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300" windowWidth="12120" windowHeight="8940"/>
  </bookViews>
  <sheets>
    <sheet name="SOP  OCT 2016" sheetId="41" r:id="rId1"/>
    <sheet name="SOP NOV 2016 " sheetId="46" r:id="rId2"/>
    <sheet name="SOP Dec 2016 " sheetId="43" r:id="rId3"/>
    <sheet name="SOP JAN 2017" sheetId="47" r:id="rId4"/>
    <sheet name="Sheet2" sheetId="42" r:id="rId5"/>
  </sheets>
  <definedNames>
    <definedName name="_xlnm._FilterDatabase" localSheetId="0" hidden="1">'SOP  OCT 2016'!$Y$1:$Y$654</definedName>
    <definedName name="_xlnm._FilterDatabase" localSheetId="2" hidden="1">'SOP Dec 2016 '!$X$1:$X$715</definedName>
    <definedName name="_xlnm._FilterDatabase" localSheetId="3" hidden="1">'SOP JAN 2017'!$Y$1:$Y$670</definedName>
    <definedName name="_xlnm._FilterDatabase" localSheetId="1" hidden="1">'SOP NOV 2016 '!$Y$1:$Y$662</definedName>
    <definedName name="DATA1" localSheetId="0">#REF!</definedName>
    <definedName name="DATA1" localSheetId="2">#REF!</definedName>
    <definedName name="DATA1" localSheetId="3">#REF!</definedName>
    <definedName name="DATA1" localSheetId="1">#REF!</definedName>
    <definedName name="DATA1">#REF!</definedName>
    <definedName name="DATA10" localSheetId="0">#REF!</definedName>
    <definedName name="DATA10" localSheetId="2">#REF!</definedName>
    <definedName name="DATA10" localSheetId="3">#REF!</definedName>
    <definedName name="DATA10" localSheetId="1">#REF!</definedName>
    <definedName name="DATA10">#REF!</definedName>
    <definedName name="DATA11" localSheetId="0">#REF!</definedName>
    <definedName name="DATA11" localSheetId="2">#REF!</definedName>
    <definedName name="DATA11" localSheetId="3">#REF!</definedName>
    <definedName name="DATA11" localSheetId="1">#REF!</definedName>
    <definedName name="DATA11">#REF!</definedName>
    <definedName name="DATA12" localSheetId="0">#REF!</definedName>
    <definedName name="DATA12" localSheetId="2">#REF!</definedName>
    <definedName name="DATA12" localSheetId="3">#REF!</definedName>
    <definedName name="DATA12" localSheetId="1">#REF!</definedName>
    <definedName name="DATA12">#REF!</definedName>
    <definedName name="DATA13" localSheetId="0">#REF!</definedName>
    <definedName name="DATA13" localSheetId="2">#REF!</definedName>
    <definedName name="DATA13" localSheetId="3">#REF!</definedName>
    <definedName name="DATA13" localSheetId="1">#REF!</definedName>
    <definedName name="DATA13">#REF!</definedName>
    <definedName name="DATA14" localSheetId="0">#REF!</definedName>
    <definedName name="DATA14" localSheetId="2">#REF!</definedName>
    <definedName name="DATA14" localSheetId="3">#REF!</definedName>
    <definedName name="DATA14" localSheetId="1">#REF!</definedName>
    <definedName name="DATA14">#REF!</definedName>
    <definedName name="DATA15" localSheetId="0">#REF!</definedName>
    <definedName name="DATA15" localSheetId="2">#REF!</definedName>
    <definedName name="DATA15" localSheetId="3">#REF!</definedName>
    <definedName name="DATA15" localSheetId="1">#REF!</definedName>
    <definedName name="DATA15">#REF!</definedName>
    <definedName name="DATA2" localSheetId="0">#REF!</definedName>
    <definedName name="DATA2" localSheetId="2">#REF!</definedName>
    <definedName name="DATA2" localSheetId="3">#REF!</definedName>
    <definedName name="DATA2" localSheetId="1">#REF!</definedName>
    <definedName name="DATA2">#REF!</definedName>
    <definedName name="DATA3" localSheetId="0">#REF!</definedName>
    <definedName name="DATA3" localSheetId="2">#REF!</definedName>
    <definedName name="DATA3" localSheetId="3">#REF!</definedName>
    <definedName name="DATA3" localSheetId="1">#REF!</definedName>
    <definedName name="DATA3">#REF!</definedName>
    <definedName name="DATA4" localSheetId="0">#REF!</definedName>
    <definedName name="DATA4" localSheetId="2">#REF!</definedName>
    <definedName name="DATA4" localSheetId="3">#REF!</definedName>
    <definedName name="DATA4" localSheetId="1">#REF!</definedName>
    <definedName name="DATA4">#REF!</definedName>
    <definedName name="DATA5" localSheetId="0">#REF!</definedName>
    <definedName name="DATA5" localSheetId="2">#REF!</definedName>
    <definedName name="DATA5" localSheetId="3">#REF!</definedName>
    <definedName name="DATA5" localSheetId="1">#REF!</definedName>
    <definedName name="DATA5">#REF!</definedName>
    <definedName name="DATA6" localSheetId="0">#REF!</definedName>
    <definedName name="DATA6" localSheetId="2">#REF!</definedName>
    <definedName name="DATA6" localSheetId="3">#REF!</definedName>
    <definedName name="DATA6" localSheetId="1">#REF!</definedName>
    <definedName name="DATA6">#REF!</definedName>
    <definedName name="DATA7" localSheetId="0">#REF!</definedName>
    <definedName name="DATA7" localSheetId="2">#REF!</definedName>
    <definedName name="DATA7" localSheetId="3">#REF!</definedName>
    <definedName name="DATA7" localSheetId="1">#REF!</definedName>
    <definedName name="DATA7">#REF!</definedName>
    <definedName name="DATA8" localSheetId="0">#REF!</definedName>
    <definedName name="DATA8" localSheetId="2">#REF!</definedName>
    <definedName name="DATA8" localSheetId="3">#REF!</definedName>
    <definedName name="DATA8" localSheetId="1">#REF!</definedName>
    <definedName name="DATA8">#REF!</definedName>
    <definedName name="DATA9" localSheetId="0">#REF!</definedName>
    <definedName name="DATA9" localSheetId="2">#REF!</definedName>
    <definedName name="DATA9" localSheetId="3">#REF!</definedName>
    <definedName name="DATA9" localSheetId="1">#REF!</definedName>
    <definedName name="DATA9">#REF!</definedName>
    <definedName name="_xlnm.Print_Area" localSheetId="0">'SOP  OCT 2016'!$A$1:$Y$654</definedName>
    <definedName name="_xlnm.Print_Area" localSheetId="3">'SOP JAN 2017'!$B$1:$Y$487</definedName>
    <definedName name="_xlnm.Print_Area" localSheetId="1">'SOP NOV 2016 '!$A$1:$Y$662</definedName>
    <definedName name="_xlnm.Print_Titles" localSheetId="0">'SOP  OCT 2016'!$6:$9</definedName>
    <definedName name="_xlnm.Print_Titles" localSheetId="2">'SOP Dec 2016 '!$6:$9</definedName>
    <definedName name="_xlnm.Print_Titles" localSheetId="3">'SOP JAN 2017'!$6:$9</definedName>
    <definedName name="_xlnm.Print_Titles" localSheetId="1">'SOP NOV 2016 '!$6:$9</definedName>
    <definedName name="TEST0" localSheetId="0">#REF!</definedName>
    <definedName name="TEST0" localSheetId="2">#REF!</definedName>
    <definedName name="TEST0" localSheetId="3">#REF!</definedName>
    <definedName name="TEST0" localSheetId="1">#REF!</definedName>
    <definedName name="TEST0">#REF!</definedName>
    <definedName name="TESTHKEY" localSheetId="0">#REF!</definedName>
    <definedName name="TESTHKEY" localSheetId="2">#REF!</definedName>
    <definedName name="TESTHKEY" localSheetId="3">#REF!</definedName>
    <definedName name="TESTHKEY" localSheetId="1">#REF!</definedName>
    <definedName name="TESTHKEY">#REF!</definedName>
    <definedName name="TESTKEYS" localSheetId="0">#REF!</definedName>
    <definedName name="TESTKEYS" localSheetId="2">#REF!</definedName>
    <definedName name="TESTKEYS" localSheetId="3">#REF!</definedName>
    <definedName name="TESTKEYS" localSheetId="1">#REF!</definedName>
    <definedName name="TESTKEYS">#REF!</definedName>
    <definedName name="TESTVKEY" localSheetId="0">#REF!</definedName>
    <definedName name="TESTVKEY" localSheetId="2">#REF!</definedName>
    <definedName name="TESTVKEY" localSheetId="3">#REF!</definedName>
    <definedName name="TESTVKEY" localSheetId="1">#REF!</definedName>
    <definedName name="TESTVKEY">#REF!</definedName>
  </definedNames>
  <calcPr calcId="144525"/>
</workbook>
</file>

<file path=xl/calcChain.xml><?xml version="1.0" encoding="utf-8"?>
<calcChain xmlns="http://schemas.openxmlformats.org/spreadsheetml/2006/main">
  <c r="A13" i="46" l="1"/>
  <c r="A29" i="46"/>
  <c r="A27" i="46"/>
  <c r="A19" i="46"/>
  <c r="A25" i="46" s="1"/>
  <c r="A21" i="46"/>
  <c r="A23" i="46"/>
  <c r="A15" i="46"/>
  <c r="A17" i="46"/>
  <c r="W127" i="47" l="1"/>
  <c r="I127" i="47"/>
  <c r="V125" i="43"/>
  <c r="H125" i="43"/>
  <c r="A10" i="41" l="1"/>
  <c r="R318" i="47" l="1"/>
  <c r="Q318" i="47"/>
  <c r="P318" i="47"/>
  <c r="O318" i="47"/>
  <c r="N318" i="47"/>
  <c r="O302" i="47"/>
  <c r="P302" i="47"/>
  <c r="Q302" i="47"/>
  <c r="R302" i="47"/>
  <c r="N302" i="47"/>
  <c r="O290" i="47"/>
  <c r="P290" i="47"/>
  <c r="Q290" i="47"/>
  <c r="R290" i="47"/>
  <c r="N290" i="47"/>
  <c r="O137" i="47"/>
  <c r="P137" i="47"/>
  <c r="Q137" i="47"/>
  <c r="R137" i="47"/>
  <c r="R114" i="47"/>
  <c r="Q114" i="47"/>
  <c r="P114" i="47"/>
  <c r="O114" i="47"/>
  <c r="N114" i="47"/>
  <c r="R93" i="47"/>
  <c r="Q93" i="47"/>
  <c r="P93" i="47"/>
  <c r="O93" i="47"/>
  <c r="N93" i="47"/>
  <c r="R91" i="47"/>
  <c r="Q91" i="47"/>
  <c r="P91" i="47"/>
  <c r="O91" i="47"/>
  <c r="N91" i="47"/>
  <c r="R89" i="47"/>
  <c r="Q89" i="47"/>
  <c r="P89" i="47"/>
  <c r="O89" i="47"/>
  <c r="N89" i="47"/>
  <c r="R87" i="47"/>
  <c r="Q87" i="47"/>
  <c r="P87" i="47"/>
  <c r="O87" i="47"/>
  <c r="N87" i="47"/>
  <c r="R85" i="47"/>
  <c r="Q85" i="47"/>
  <c r="P85" i="47"/>
  <c r="O85" i="47"/>
  <c r="N85" i="47"/>
  <c r="R74" i="47"/>
  <c r="Q74" i="47"/>
  <c r="P74" i="47"/>
  <c r="O74" i="47"/>
  <c r="N74" i="47"/>
  <c r="R53" i="47"/>
  <c r="Q53" i="47"/>
  <c r="P53" i="47"/>
  <c r="O53" i="47"/>
  <c r="N53" i="47"/>
  <c r="N23" i="47"/>
  <c r="Q358" i="43"/>
  <c r="P358" i="43"/>
  <c r="O358" i="43"/>
  <c r="N358" i="43"/>
  <c r="M358" i="43"/>
  <c r="N293" i="43"/>
  <c r="O293" i="43"/>
  <c r="P293" i="43"/>
  <c r="Q293" i="43"/>
  <c r="M293" i="43"/>
  <c r="Q229" i="43"/>
  <c r="P229" i="43"/>
  <c r="O229" i="43"/>
  <c r="N229" i="43"/>
  <c r="M229" i="43"/>
  <c r="N226" i="43"/>
  <c r="O226" i="43"/>
  <c r="P226" i="43"/>
  <c r="Q226" i="43"/>
  <c r="M226" i="43"/>
  <c r="N177" i="43"/>
  <c r="O177" i="43"/>
  <c r="P177" i="43"/>
  <c r="Q177" i="43"/>
  <c r="M177" i="43"/>
  <c r="M102" i="43"/>
  <c r="Q96" i="43"/>
  <c r="P96" i="43"/>
  <c r="O96" i="43"/>
  <c r="N96" i="43"/>
  <c r="M96" i="43"/>
  <c r="N85" i="43"/>
  <c r="O85" i="43"/>
  <c r="P85" i="43"/>
  <c r="Q85" i="43"/>
  <c r="M85" i="43"/>
  <c r="R324" i="46"/>
  <c r="Q324" i="46"/>
  <c r="P324" i="46"/>
  <c r="O324" i="46"/>
  <c r="N324" i="46"/>
  <c r="R307" i="46"/>
  <c r="Q307" i="46"/>
  <c r="P307" i="46"/>
  <c r="O307" i="46"/>
  <c r="N307" i="46"/>
  <c r="O295" i="46"/>
  <c r="P295" i="46"/>
  <c r="Q295" i="46"/>
  <c r="R295" i="46"/>
  <c r="N295" i="46"/>
  <c r="O172" i="46"/>
  <c r="P172" i="46"/>
  <c r="Q172" i="46"/>
  <c r="R172" i="46"/>
  <c r="N172" i="46"/>
  <c r="N80" i="46"/>
  <c r="O71" i="46"/>
  <c r="P71" i="46"/>
  <c r="Q71" i="46"/>
  <c r="R71" i="46"/>
  <c r="N71" i="46"/>
  <c r="R303" i="41" l="1"/>
  <c r="Q303" i="41"/>
  <c r="P303" i="41"/>
  <c r="O303" i="41"/>
  <c r="N303" i="41"/>
  <c r="O291" i="41"/>
  <c r="P291" i="41"/>
  <c r="Q291" i="41"/>
  <c r="R291" i="41"/>
  <c r="N291" i="41"/>
  <c r="R212" i="41"/>
  <c r="Q212" i="41"/>
  <c r="P212" i="41"/>
  <c r="O212" i="41"/>
  <c r="N212" i="41"/>
  <c r="R176" i="41"/>
  <c r="Q176" i="41"/>
  <c r="P176" i="41"/>
  <c r="O176" i="41"/>
  <c r="N176" i="41"/>
  <c r="R174" i="41"/>
  <c r="Q174" i="41"/>
  <c r="P174" i="41"/>
  <c r="O174" i="41"/>
  <c r="N174" i="41"/>
  <c r="R131" i="41"/>
  <c r="Q131" i="41"/>
  <c r="P131" i="41"/>
  <c r="O131" i="41"/>
  <c r="N131" i="41"/>
  <c r="R124" i="41"/>
  <c r="Q124" i="41"/>
  <c r="P124" i="41"/>
  <c r="O124" i="41"/>
  <c r="N124" i="41"/>
  <c r="R122" i="41"/>
  <c r="Q122" i="41"/>
  <c r="P122" i="41"/>
  <c r="O122" i="41"/>
  <c r="N122" i="41"/>
  <c r="R120" i="41"/>
  <c r="Q120" i="41"/>
  <c r="P120" i="41"/>
  <c r="O120" i="41"/>
  <c r="N120" i="41"/>
  <c r="R112" i="41"/>
  <c r="Q112" i="41"/>
  <c r="P112" i="41"/>
  <c r="O112" i="41"/>
  <c r="N112" i="41"/>
  <c r="R106" i="41"/>
  <c r="Q106" i="41"/>
  <c r="P106" i="41"/>
  <c r="O106" i="41"/>
  <c r="N106" i="41"/>
  <c r="R103" i="41"/>
  <c r="Q103" i="41"/>
  <c r="P103" i="41"/>
  <c r="O103" i="41"/>
  <c r="N103" i="41"/>
  <c r="R101" i="41"/>
  <c r="Q101" i="41"/>
  <c r="P101" i="41"/>
  <c r="O101" i="41"/>
  <c r="N101" i="41"/>
  <c r="R97" i="41"/>
  <c r="Q97" i="41"/>
  <c r="P97" i="41"/>
  <c r="O97" i="41"/>
  <c r="N97" i="41"/>
  <c r="R84" i="41"/>
  <c r="Q84" i="41"/>
  <c r="P84" i="41"/>
  <c r="O84" i="41"/>
  <c r="N84" i="41"/>
  <c r="O75" i="41"/>
  <c r="P75" i="41"/>
  <c r="Q75" i="41"/>
  <c r="R75" i="41"/>
  <c r="N75" i="41"/>
  <c r="O24" i="41"/>
  <c r="P24" i="41"/>
  <c r="Q24" i="41"/>
  <c r="R24" i="41"/>
  <c r="N24" i="41"/>
  <c r="R422" i="47"/>
  <c r="R423" i="47" s="1"/>
  <c r="Q422" i="47"/>
  <c r="Q423" i="47" s="1"/>
  <c r="P422" i="47"/>
  <c r="P423" i="47" s="1"/>
  <c r="N422" i="47"/>
  <c r="R287" i="47"/>
  <c r="Q287" i="47"/>
  <c r="P287" i="47"/>
  <c r="N287" i="47"/>
  <c r="O287" i="47" s="1"/>
  <c r="R436" i="47"/>
  <c r="R437" i="47" s="1"/>
  <c r="Q436" i="47"/>
  <c r="Q437" i="47" s="1"/>
  <c r="P436" i="47"/>
  <c r="P437" i="47" s="1"/>
  <c r="N436" i="47"/>
  <c r="Q460" i="47"/>
  <c r="P460" i="47"/>
  <c r="O460" i="47"/>
  <c r="N460" i="47"/>
  <c r="R460" i="47" s="1"/>
  <c r="Q459" i="47"/>
  <c r="P459" i="47"/>
  <c r="O459" i="47"/>
  <c r="N459" i="47"/>
  <c r="R459" i="47" s="1"/>
  <c r="Q458" i="47"/>
  <c r="P458" i="47"/>
  <c r="O458" i="47"/>
  <c r="N458" i="47"/>
  <c r="R458" i="47" s="1"/>
  <c r="Q457" i="47"/>
  <c r="P457" i="47"/>
  <c r="O457" i="47"/>
  <c r="N457" i="47"/>
  <c r="R457" i="47" s="1"/>
  <c r="Q456" i="47"/>
  <c r="P456" i="47"/>
  <c r="O456" i="47"/>
  <c r="N456" i="47"/>
  <c r="R456" i="47" s="1"/>
  <c r="Q455" i="47"/>
  <c r="P455" i="47"/>
  <c r="O455" i="47"/>
  <c r="N455" i="47"/>
  <c r="R455" i="47" s="1"/>
  <c r="Q454" i="47"/>
  <c r="P454" i="47"/>
  <c r="O454" i="47"/>
  <c r="N454" i="47"/>
  <c r="R454" i="47" s="1"/>
  <c r="Q453" i="47"/>
  <c r="P453" i="47"/>
  <c r="O453" i="47"/>
  <c r="N453" i="47"/>
  <c r="R453" i="47" s="1"/>
  <c r="Q452" i="47"/>
  <c r="P452" i="47"/>
  <c r="O452" i="47"/>
  <c r="N452" i="47"/>
  <c r="R452" i="47" s="1"/>
  <c r="Q451" i="47"/>
  <c r="P451" i="47"/>
  <c r="O451" i="47"/>
  <c r="N451" i="47"/>
  <c r="R451" i="47" s="1"/>
  <c r="Q450" i="47"/>
  <c r="P450" i="47"/>
  <c r="O450" i="47"/>
  <c r="N450" i="47"/>
  <c r="R450" i="47" s="1"/>
  <c r="Q449" i="47"/>
  <c r="P449" i="47"/>
  <c r="O449" i="47"/>
  <c r="N449" i="47"/>
  <c r="R449" i="47" s="1"/>
  <c r="Q448" i="47"/>
  <c r="P448" i="47"/>
  <c r="O448" i="47"/>
  <c r="N448" i="47"/>
  <c r="R448" i="47" s="1"/>
  <c r="Q447" i="47"/>
  <c r="P447" i="47"/>
  <c r="O447" i="47"/>
  <c r="N447" i="47"/>
  <c r="R447" i="47" s="1"/>
  <c r="Q446" i="47"/>
  <c r="P446" i="47"/>
  <c r="O446" i="47"/>
  <c r="N446" i="47"/>
  <c r="R446" i="47" s="1"/>
  <c r="Q445" i="47"/>
  <c r="P445" i="47"/>
  <c r="O445" i="47"/>
  <c r="N445" i="47"/>
  <c r="R445" i="47" s="1"/>
  <c r="Q444" i="47"/>
  <c r="Q461" i="47" s="1"/>
  <c r="P444" i="47"/>
  <c r="P461" i="47" s="1"/>
  <c r="O444" i="47"/>
  <c r="O461" i="47" s="1"/>
  <c r="N444" i="47"/>
  <c r="Q474" i="47"/>
  <c r="P474" i="47"/>
  <c r="O474" i="47"/>
  <c r="N474" i="47"/>
  <c r="R474" i="47" s="1"/>
  <c r="Q473" i="47"/>
  <c r="P473" i="47"/>
  <c r="O473" i="47"/>
  <c r="N473" i="47"/>
  <c r="R473" i="47" s="1"/>
  <c r="Q472" i="47"/>
  <c r="P472" i="47"/>
  <c r="O472" i="47"/>
  <c r="N472" i="47"/>
  <c r="R472" i="47" s="1"/>
  <c r="Q471" i="47"/>
  <c r="P471" i="47"/>
  <c r="O471" i="47"/>
  <c r="N471" i="47"/>
  <c r="R471" i="47" s="1"/>
  <c r="Q470" i="47"/>
  <c r="P470" i="47"/>
  <c r="O470" i="47"/>
  <c r="N470" i="47"/>
  <c r="R470" i="47" s="1"/>
  <c r="Q469" i="47"/>
  <c r="P469" i="47"/>
  <c r="O469" i="47"/>
  <c r="N469" i="47"/>
  <c r="R469" i="47" s="1"/>
  <c r="Q468" i="47"/>
  <c r="P468" i="47"/>
  <c r="O468" i="47"/>
  <c r="N468" i="47"/>
  <c r="R468" i="47" s="1"/>
  <c r="Q467" i="47"/>
  <c r="P467" i="47"/>
  <c r="O467" i="47"/>
  <c r="N467" i="47"/>
  <c r="R467" i="47" s="1"/>
  <c r="Q466" i="47"/>
  <c r="P466" i="47"/>
  <c r="O466" i="47"/>
  <c r="N466" i="47"/>
  <c r="R466" i="47" s="1"/>
  <c r="Q465" i="47"/>
  <c r="P465" i="47"/>
  <c r="O465" i="47"/>
  <c r="N465" i="47"/>
  <c r="R465" i="47" s="1"/>
  <c r="Q464" i="47"/>
  <c r="P464" i="47"/>
  <c r="O464" i="47"/>
  <c r="N464" i="47"/>
  <c r="R464" i="47" s="1"/>
  <c r="Q463" i="47"/>
  <c r="P463" i="47"/>
  <c r="O463" i="47"/>
  <c r="N463" i="47"/>
  <c r="R463" i="47" s="1"/>
  <c r="Q462" i="47"/>
  <c r="P462" i="47"/>
  <c r="O462" i="47"/>
  <c r="N462" i="47"/>
  <c r="R462" i="47" s="1"/>
  <c r="R235" i="47"/>
  <c r="Q235" i="47"/>
  <c r="O235" i="47"/>
  <c r="N235" i="47"/>
  <c r="P235" i="47" s="1"/>
  <c r="Q234" i="47"/>
  <c r="P234" i="47"/>
  <c r="O234" i="47"/>
  <c r="N234" i="47"/>
  <c r="R234" i="47" s="1"/>
  <c r="R232" i="47"/>
  <c r="Q232" i="47"/>
  <c r="O232" i="47"/>
  <c r="N232" i="47"/>
  <c r="P232" i="47" s="1"/>
  <c r="Q309" i="47"/>
  <c r="Q310" i="47" s="1"/>
  <c r="P309" i="47"/>
  <c r="P310" i="47" s="1"/>
  <c r="O309" i="47"/>
  <c r="O310" i="47" s="1"/>
  <c r="N309" i="47"/>
  <c r="Q307" i="47"/>
  <c r="Q308" i="47" s="1"/>
  <c r="P307" i="47"/>
  <c r="P308" i="47" s="1"/>
  <c r="O307" i="47"/>
  <c r="O308" i="47" s="1"/>
  <c r="N307" i="47"/>
  <c r="Q410" i="47"/>
  <c r="P410" i="47"/>
  <c r="O410" i="47"/>
  <c r="N410" i="47"/>
  <c r="R410" i="47" s="1"/>
  <c r="Q409" i="47"/>
  <c r="P409" i="47"/>
  <c r="O409" i="47"/>
  <c r="N409" i="47"/>
  <c r="R409" i="47" s="1"/>
  <c r="Q408" i="47"/>
  <c r="P408" i="47"/>
  <c r="O408" i="47"/>
  <c r="N408" i="47"/>
  <c r="R408" i="47" s="1"/>
  <c r="Q407" i="47"/>
  <c r="P407" i="47"/>
  <c r="O407" i="47"/>
  <c r="N407" i="47"/>
  <c r="R407" i="47" s="1"/>
  <c r="Q406" i="47"/>
  <c r="P406" i="47"/>
  <c r="O406" i="47"/>
  <c r="N406" i="47"/>
  <c r="R406" i="47" s="1"/>
  <c r="Q405" i="47"/>
  <c r="P405" i="47"/>
  <c r="O405" i="47"/>
  <c r="N405" i="47"/>
  <c r="R405" i="47" s="1"/>
  <c r="Q404" i="47"/>
  <c r="P404" i="47"/>
  <c r="O404" i="47"/>
  <c r="N404" i="47"/>
  <c r="R404" i="47" s="1"/>
  <c r="Q403" i="47"/>
  <c r="P403" i="47"/>
  <c r="O403" i="47"/>
  <c r="N403" i="47"/>
  <c r="R403" i="47" s="1"/>
  <c r="Q402" i="47"/>
  <c r="P402" i="47"/>
  <c r="O402" i="47"/>
  <c r="N402" i="47"/>
  <c r="R402" i="47" s="1"/>
  <c r="Q401" i="47"/>
  <c r="P401" i="47"/>
  <c r="O401" i="47"/>
  <c r="N401" i="47"/>
  <c r="R401" i="47" s="1"/>
  <c r="Q400" i="47"/>
  <c r="P400" i="47"/>
  <c r="O400" i="47"/>
  <c r="N400" i="47"/>
  <c r="R400" i="47" s="1"/>
  <c r="Q399" i="47"/>
  <c r="P399" i="47"/>
  <c r="O399" i="47"/>
  <c r="N399" i="47"/>
  <c r="R399" i="47" s="1"/>
  <c r="Q398" i="47"/>
  <c r="P398" i="47"/>
  <c r="O398" i="47"/>
  <c r="N398" i="47"/>
  <c r="R398" i="47" s="1"/>
  <c r="Q397" i="47"/>
  <c r="P397" i="47"/>
  <c r="O397" i="47"/>
  <c r="N397" i="47"/>
  <c r="R397" i="47" s="1"/>
  <c r="Q396" i="47"/>
  <c r="P396" i="47"/>
  <c r="O396" i="47"/>
  <c r="N396" i="47"/>
  <c r="R396" i="47" s="1"/>
  <c r="Q348" i="47"/>
  <c r="P348" i="47"/>
  <c r="O348" i="47"/>
  <c r="N348" i="47"/>
  <c r="R348" i="47" s="1"/>
  <c r="Q347" i="47"/>
  <c r="P347" i="47"/>
  <c r="O347" i="47"/>
  <c r="N347" i="47"/>
  <c r="R347" i="47" s="1"/>
  <c r="Q346" i="47"/>
  <c r="P346" i="47"/>
  <c r="O346" i="47"/>
  <c r="N346" i="47"/>
  <c r="R346" i="47" s="1"/>
  <c r="Q345" i="47"/>
  <c r="P345" i="47"/>
  <c r="O345" i="47"/>
  <c r="N345" i="47"/>
  <c r="R345" i="47" s="1"/>
  <c r="Q344" i="47"/>
  <c r="P344" i="47"/>
  <c r="O344" i="47"/>
  <c r="N344" i="47"/>
  <c r="R344" i="47" s="1"/>
  <c r="Q343" i="47"/>
  <c r="P343" i="47"/>
  <c r="O343" i="47"/>
  <c r="N343" i="47"/>
  <c r="R343" i="47" s="1"/>
  <c r="Q342" i="47"/>
  <c r="Q349" i="47" s="1"/>
  <c r="P342" i="47"/>
  <c r="P349" i="47" s="1"/>
  <c r="O342" i="47"/>
  <c r="O349" i="47" s="1"/>
  <c r="N342" i="47"/>
  <c r="R342" i="47" s="1"/>
  <c r="R349" i="47" s="1"/>
  <c r="Q360" i="47"/>
  <c r="P360" i="47"/>
  <c r="O360" i="47"/>
  <c r="N360" i="47"/>
  <c r="R360" i="47" s="1"/>
  <c r="Q359" i="47"/>
  <c r="P359" i="47"/>
  <c r="O359" i="47"/>
  <c r="N359" i="47"/>
  <c r="R359" i="47" s="1"/>
  <c r="Q358" i="47"/>
  <c r="P358" i="47"/>
  <c r="O358" i="47"/>
  <c r="N358" i="47"/>
  <c r="R358" i="47" s="1"/>
  <c r="Q357" i="47"/>
  <c r="P357" i="47"/>
  <c r="O357" i="47"/>
  <c r="N357" i="47"/>
  <c r="R357" i="47" s="1"/>
  <c r="Q356" i="47"/>
  <c r="P356" i="47"/>
  <c r="O356" i="47"/>
  <c r="N356" i="47"/>
  <c r="R356" i="47" s="1"/>
  <c r="Q355" i="47"/>
  <c r="P355" i="47"/>
  <c r="O355" i="47"/>
  <c r="N355" i="47"/>
  <c r="R355" i="47" s="1"/>
  <c r="Q354" i="47"/>
  <c r="P354" i="47"/>
  <c r="O354" i="47"/>
  <c r="N354" i="47"/>
  <c r="R354" i="47" s="1"/>
  <c r="Q353" i="47"/>
  <c r="P353" i="47"/>
  <c r="O353" i="47"/>
  <c r="N353" i="47"/>
  <c r="R353" i="47" s="1"/>
  <c r="Q352" i="47"/>
  <c r="P352" i="47"/>
  <c r="O352" i="47"/>
  <c r="N352" i="47"/>
  <c r="R352" i="47" s="1"/>
  <c r="Q351" i="47"/>
  <c r="P351" i="47"/>
  <c r="O351" i="47"/>
  <c r="N351" i="47"/>
  <c r="R351" i="47" s="1"/>
  <c r="Q350" i="47"/>
  <c r="P350" i="47"/>
  <c r="O350" i="47"/>
  <c r="N350" i="47"/>
  <c r="R350" i="47" s="1"/>
  <c r="R228" i="47"/>
  <c r="Q228" i="47"/>
  <c r="O228" i="47"/>
  <c r="N228" i="47"/>
  <c r="P228" i="47" s="1"/>
  <c r="Q227" i="47"/>
  <c r="P227" i="47"/>
  <c r="O227" i="47"/>
  <c r="N227" i="47"/>
  <c r="R227" i="47" s="1"/>
  <c r="Q305" i="47"/>
  <c r="Q306" i="47" s="1"/>
  <c r="P305" i="47"/>
  <c r="P306" i="47" s="1"/>
  <c r="O305" i="47"/>
  <c r="O306" i="47" s="1"/>
  <c r="N305" i="47"/>
  <c r="R305" i="47" s="1"/>
  <c r="R306" i="47" s="1"/>
  <c r="Q476" i="47"/>
  <c r="P476" i="47"/>
  <c r="O476" i="47"/>
  <c r="N476" i="47"/>
  <c r="R476" i="47" s="1"/>
  <c r="R214" i="47"/>
  <c r="P214" i="47"/>
  <c r="O214" i="47"/>
  <c r="N214" i="47"/>
  <c r="Q214" i="47" s="1"/>
  <c r="R213" i="47"/>
  <c r="R215" i="47" s="1"/>
  <c r="P213" i="47"/>
  <c r="P215" i="47" s="1"/>
  <c r="O213" i="47"/>
  <c r="O215" i="47" s="1"/>
  <c r="N213" i="47"/>
  <c r="R169" i="47"/>
  <c r="Q169" i="47"/>
  <c r="P169" i="47"/>
  <c r="N169" i="47"/>
  <c r="O169" i="47" s="1"/>
  <c r="R191" i="47"/>
  <c r="Q191" i="47"/>
  <c r="O191" i="47"/>
  <c r="N191" i="47"/>
  <c r="P191" i="47" s="1"/>
  <c r="R193" i="47"/>
  <c r="Q193" i="47"/>
  <c r="O193" i="47"/>
  <c r="N193" i="47"/>
  <c r="P193" i="47" s="1"/>
  <c r="R223" i="47"/>
  <c r="P223" i="47"/>
  <c r="O223" i="47"/>
  <c r="N223" i="47"/>
  <c r="Q223" i="47" s="1"/>
  <c r="R221" i="47"/>
  <c r="P221" i="47"/>
  <c r="O221" i="47"/>
  <c r="N221" i="47"/>
  <c r="Q221" i="47" s="1"/>
  <c r="Q180" i="47"/>
  <c r="Q181" i="47" s="1"/>
  <c r="P180" i="47"/>
  <c r="P181" i="47" s="1"/>
  <c r="O180" i="47"/>
  <c r="O181" i="47" s="1"/>
  <c r="N180" i="47"/>
  <c r="R182" i="47"/>
  <c r="R183" i="47" s="1"/>
  <c r="P182" i="47"/>
  <c r="P183" i="47" s="1"/>
  <c r="O182" i="47"/>
  <c r="O183" i="47" s="1"/>
  <c r="N182" i="47"/>
  <c r="R187" i="47"/>
  <c r="P187" i="47"/>
  <c r="O187" i="47"/>
  <c r="N187" i="47"/>
  <c r="Q187" i="47" s="1"/>
  <c r="R186" i="47"/>
  <c r="R188" i="47" s="1"/>
  <c r="Q186" i="47"/>
  <c r="P186" i="47"/>
  <c r="N186" i="47"/>
  <c r="O186" i="47" s="1"/>
  <c r="R199" i="47"/>
  <c r="Q199" i="47"/>
  <c r="O199" i="47"/>
  <c r="N199" i="47"/>
  <c r="P199" i="47" s="1"/>
  <c r="R211" i="47"/>
  <c r="R212" i="47" s="1"/>
  <c r="P211" i="47"/>
  <c r="P212" i="47" s="1"/>
  <c r="O211" i="47"/>
  <c r="O212" i="47" s="1"/>
  <c r="N211" i="47"/>
  <c r="Q211" i="47" s="1"/>
  <c r="Q212" i="47" s="1"/>
  <c r="R209" i="47"/>
  <c r="R210" i="47" s="1"/>
  <c r="P209" i="47"/>
  <c r="P210" i="47" s="1"/>
  <c r="O209" i="47"/>
  <c r="O210" i="47" s="1"/>
  <c r="N209" i="47"/>
  <c r="Q107" i="47"/>
  <c r="Q108" i="47" s="1"/>
  <c r="P107" i="47"/>
  <c r="P108" i="47" s="1"/>
  <c r="O107" i="47"/>
  <c r="O108" i="47" s="1"/>
  <c r="N107" i="47"/>
  <c r="N108" i="47" s="1"/>
  <c r="R79" i="47"/>
  <c r="Q79" i="47"/>
  <c r="O79" i="47"/>
  <c r="N79" i="47"/>
  <c r="P79" i="47" s="1"/>
  <c r="Q138" i="47"/>
  <c r="Q139" i="47" s="1"/>
  <c r="P138" i="47"/>
  <c r="P139" i="47" s="1"/>
  <c r="O138" i="47"/>
  <c r="O139" i="47" s="1"/>
  <c r="N138" i="47"/>
  <c r="R184" i="47"/>
  <c r="R185" i="47" s="1"/>
  <c r="P184" i="47"/>
  <c r="P185" i="47" s="1"/>
  <c r="O184" i="47"/>
  <c r="O185" i="47" s="1"/>
  <c r="N184" i="47"/>
  <c r="Q184" i="47" s="1"/>
  <c r="Q185" i="47" s="1"/>
  <c r="R189" i="47"/>
  <c r="P189" i="47"/>
  <c r="O189" i="47"/>
  <c r="N189" i="47"/>
  <c r="Q189" i="47" s="1"/>
  <c r="R75" i="47"/>
  <c r="R76" i="47" s="1"/>
  <c r="Q75" i="47"/>
  <c r="Q76" i="47" s="1"/>
  <c r="O75" i="47"/>
  <c r="O76" i="47" s="1"/>
  <c r="N75" i="47"/>
  <c r="R217" i="47"/>
  <c r="P217" i="47"/>
  <c r="O217" i="47"/>
  <c r="N217" i="47"/>
  <c r="Q217" i="47" s="1"/>
  <c r="R216" i="47"/>
  <c r="R218" i="47" s="1"/>
  <c r="P216" i="47"/>
  <c r="P218" i="47" s="1"/>
  <c r="O216" i="47"/>
  <c r="O218" i="47" s="1"/>
  <c r="N216" i="47"/>
  <c r="R167" i="47"/>
  <c r="Q167" i="47"/>
  <c r="P167" i="47"/>
  <c r="N167" i="47"/>
  <c r="O167" i="47" s="1"/>
  <c r="R165" i="47"/>
  <c r="Q165" i="47"/>
  <c r="O165" i="47"/>
  <c r="N165" i="47"/>
  <c r="P165" i="47" s="1"/>
  <c r="R164" i="47"/>
  <c r="R166" i="47" s="1"/>
  <c r="Q164" i="47"/>
  <c r="Q166" i="47" s="1"/>
  <c r="P164" i="47"/>
  <c r="N164" i="47"/>
  <c r="R111" i="47"/>
  <c r="Q111" i="47"/>
  <c r="P111" i="47"/>
  <c r="N111" i="47"/>
  <c r="O111" i="47" s="1"/>
  <c r="Q110" i="47"/>
  <c r="P110" i="47"/>
  <c r="O110" i="47"/>
  <c r="N110" i="47"/>
  <c r="R110" i="47" s="1"/>
  <c r="R109" i="47"/>
  <c r="Q109" i="47"/>
  <c r="P109" i="47"/>
  <c r="N109" i="47"/>
  <c r="O109" i="47" s="1"/>
  <c r="R134" i="47"/>
  <c r="R135" i="47" s="1"/>
  <c r="P134" i="47"/>
  <c r="P135" i="47" s="1"/>
  <c r="O134" i="47"/>
  <c r="O135" i="47" s="1"/>
  <c r="N134" i="47"/>
  <c r="R207" i="47"/>
  <c r="P207" i="47"/>
  <c r="O207" i="47"/>
  <c r="N207" i="47"/>
  <c r="Q207" i="47" s="1"/>
  <c r="R206" i="47"/>
  <c r="R208" i="47" s="1"/>
  <c r="Q206" i="47"/>
  <c r="P206" i="47"/>
  <c r="N206" i="47"/>
  <c r="R204" i="47"/>
  <c r="P204" i="47"/>
  <c r="O204" i="47"/>
  <c r="N204" i="47"/>
  <c r="Q204" i="47" s="1"/>
  <c r="R203" i="47"/>
  <c r="P203" i="47"/>
  <c r="O203" i="47"/>
  <c r="N203" i="47"/>
  <c r="Q203" i="47" s="1"/>
  <c r="R202" i="47"/>
  <c r="Q202" i="47"/>
  <c r="O202" i="47"/>
  <c r="N202" i="47"/>
  <c r="P202" i="47" s="1"/>
  <c r="R201" i="47"/>
  <c r="R205" i="47" s="1"/>
  <c r="Q201" i="47"/>
  <c r="P201" i="47"/>
  <c r="N201" i="47"/>
  <c r="R142" i="47"/>
  <c r="Q142" i="47"/>
  <c r="Q143" i="47" s="1"/>
  <c r="P142" i="47"/>
  <c r="P143" i="47" s="1"/>
  <c r="N142" i="47"/>
  <c r="R140" i="47"/>
  <c r="R141" i="47" s="1"/>
  <c r="Q140" i="47"/>
  <c r="Q141" i="47" s="1"/>
  <c r="O140" i="47"/>
  <c r="O141" i="47" s="1"/>
  <c r="N140" i="47"/>
  <c r="R130" i="47"/>
  <c r="Q130" i="47"/>
  <c r="O130" i="47"/>
  <c r="N130" i="47"/>
  <c r="P130" i="47" s="1"/>
  <c r="R129" i="47"/>
  <c r="Q129" i="47"/>
  <c r="O129" i="47"/>
  <c r="N129" i="47"/>
  <c r="P129" i="47" s="1"/>
  <c r="R128" i="47"/>
  <c r="Q128" i="47"/>
  <c r="P128" i="47"/>
  <c r="N128" i="47"/>
  <c r="O128" i="47" s="1"/>
  <c r="R127" i="47"/>
  <c r="P127" i="47"/>
  <c r="O127" i="47"/>
  <c r="N127" i="47"/>
  <c r="Q127" i="47" s="1"/>
  <c r="R126" i="47"/>
  <c r="Q126" i="47"/>
  <c r="P126" i="47"/>
  <c r="N126" i="47"/>
  <c r="O126" i="47" s="1"/>
  <c r="R125" i="47"/>
  <c r="Q125" i="47"/>
  <c r="P125" i="47"/>
  <c r="N125" i="47"/>
  <c r="O125" i="47" s="1"/>
  <c r="R124" i="47"/>
  <c r="Q124" i="47"/>
  <c r="O124" i="47"/>
  <c r="N124" i="47"/>
  <c r="P124" i="47" s="1"/>
  <c r="R123" i="47"/>
  <c r="R131" i="47" s="1"/>
  <c r="Q123" i="47"/>
  <c r="O123" i="47"/>
  <c r="N123" i="47"/>
  <c r="P123" i="47" s="1"/>
  <c r="R121" i="47"/>
  <c r="Q121" i="47"/>
  <c r="O121" i="47"/>
  <c r="N121" i="47"/>
  <c r="P121" i="47" s="1"/>
  <c r="R120" i="47"/>
  <c r="Q120" i="47"/>
  <c r="P120" i="47"/>
  <c r="N120" i="47"/>
  <c r="O120" i="47" s="1"/>
  <c r="R119" i="47"/>
  <c r="Q119" i="47"/>
  <c r="P119" i="47"/>
  <c r="N119" i="47"/>
  <c r="O119" i="47" s="1"/>
  <c r="R118" i="47"/>
  <c r="Q118" i="47"/>
  <c r="O118" i="47"/>
  <c r="N118" i="47"/>
  <c r="P118" i="47" s="1"/>
  <c r="R117" i="47"/>
  <c r="Q117" i="47"/>
  <c r="O117" i="47"/>
  <c r="N117" i="47"/>
  <c r="P117" i="47" s="1"/>
  <c r="R116" i="47"/>
  <c r="Q116" i="47"/>
  <c r="O116" i="47"/>
  <c r="N116" i="47"/>
  <c r="P116" i="47" s="1"/>
  <c r="R115" i="47"/>
  <c r="R122" i="47" s="1"/>
  <c r="Q115" i="47"/>
  <c r="Q122" i="47" s="1"/>
  <c r="O115" i="47"/>
  <c r="N115" i="47"/>
  <c r="R95" i="47"/>
  <c r="Q95" i="47"/>
  <c r="O95" i="47"/>
  <c r="N95" i="47"/>
  <c r="P95" i="47" s="1"/>
  <c r="R94" i="47"/>
  <c r="R96" i="47" s="1"/>
  <c r="Q94" i="47"/>
  <c r="Q96" i="47" s="1"/>
  <c r="O94" i="47"/>
  <c r="O96" i="47" s="1"/>
  <c r="N94" i="47"/>
  <c r="R171" i="47"/>
  <c r="R172" i="47" s="1"/>
  <c r="P171" i="47"/>
  <c r="P172" i="47" s="1"/>
  <c r="O171" i="47"/>
  <c r="O172" i="47" s="1"/>
  <c r="N171" i="47"/>
  <c r="Q171" i="47" s="1"/>
  <c r="Q172" i="47" s="1"/>
  <c r="R148" i="47"/>
  <c r="R149" i="47" s="1"/>
  <c r="Q148" i="47"/>
  <c r="Q149" i="47" s="1"/>
  <c r="O148" i="47"/>
  <c r="O149" i="47" s="1"/>
  <c r="N148" i="47"/>
  <c r="P148" i="47" s="1"/>
  <c r="P149" i="47" s="1"/>
  <c r="Q105" i="47"/>
  <c r="Q106" i="47" s="1"/>
  <c r="P105" i="47"/>
  <c r="P106" i="47" s="1"/>
  <c r="O105" i="47"/>
  <c r="O106" i="47" s="1"/>
  <c r="N105" i="47"/>
  <c r="R99" i="47"/>
  <c r="R100" i="47" s="1"/>
  <c r="Q99" i="47"/>
  <c r="Q100" i="47" s="1"/>
  <c r="P99" i="47"/>
  <c r="P100" i="47" s="1"/>
  <c r="N99" i="47"/>
  <c r="R102" i="47"/>
  <c r="Q102" i="47"/>
  <c r="P102" i="47"/>
  <c r="O102" i="47"/>
  <c r="N102" i="47"/>
  <c r="R97" i="47"/>
  <c r="R98" i="47" s="1"/>
  <c r="Q97" i="47"/>
  <c r="Q98" i="47" s="1"/>
  <c r="P97" i="47"/>
  <c r="P98" i="47" s="1"/>
  <c r="N97" i="47"/>
  <c r="Q49" i="47"/>
  <c r="Q50" i="47" s="1"/>
  <c r="P49" i="47"/>
  <c r="P50" i="47" s="1"/>
  <c r="O49" i="47"/>
  <c r="O50" i="47" s="1"/>
  <c r="N49" i="47"/>
  <c r="Q63" i="47"/>
  <c r="P63" i="47"/>
  <c r="O63" i="47"/>
  <c r="N63" i="47"/>
  <c r="R63" i="47" s="1"/>
  <c r="R62" i="47"/>
  <c r="Q62" i="47"/>
  <c r="O62" i="47"/>
  <c r="N62" i="47"/>
  <c r="R69" i="47"/>
  <c r="R70" i="47" s="1"/>
  <c r="Q69" i="47"/>
  <c r="Q70" i="47" s="1"/>
  <c r="O69" i="47"/>
  <c r="O70" i="47" s="1"/>
  <c r="N69" i="47"/>
  <c r="N70" i="47" s="1"/>
  <c r="Q47" i="47"/>
  <c r="Q48" i="47" s="1"/>
  <c r="P47" i="47"/>
  <c r="P48" i="47" s="1"/>
  <c r="O47" i="47"/>
  <c r="O48" i="47" s="1"/>
  <c r="N47" i="47"/>
  <c r="Q35" i="47"/>
  <c r="P35" i="47"/>
  <c r="O35" i="47"/>
  <c r="N35" i="47"/>
  <c r="R35" i="47" s="1"/>
  <c r="Q34" i="47"/>
  <c r="P34" i="47"/>
  <c r="O34" i="47"/>
  <c r="N34" i="47"/>
  <c r="R34" i="47" s="1"/>
  <c r="Q33" i="47"/>
  <c r="Q36" i="47" s="1"/>
  <c r="P33" i="47"/>
  <c r="O33" i="47"/>
  <c r="O36" i="47" s="1"/>
  <c r="N33" i="47"/>
  <c r="Q45" i="47"/>
  <c r="P45" i="47"/>
  <c r="O45" i="47"/>
  <c r="N45" i="47"/>
  <c r="R45" i="47" s="1"/>
  <c r="Q44" i="47"/>
  <c r="P44" i="47"/>
  <c r="O44" i="47"/>
  <c r="N44" i="47"/>
  <c r="R44" i="47" s="1"/>
  <c r="Q43" i="47"/>
  <c r="P43" i="47"/>
  <c r="O43" i="47"/>
  <c r="N43" i="47"/>
  <c r="R43" i="47" s="1"/>
  <c r="Q41" i="47"/>
  <c r="P41" i="47"/>
  <c r="O41" i="47"/>
  <c r="N41" i="47"/>
  <c r="R41" i="47" s="1"/>
  <c r="Q40" i="47"/>
  <c r="P40" i="47"/>
  <c r="O40" i="47"/>
  <c r="N40" i="47"/>
  <c r="R40" i="47" s="1"/>
  <c r="Q39" i="47"/>
  <c r="P39" i="47"/>
  <c r="O39" i="47"/>
  <c r="N39" i="47"/>
  <c r="R39" i="47" s="1"/>
  <c r="Q16" i="47"/>
  <c r="P16" i="47"/>
  <c r="O16" i="47"/>
  <c r="N16" i="47"/>
  <c r="P69" i="47" l="1"/>
  <c r="P70" i="47" s="1"/>
  <c r="O188" i="47"/>
  <c r="P131" i="47"/>
  <c r="R444" i="47"/>
  <c r="R461" i="47" s="1"/>
  <c r="N461" i="47"/>
  <c r="O436" i="47"/>
  <c r="O437" i="47" s="1"/>
  <c r="N437" i="47"/>
  <c r="O422" i="47"/>
  <c r="O423" i="47" s="1"/>
  <c r="N423" i="47"/>
  <c r="R307" i="47"/>
  <c r="R308" i="47" s="1"/>
  <c r="N308" i="47"/>
  <c r="R309" i="47"/>
  <c r="R310" i="47" s="1"/>
  <c r="N310" i="47"/>
  <c r="Q216" i="47"/>
  <c r="Q218" i="47" s="1"/>
  <c r="N218" i="47"/>
  <c r="Q213" i="47"/>
  <c r="Q215" i="47" s="1"/>
  <c r="N215" i="47"/>
  <c r="O201" i="47"/>
  <c r="O205" i="47" s="1"/>
  <c r="N205" i="47"/>
  <c r="P205" i="47"/>
  <c r="P208" i="47"/>
  <c r="O206" i="47"/>
  <c r="O208" i="47" s="1"/>
  <c r="N208" i="47"/>
  <c r="Q209" i="47"/>
  <c r="Q210" i="47" s="1"/>
  <c r="N210" i="47"/>
  <c r="Q205" i="47"/>
  <c r="Q208" i="47"/>
  <c r="P36" i="47"/>
  <c r="P188" i="47"/>
  <c r="Q188" i="47"/>
  <c r="Q182" i="47"/>
  <c r="Q183" i="47" s="1"/>
  <c r="N183" i="47"/>
  <c r="R180" i="47"/>
  <c r="R181" i="47" s="1"/>
  <c r="N181" i="47"/>
  <c r="O64" i="47"/>
  <c r="P166" i="47"/>
  <c r="O164" i="47"/>
  <c r="O166" i="47" s="1"/>
  <c r="N166" i="47"/>
  <c r="O131" i="47"/>
  <c r="Q131" i="47"/>
  <c r="O142" i="47"/>
  <c r="O143" i="47" s="1"/>
  <c r="N143" i="47"/>
  <c r="P140" i="47"/>
  <c r="P141" i="47" s="1"/>
  <c r="N141" i="47"/>
  <c r="R138" i="47"/>
  <c r="R139" i="47" s="1"/>
  <c r="N139" i="47"/>
  <c r="Q134" i="47"/>
  <c r="Q135" i="47" s="1"/>
  <c r="N135" i="47"/>
  <c r="O122" i="47"/>
  <c r="O112" i="47"/>
  <c r="P115" i="47"/>
  <c r="P122" i="47" s="1"/>
  <c r="N122" i="47"/>
  <c r="R107" i="47"/>
  <c r="N112" i="47"/>
  <c r="Q112" i="47"/>
  <c r="P112" i="47"/>
  <c r="R105" i="47"/>
  <c r="R106" i="47" s="1"/>
  <c r="N106" i="47"/>
  <c r="Q64" i="47"/>
  <c r="O99" i="47"/>
  <c r="O100" i="47" s="1"/>
  <c r="N100" i="47"/>
  <c r="O97" i="47"/>
  <c r="O98" i="47" s="1"/>
  <c r="N98" i="47"/>
  <c r="P94" i="47"/>
  <c r="P96" i="47" s="1"/>
  <c r="N96" i="47"/>
  <c r="P75" i="47"/>
  <c r="P76" i="47" s="1"/>
  <c r="N76" i="47"/>
  <c r="P62" i="47"/>
  <c r="P64" i="47" s="1"/>
  <c r="N64" i="47"/>
  <c r="R64" i="47"/>
  <c r="R47" i="47"/>
  <c r="R48" i="47" s="1"/>
  <c r="N48" i="47"/>
  <c r="R49" i="47"/>
  <c r="R50" i="47" s="1"/>
  <c r="N50" i="47"/>
  <c r="R33" i="47"/>
  <c r="R36" i="47" s="1"/>
  <c r="N36" i="47"/>
  <c r="Q17" i="47"/>
  <c r="Q23" i="47" s="1"/>
  <c r="P17" i="47"/>
  <c r="P23" i="47" s="1"/>
  <c r="O17" i="47"/>
  <c r="O23" i="47" s="1"/>
  <c r="R16" i="47"/>
  <c r="N17" i="47"/>
  <c r="R108" i="47" l="1"/>
  <c r="R112" i="47" s="1"/>
  <c r="R17" i="47"/>
  <c r="R23" i="47" s="1"/>
  <c r="Q109" i="43"/>
  <c r="Q110" i="43" s="1"/>
  <c r="P109" i="43"/>
  <c r="P110" i="43" s="1"/>
  <c r="O109" i="43"/>
  <c r="O110" i="43" s="1"/>
  <c r="M109" i="43"/>
  <c r="M110" i="43" s="1"/>
  <c r="Q302" i="43"/>
  <c r="P302" i="43"/>
  <c r="O302" i="43"/>
  <c r="M302" i="43"/>
  <c r="N302" i="43" s="1"/>
  <c r="Q474" i="43"/>
  <c r="Q475" i="43" s="1"/>
  <c r="P474" i="43"/>
  <c r="P475" i="43" s="1"/>
  <c r="O474" i="43"/>
  <c r="O475" i="43" s="1"/>
  <c r="M474" i="43"/>
  <c r="Q340" i="43"/>
  <c r="Q341" i="43" s="1"/>
  <c r="P340" i="43"/>
  <c r="P341" i="43" s="1"/>
  <c r="N340" i="43"/>
  <c r="N341" i="43" s="1"/>
  <c r="M340" i="43"/>
  <c r="P290" i="43"/>
  <c r="O290" i="43"/>
  <c r="N290" i="43"/>
  <c r="M290" i="43"/>
  <c r="Q290" i="43" s="1"/>
  <c r="P289" i="43"/>
  <c r="O289" i="43"/>
  <c r="N289" i="43"/>
  <c r="M289" i="43"/>
  <c r="Q289" i="43" s="1"/>
  <c r="Q288" i="43"/>
  <c r="P288" i="43"/>
  <c r="N288" i="43"/>
  <c r="N291" i="43" s="1"/>
  <c r="M288" i="43"/>
  <c r="Q355" i="43"/>
  <c r="O355" i="43"/>
  <c r="N355" i="43"/>
  <c r="M355" i="43"/>
  <c r="P354" i="43"/>
  <c r="O354" i="43"/>
  <c r="O356" i="43" s="1"/>
  <c r="N354" i="43"/>
  <c r="N356" i="43" s="1"/>
  <c r="M354" i="43"/>
  <c r="P505" i="43"/>
  <c r="O505" i="43"/>
  <c r="N505" i="43"/>
  <c r="M505" i="43"/>
  <c r="Q505" i="43" s="1"/>
  <c r="P504" i="43"/>
  <c r="O504" i="43"/>
  <c r="N504" i="43"/>
  <c r="M504" i="43"/>
  <c r="Q504" i="43" s="1"/>
  <c r="P503" i="43"/>
  <c r="O503" i="43"/>
  <c r="N503" i="43"/>
  <c r="M503" i="43"/>
  <c r="Q503" i="43" s="1"/>
  <c r="P502" i="43"/>
  <c r="O502" i="43"/>
  <c r="N502" i="43"/>
  <c r="M502" i="43"/>
  <c r="Q502" i="43" s="1"/>
  <c r="P501" i="43"/>
  <c r="O501" i="43"/>
  <c r="N501" i="43"/>
  <c r="M501" i="43"/>
  <c r="Q501" i="43" s="1"/>
  <c r="P500" i="43"/>
  <c r="O500" i="43"/>
  <c r="N500" i="43"/>
  <c r="M500" i="43"/>
  <c r="Q500" i="43" s="1"/>
  <c r="P499" i="43"/>
  <c r="O499" i="43"/>
  <c r="N499" i="43"/>
  <c r="M499" i="43"/>
  <c r="Q499" i="43" s="1"/>
  <c r="P498" i="43"/>
  <c r="O498" i="43"/>
  <c r="N498" i="43"/>
  <c r="M498" i="43"/>
  <c r="Q498" i="43" s="1"/>
  <c r="P497" i="43"/>
  <c r="O497" i="43"/>
  <c r="N497" i="43"/>
  <c r="M497" i="43"/>
  <c r="Q497" i="43" s="1"/>
  <c r="P496" i="43"/>
  <c r="O496" i="43"/>
  <c r="N496" i="43"/>
  <c r="M496" i="43"/>
  <c r="Q496" i="43" s="1"/>
  <c r="P495" i="43"/>
  <c r="O495" i="43"/>
  <c r="N495" i="43"/>
  <c r="M495" i="43"/>
  <c r="Q495" i="43" s="1"/>
  <c r="P494" i="43"/>
  <c r="O494" i="43"/>
  <c r="N494" i="43"/>
  <c r="M494" i="43"/>
  <c r="Q494" i="43" s="1"/>
  <c r="P493" i="43"/>
  <c r="O493" i="43"/>
  <c r="N493" i="43"/>
  <c r="M493" i="43"/>
  <c r="Q493" i="43" s="1"/>
  <c r="P492" i="43"/>
  <c r="O492" i="43"/>
  <c r="N492" i="43"/>
  <c r="M492" i="43"/>
  <c r="Q492" i="43" s="1"/>
  <c r="P491" i="43"/>
  <c r="O491" i="43"/>
  <c r="N491" i="43"/>
  <c r="M491" i="43"/>
  <c r="Q491" i="43" s="1"/>
  <c r="P490" i="43"/>
  <c r="O490" i="43"/>
  <c r="N490" i="43"/>
  <c r="M490" i="43"/>
  <c r="Q490" i="43" s="1"/>
  <c r="P489" i="43"/>
  <c r="O489" i="43"/>
  <c r="N489" i="43"/>
  <c r="M489" i="43"/>
  <c r="Q489" i="43" s="1"/>
  <c r="P488" i="43"/>
  <c r="P506" i="43" s="1"/>
  <c r="O488" i="43"/>
  <c r="O506" i="43" s="1"/>
  <c r="N488" i="43"/>
  <c r="N506" i="43" s="1"/>
  <c r="M488" i="43"/>
  <c r="Q488" i="43" s="1"/>
  <c r="Q506" i="43" s="1"/>
  <c r="P519" i="43"/>
  <c r="O519" i="43"/>
  <c r="N519" i="43"/>
  <c r="M519" i="43"/>
  <c r="Q519" i="43" s="1"/>
  <c r="P518" i="43"/>
  <c r="O518" i="43"/>
  <c r="N518" i="43"/>
  <c r="M518" i="43"/>
  <c r="Q518" i="43" s="1"/>
  <c r="P517" i="43"/>
  <c r="O517" i="43"/>
  <c r="N517" i="43"/>
  <c r="M517" i="43"/>
  <c r="Q517" i="43" s="1"/>
  <c r="P516" i="43"/>
  <c r="O516" i="43"/>
  <c r="N516" i="43"/>
  <c r="M516" i="43"/>
  <c r="Q516" i="43" s="1"/>
  <c r="P515" i="43"/>
  <c r="O515" i="43"/>
  <c r="N515" i="43"/>
  <c r="M515" i="43"/>
  <c r="Q515" i="43" s="1"/>
  <c r="P514" i="43"/>
  <c r="O514" i="43"/>
  <c r="N514" i="43"/>
  <c r="M514" i="43"/>
  <c r="Q514" i="43" s="1"/>
  <c r="P513" i="43"/>
  <c r="O513" i="43"/>
  <c r="N513" i="43"/>
  <c r="M513" i="43"/>
  <c r="Q513" i="43" s="1"/>
  <c r="P512" i="43"/>
  <c r="O512" i="43"/>
  <c r="N512" i="43"/>
  <c r="M512" i="43"/>
  <c r="Q512" i="43" s="1"/>
  <c r="P511" i="43"/>
  <c r="O511" i="43"/>
  <c r="N511" i="43"/>
  <c r="M511" i="43"/>
  <c r="Q511" i="43" s="1"/>
  <c r="P510" i="43"/>
  <c r="O510" i="43"/>
  <c r="N510" i="43"/>
  <c r="M510" i="43"/>
  <c r="Q510" i="43" s="1"/>
  <c r="P509" i="43"/>
  <c r="O509" i="43"/>
  <c r="N509" i="43"/>
  <c r="M509" i="43"/>
  <c r="Q509" i="43" s="1"/>
  <c r="P508" i="43"/>
  <c r="O508" i="43"/>
  <c r="N508" i="43"/>
  <c r="M508" i="43"/>
  <c r="Q508" i="43" s="1"/>
  <c r="P507" i="43"/>
  <c r="P520" i="43" s="1"/>
  <c r="O507" i="43"/>
  <c r="O520" i="43" s="1"/>
  <c r="N507" i="43"/>
  <c r="N520" i="43" s="1"/>
  <c r="M507" i="43"/>
  <c r="Q507" i="43" s="1"/>
  <c r="M521" i="43"/>
  <c r="N521" i="43"/>
  <c r="O521" i="43"/>
  <c r="P521" i="43"/>
  <c r="Q521" i="43"/>
  <c r="P286" i="43"/>
  <c r="O286" i="43"/>
  <c r="N286" i="43"/>
  <c r="M286" i="43"/>
  <c r="Q286" i="43" s="1"/>
  <c r="P285" i="43"/>
  <c r="O285" i="43"/>
  <c r="N285" i="43"/>
  <c r="M285" i="43"/>
  <c r="Q285" i="43" s="1"/>
  <c r="P283" i="43"/>
  <c r="O283" i="43"/>
  <c r="N283" i="43"/>
  <c r="M283" i="43"/>
  <c r="Q283" i="43" s="1"/>
  <c r="P282" i="43"/>
  <c r="O282" i="43"/>
  <c r="N282" i="43"/>
  <c r="M282" i="43"/>
  <c r="Q282" i="43" s="1"/>
  <c r="Q294" i="43"/>
  <c r="Q295" i="43" s="1"/>
  <c r="P294" i="43"/>
  <c r="P295" i="43" s="1"/>
  <c r="O294" i="43"/>
  <c r="O295" i="43" s="1"/>
  <c r="M294" i="43"/>
  <c r="P454" i="43"/>
  <c r="O454" i="43"/>
  <c r="N454" i="43"/>
  <c r="M454" i="43"/>
  <c r="Q454" i="43" s="1"/>
  <c r="P453" i="43"/>
  <c r="O453" i="43"/>
  <c r="N453" i="43"/>
  <c r="M453" i="43"/>
  <c r="Q453" i="43" s="1"/>
  <c r="P452" i="43"/>
  <c r="O452" i="43"/>
  <c r="N452" i="43"/>
  <c r="M452" i="43"/>
  <c r="Q452" i="43" s="1"/>
  <c r="P451" i="43"/>
  <c r="O451" i="43"/>
  <c r="N451" i="43"/>
  <c r="M451" i="43"/>
  <c r="Q451" i="43" s="1"/>
  <c r="P450" i="43"/>
  <c r="O450" i="43"/>
  <c r="N450" i="43"/>
  <c r="M450" i="43"/>
  <c r="Q450" i="43" s="1"/>
  <c r="P449" i="43"/>
  <c r="O449" i="43"/>
  <c r="N449" i="43"/>
  <c r="M449" i="43"/>
  <c r="Q449" i="43" s="1"/>
  <c r="P448" i="43"/>
  <c r="O448" i="43"/>
  <c r="N448" i="43"/>
  <c r="M448" i="43"/>
  <c r="Q448" i="43" s="1"/>
  <c r="P447" i="43"/>
  <c r="O447" i="43"/>
  <c r="N447" i="43"/>
  <c r="M447" i="43"/>
  <c r="Q447" i="43" s="1"/>
  <c r="P446" i="43"/>
  <c r="O446" i="43"/>
  <c r="N446" i="43"/>
  <c r="M446" i="43"/>
  <c r="Q446" i="43" s="1"/>
  <c r="P445" i="43"/>
  <c r="O445" i="43"/>
  <c r="N445" i="43"/>
  <c r="M445" i="43"/>
  <c r="Q445" i="43" s="1"/>
  <c r="P444" i="43"/>
  <c r="O444" i="43"/>
  <c r="N444" i="43"/>
  <c r="M444" i="43"/>
  <c r="Q444" i="43" s="1"/>
  <c r="P443" i="43"/>
  <c r="O443" i="43"/>
  <c r="O455" i="43" s="1"/>
  <c r="N443" i="43"/>
  <c r="N455" i="43" s="1"/>
  <c r="M443" i="43"/>
  <c r="Q443" i="43" s="1"/>
  <c r="P404" i="43"/>
  <c r="O404" i="43"/>
  <c r="N404" i="43"/>
  <c r="M404" i="43"/>
  <c r="Q404" i="43" s="1"/>
  <c r="P403" i="43"/>
  <c r="O403" i="43"/>
  <c r="N403" i="43"/>
  <c r="M403" i="43"/>
  <c r="Q403" i="43" s="1"/>
  <c r="P402" i="43"/>
  <c r="O402" i="43"/>
  <c r="N402" i="43"/>
  <c r="M402" i="43"/>
  <c r="Q402" i="43" s="1"/>
  <c r="P401" i="43"/>
  <c r="O401" i="43"/>
  <c r="N401" i="43"/>
  <c r="M401" i="43"/>
  <c r="Q401" i="43" s="1"/>
  <c r="P407" i="43"/>
  <c r="O407" i="43"/>
  <c r="N407" i="43"/>
  <c r="M407" i="43"/>
  <c r="Q407" i="43" s="1"/>
  <c r="P406" i="43"/>
  <c r="O406" i="43"/>
  <c r="N406" i="43"/>
  <c r="M406" i="43"/>
  <c r="Q406" i="43" s="1"/>
  <c r="Q350" i="43"/>
  <c r="P350" i="43"/>
  <c r="O350" i="43"/>
  <c r="M350" i="43"/>
  <c r="N350" i="43" s="1"/>
  <c r="P278" i="43"/>
  <c r="O278" i="43"/>
  <c r="N278" i="43"/>
  <c r="M278" i="43"/>
  <c r="Q278" i="43" s="1"/>
  <c r="Q276" i="43"/>
  <c r="P276" i="43"/>
  <c r="N276" i="43"/>
  <c r="M276" i="43"/>
  <c r="O276" i="43" s="1"/>
  <c r="Q275" i="43"/>
  <c r="P275" i="43"/>
  <c r="N275" i="43"/>
  <c r="M275" i="43"/>
  <c r="O275" i="43" s="1"/>
  <c r="P274" i="43"/>
  <c r="O274" i="43"/>
  <c r="N274" i="43"/>
  <c r="N277" i="43" s="1"/>
  <c r="M274" i="43"/>
  <c r="P361" i="43"/>
  <c r="O361" i="43"/>
  <c r="N361" i="43"/>
  <c r="M361" i="43"/>
  <c r="Q361" i="43" s="1"/>
  <c r="Q317" i="43"/>
  <c r="Q318" i="43" s="1"/>
  <c r="P317" i="43"/>
  <c r="P318" i="43" s="1"/>
  <c r="O317" i="43"/>
  <c r="O318" i="43" s="1"/>
  <c r="M317" i="43"/>
  <c r="Q315" i="43"/>
  <c r="Q316" i="43" s="1"/>
  <c r="P315" i="43"/>
  <c r="P316" i="43" s="1"/>
  <c r="O315" i="43"/>
  <c r="O316" i="43" s="1"/>
  <c r="M315" i="43"/>
  <c r="Q212" i="43"/>
  <c r="O212" i="43"/>
  <c r="N212" i="43"/>
  <c r="M212" i="43"/>
  <c r="P212" i="43" s="1"/>
  <c r="Q211" i="43"/>
  <c r="P211" i="43"/>
  <c r="O211" i="43"/>
  <c r="M211" i="43"/>
  <c r="N211" i="43" s="1"/>
  <c r="Q237" i="43"/>
  <c r="O237" i="43"/>
  <c r="N237" i="43"/>
  <c r="M237" i="43"/>
  <c r="P237" i="43" s="1"/>
  <c r="Q243" i="43"/>
  <c r="Q244" i="43" s="1"/>
  <c r="O243" i="43"/>
  <c r="O244" i="43" s="1"/>
  <c r="N243" i="43"/>
  <c r="N244" i="43" s="1"/>
  <c r="M243" i="43"/>
  <c r="P243" i="43" s="1"/>
  <c r="P244" i="43" s="1"/>
  <c r="Q241" i="43"/>
  <c r="Q242" i="43" s="1"/>
  <c r="O241" i="43"/>
  <c r="O242" i="43" s="1"/>
  <c r="N241" i="43"/>
  <c r="N242" i="43" s="1"/>
  <c r="M241" i="43"/>
  <c r="Q222" i="43"/>
  <c r="P222" i="43"/>
  <c r="N222" i="43"/>
  <c r="M222" i="43"/>
  <c r="O222" i="43" s="1"/>
  <c r="Q221" i="43"/>
  <c r="P221" i="43"/>
  <c r="O221" i="43"/>
  <c r="M221" i="43"/>
  <c r="N221" i="43" s="1"/>
  <c r="P220" i="43"/>
  <c r="O220" i="43"/>
  <c r="N220" i="43"/>
  <c r="M220" i="43"/>
  <c r="Q99" i="43"/>
  <c r="P99" i="43"/>
  <c r="N99" i="43"/>
  <c r="M99" i="43"/>
  <c r="O99" i="43" s="1"/>
  <c r="P98" i="43"/>
  <c r="O98" i="43"/>
  <c r="N98" i="43"/>
  <c r="M98" i="43"/>
  <c r="Q98" i="43" s="1"/>
  <c r="Q97" i="43"/>
  <c r="O97" i="43"/>
  <c r="N97" i="43"/>
  <c r="N100" i="43" s="1"/>
  <c r="N102" i="43" s="1"/>
  <c r="M97" i="43"/>
  <c r="Q92" i="43"/>
  <c r="O92" i="43"/>
  <c r="N92" i="43"/>
  <c r="M92" i="43"/>
  <c r="P92" i="43" s="1"/>
  <c r="P91" i="43"/>
  <c r="O91" i="43"/>
  <c r="N91" i="43"/>
  <c r="N93" i="43" s="1"/>
  <c r="M91" i="43"/>
  <c r="Q201" i="43"/>
  <c r="O201" i="43"/>
  <c r="N201" i="43"/>
  <c r="M201" i="43"/>
  <c r="P201" i="43" s="1"/>
  <c r="Q200" i="43"/>
  <c r="Q202" i="43" s="1"/>
  <c r="P200" i="43"/>
  <c r="O200" i="43"/>
  <c r="M200" i="43"/>
  <c r="P198" i="43"/>
  <c r="O198" i="43"/>
  <c r="N198" i="43"/>
  <c r="M198" i="43"/>
  <c r="Q198" i="43" s="1"/>
  <c r="Q197" i="43"/>
  <c r="P197" i="43"/>
  <c r="N197" i="43"/>
  <c r="M197" i="43"/>
  <c r="O197" i="43" s="1"/>
  <c r="Q196" i="43"/>
  <c r="P196" i="43"/>
  <c r="N196" i="43"/>
  <c r="M196" i="43"/>
  <c r="O196" i="43" s="1"/>
  <c r="Q195" i="43"/>
  <c r="O195" i="43"/>
  <c r="N195" i="43"/>
  <c r="M195" i="43"/>
  <c r="P195" i="43" s="1"/>
  <c r="Q194" i="43"/>
  <c r="P194" i="43"/>
  <c r="O194" i="43"/>
  <c r="M194" i="43"/>
  <c r="N194" i="43" s="1"/>
  <c r="Q193" i="43"/>
  <c r="P193" i="43"/>
  <c r="O193" i="43"/>
  <c r="M193" i="43"/>
  <c r="N193" i="43" s="1"/>
  <c r="Q192" i="43"/>
  <c r="O192" i="43"/>
  <c r="N192" i="43"/>
  <c r="M192" i="43"/>
  <c r="P192" i="43" s="1"/>
  <c r="Q191" i="43"/>
  <c r="P191" i="43"/>
  <c r="O191" i="43"/>
  <c r="M191" i="43"/>
  <c r="N191" i="43" s="1"/>
  <c r="N199" i="43" s="1"/>
  <c r="Q256" i="43"/>
  <c r="O256" i="43"/>
  <c r="N256" i="43"/>
  <c r="M256" i="43"/>
  <c r="P256" i="43" s="1"/>
  <c r="Q254" i="43"/>
  <c r="O254" i="43"/>
  <c r="N254" i="43"/>
  <c r="M254" i="43"/>
  <c r="P254" i="43" s="1"/>
  <c r="P163" i="43"/>
  <c r="O163" i="43"/>
  <c r="N163" i="43"/>
  <c r="M163" i="43"/>
  <c r="Q163" i="43" s="1"/>
  <c r="Q162" i="43"/>
  <c r="O162" i="43"/>
  <c r="N162" i="43"/>
  <c r="M162" i="43"/>
  <c r="P162" i="43" s="1"/>
  <c r="P161" i="43"/>
  <c r="O161" i="43"/>
  <c r="N161" i="43"/>
  <c r="M161" i="43"/>
  <c r="Q161" i="43" s="1"/>
  <c r="Q160" i="43"/>
  <c r="O160" i="43"/>
  <c r="O164" i="43" s="1"/>
  <c r="N160" i="43"/>
  <c r="N164" i="43" s="1"/>
  <c r="M160" i="43"/>
  <c r="P158" i="43"/>
  <c r="O158" i="43"/>
  <c r="N158" i="43"/>
  <c r="M158" i="43"/>
  <c r="Q158" i="43" s="1"/>
  <c r="Q157" i="43"/>
  <c r="P157" i="43"/>
  <c r="N157" i="43"/>
  <c r="M157" i="43"/>
  <c r="O157" i="43" s="1"/>
  <c r="Q156" i="43"/>
  <c r="O156" i="43"/>
  <c r="N156" i="43"/>
  <c r="N159" i="43" s="1"/>
  <c r="M156" i="43"/>
  <c r="Q235" i="43"/>
  <c r="P235" i="43"/>
  <c r="O235" i="43"/>
  <c r="M235" i="43"/>
  <c r="N235" i="43" s="1"/>
  <c r="P111" i="43"/>
  <c r="O111" i="43"/>
  <c r="N111" i="43"/>
  <c r="M111" i="43"/>
  <c r="Q111" i="43" s="1"/>
  <c r="Q209" i="43"/>
  <c r="O209" i="43"/>
  <c r="N209" i="43"/>
  <c r="M209" i="43"/>
  <c r="P209" i="43" s="1"/>
  <c r="Q208" i="43"/>
  <c r="O208" i="43"/>
  <c r="N208" i="43"/>
  <c r="M208" i="43"/>
  <c r="P208" i="43" s="1"/>
  <c r="Q207" i="43"/>
  <c r="Q210" i="43" s="1"/>
  <c r="O207" i="43"/>
  <c r="O210" i="43" s="1"/>
  <c r="N207" i="43"/>
  <c r="N210" i="43" s="1"/>
  <c r="M207" i="43"/>
  <c r="Q205" i="43"/>
  <c r="O205" i="43"/>
  <c r="N205" i="43"/>
  <c r="M205" i="43"/>
  <c r="P205" i="43" s="1"/>
  <c r="Q204" i="43"/>
  <c r="O204" i="43"/>
  <c r="N204" i="43"/>
  <c r="M204" i="43"/>
  <c r="P204" i="43" s="1"/>
  <c r="Q203" i="43"/>
  <c r="Q206" i="43" s="1"/>
  <c r="O203" i="43"/>
  <c r="O206" i="43" s="1"/>
  <c r="N203" i="43"/>
  <c r="N206" i="43" s="1"/>
  <c r="M203" i="43"/>
  <c r="Q123" i="43"/>
  <c r="Q124" i="43" s="1"/>
  <c r="O123" i="43"/>
  <c r="O124" i="43" s="1"/>
  <c r="N123" i="43"/>
  <c r="N124" i="43" s="1"/>
  <c r="M123" i="43"/>
  <c r="Q121" i="43"/>
  <c r="P121" i="43"/>
  <c r="N121" i="43"/>
  <c r="M121" i="43"/>
  <c r="O121" i="43" s="1"/>
  <c r="P120" i="43"/>
  <c r="O120" i="43"/>
  <c r="N120" i="43"/>
  <c r="M120" i="43"/>
  <c r="Q120" i="43" s="1"/>
  <c r="Q252" i="43"/>
  <c r="P252" i="43"/>
  <c r="O252" i="43"/>
  <c r="N252" i="43"/>
  <c r="M252" i="43"/>
  <c r="P174" i="43"/>
  <c r="N174" i="43"/>
  <c r="M174" i="43"/>
  <c r="Q173" i="43"/>
  <c r="O173" i="43"/>
  <c r="N173" i="43"/>
  <c r="M173" i="43"/>
  <c r="P173" i="43" s="1"/>
  <c r="Q172" i="43"/>
  <c r="P172" i="43"/>
  <c r="O172" i="43"/>
  <c r="N172" i="43"/>
  <c r="M172" i="43"/>
  <c r="Q171" i="43"/>
  <c r="P171" i="43"/>
  <c r="O171" i="43"/>
  <c r="O175" i="43" s="1"/>
  <c r="M171" i="43"/>
  <c r="Q170" i="43"/>
  <c r="P170" i="43"/>
  <c r="O170" i="43"/>
  <c r="M170" i="43"/>
  <c r="N170" i="43" s="1"/>
  <c r="P168" i="43"/>
  <c r="N168" i="43"/>
  <c r="M168" i="43"/>
  <c r="Q167" i="43"/>
  <c r="O167" i="43"/>
  <c r="N167" i="43"/>
  <c r="M167" i="43"/>
  <c r="P167" i="43" s="1"/>
  <c r="Q166" i="43"/>
  <c r="O166" i="43"/>
  <c r="N166" i="43"/>
  <c r="M166" i="43"/>
  <c r="P166" i="43" s="1"/>
  <c r="Q165" i="43"/>
  <c r="Q169" i="43" s="1"/>
  <c r="P165" i="43"/>
  <c r="O165" i="43"/>
  <c r="M165" i="43"/>
  <c r="P149" i="43"/>
  <c r="N149" i="43"/>
  <c r="M149" i="43"/>
  <c r="P148" i="43"/>
  <c r="N148" i="43"/>
  <c r="M148" i="43"/>
  <c r="P147" i="43"/>
  <c r="N147" i="43"/>
  <c r="M147" i="43"/>
  <c r="P146" i="43"/>
  <c r="N146" i="43"/>
  <c r="M146" i="43"/>
  <c r="Q145" i="43"/>
  <c r="P145" i="43"/>
  <c r="O145" i="43"/>
  <c r="M145" i="43"/>
  <c r="N145" i="43" s="1"/>
  <c r="P144" i="43"/>
  <c r="N144" i="43"/>
  <c r="M144" i="43"/>
  <c r="Q143" i="43"/>
  <c r="O143" i="43"/>
  <c r="N143" i="43"/>
  <c r="M143" i="43"/>
  <c r="P143" i="43" s="1"/>
  <c r="P142" i="43"/>
  <c r="N142" i="43"/>
  <c r="M142" i="43"/>
  <c r="Q141" i="43"/>
  <c r="O141" i="43"/>
  <c r="N141" i="43"/>
  <c r="M141" i="43"/>
  <c r="P141" i="43" s="1"/>
  <c r="Q140" i="43"/>
  <c r="O140" i="43"/>
  <c r="N140" i="43"/>
  <c r="M140" i="43"/>
  <c r="P140" i="43" s="1"/>
  <c r="Q139" i="43"/>
  <c r="O139" i="43"/>
  <c r="N139" i="43"/>
  <c r="M139" i="43"/>
  <c r="P139" i="43" s="1"/>
  <c r="Q138" i="43"/>
  <c r="P138" i="43"/>
  <c r="O138" i="43"/>
  <c r="M138" i="43"/>
  <c r="N138" i="43" s="1"/>
  <c r="Q137" i="43"/>
  <c r="P137" i="43"/>
  <c r="O137" i="43"/>
  <c r="M137" i="43"/>
  <c r="N137" i="43" s="1"/>
  <c r="Q136" i="43"/>
  <c r="O136" i="43"/>
  <c r="N136" i="43"/>
  <c r="M136" i="43"/>
  <c r="P136" i="43" s="1"/>
  <c r="M152" i="43"/>
  <c r="N152" i="43"/>
  <c r="O152" i="43"/>
  <c r="P152" i="43"/>
  <c r="Q152" i="43"/>
  <c r="P134" i="43"/>
  <c r="N134" i="43"/>
  <c r="M134" i="43"/>
  <c r="O134" i="43" s="1"/>
  <c r="Q133" i="43"/>
  <c r="O133" i="43"/>
  <c r="N133" i="43"/>
  <c r="M133" i="43"/>
  <c r="P133" i="43" s="1"/>
  <c r="P132" i="43"/>
  <c r="N132" i="43"/>
  <c r="M132" i="43"/>
  <c r="P131" i="43"/>
  <c r="N131" i="43"/>
  <c r="M131" i="43"/>
  <c r="P130" i="43"/>
  <c r="N130" i="43"/>
  <c r="M130" i="43"/>
  <c r="Q129" i="43"/>
  <c r="P129" i="43"/>
  <c r="N129" i="43"/>
  <c r="M129" i="43"/>
  <c r="O129" i="43" s="1"/>
  <c r="Q128" i="43"/>
  <c r="O128" i="43"/>
  <c r="N128" i="43"/>
  <c r="M128" i="43"/>
  <c r="P128" i="43" s="1"/>
  <c r="Q127" i="43"/>
  <c r="O127" i="43"/>
  <c r="N127" i="43"/>
  <c r="M127" i="43"/>
  <c r="P127" i="43" s="1"/>
  <c r="Q126" i="43"/>
  <c r="P126" i="43"/>
  <c r="N126" i="43"/>
  <c r="M126" i="43"/>
  <c r="O126" i="43" s="1"/>
  <c r="Q125" i="43"/>
  <c r="Q135" i="43" s="1"/>
  <c r="O125" i="43"/>
  <c r="N125" i="43"/>
  <c r="M125" i="43"/>
  <c r="Q107" i="43"/>
  <c r="P107" i="43"/>
  <c r="O107" i="43"/>
  <c r="M107" i="43"/>
  <c r="N107" i="43" s="1"/>
  <c r="Q103" i="43"/>
  <c r="O103" i="43"/>
  <c r="N103" i="43"/>
  <c r="M103" i="43"/>
  <c r="Q214" i="43"/>
  <c r="O214" i="43"/>
  <c r="N214" i="43"/>
  <c r="M214" i="43"/>
  <c r="P214" i="43" s="1"/>
  <c r="Q189" i="43"/>
  <c r="Q190" i="43" s="1"/>
  <c r="O189" i="43"/>
  <c r="O190" i="43" s="1"/>
  <c r="N189" i="43"/>
  <c r="N190" i="43" s="1"/>
  <c r="M189" i="43"/>
  <c r="P189" i="43" s="1"/>
  <c r="P190" i="43" s="1"/>
  <c r="P185" i="43"/>
  <c r="O185" i="43"/>
  <c r="N185" i="43"/>
  <c r="M185" i="43"/>
  <c r="Q185" i="43" s="1"/>
  <c r="Q115" i="43"/>
  <c r="Q116" i="43" s="1"/>
  <c r="P115" i="43"/>
  <c r="P116" i="43" s="1"/>
  <c r="O115" i="43"/>
  <c r="O116" i="43" s="1"/>
  <c r="M115" i="43"/>
  <c r="Q59" i="43"/>
  <c r="P59" i="43"/>
  <c r="N59" i="43"/>
  <c r="M59" i="43"/>
  <c r="O59" i="43" s="1"/>
  <c r="Q58" i="43"/>
  <c r="P58" i="43"/>
  <c r="N58" i="43"/>
  <c r="M58" i="43"/>
  <c r="O58" i="43" s="1"/>
  <c r="P57" i="43"/>
  <c r="O57" i="43"/>
  <c r="N57" i="43"/>
  <c r="M57" i="43"/>
  <c r="Q57" i="43" s="1"/>
  <c r="Q56" i="43"/>
  <c r="P56" i="43"/>
  <c r="N56" i="43"/>
  <c r="M56" i="43"/>
  <c r="Q35" i="43"/>
  <c r="Q36" i="43" s="1"/>
  <c r="P35" i="43"/>
  <c r="P36" i="43" s="1"/>
  <c r="N35" i="43"/>
  <c r="N36" i="43" s="1"/>
  <c r="M35" i="43"/>
  <c r="P61" i="43"/>
  <c r="O61" i="43"/>
  <c r="N61" i="43"/>
  <c r="M61" i="43"/>
  <c r="Q61" i="43" s="1"/>
  <c r="Q70" i="43"/>
  <c r="P70" i="43"/>
  <c r="N70" i="43"/>
  <c r="M70" i="43"/>
  <c r="O70" i="43" s="1"/>
  <c r="Q69" i="43"/>
  <c r="P69" i="43"/>
  <c r="P71" i="43" s="1"/>
  <c r="N69" i="43"/>
  <c r="M69" i="43"/>
  <c r="P78" i="43"/>
  <c r="O78" i="43"/>
  <c r="N78" i="43"/>
  <c r="M78" i="43"/>
  <c r="Q78" i="43" s="1"/>
  <c r="P77" i="43"/>
  <c r="P79" i="43" s="1"/>
  <c r="O77" i="43"/>
  <c r="O79" i="43" s="1"/>
  <c r="N77" i="43"/>
  <c r="N79" i="43" s="1"/>
  <c r="M77" i="43"/>
  <c r="P73" i="43"/>
  <c r="O73" i="43"/>
  <c r="N73" i="43"/>
  <c r="M73" i="43"/>
  <c r="Q73" i="43" s="1"/>
  <c r="P72" i="43"/>
  <c r="O72" i="43"/>
  <c r="O74" i="43" s="1"/>
  <c r="N72" i="43"/>
  <c r="N74" i="43" s="1"/>
  <c r="M72" i="43"/>
  <c r="P54" i="43"/>
  <c r="P55" i="43" s="1"/>
  <c r="O54" i="43"/>
  <c r="O55" i="43" s="1"/>
  <c r="N54" i="43"/>
  <c r="N55" i="43" s="1"/>
  <c r="M54" i="43"/>
  <c r="P40" i="43"/>
  <c r="O40" i="43"/>
  <c r="N40" i="43"/>
  <c r="M40" i="43"/>
  <c r="Q40" i="43" s="1"/>
  <c r="P39" i="43"/>
  <c r="O39" i="43"/>
  <c r="N39" i="43"/>
  <c r="M39" i="43"/>
  <c r="Q39" i="43" s="1"/>
  <c r="P38" i="43"/>
  <c r="O38" i="43"/>
  <c r="N38" i="43"/>
  <c r="M38" i="43"/>
  <c r="Q38" i="43" s="1"/>
  <c r="Q29" i="43"/>
  <c r="Q30" i="43" s="1"/>
  <c r="P29" i="43"/>
  <c r="P30" i="43" s="1"/>
  <c r="O29" i="43"/>
  <c r="O30" i="43" s="1"/>
  <c r="M29" i="43"/>
  <c r="N29" i="43" s="1"/>
  <c r="N30" i="43" s="1"/>
  <c r="Q27" i="43"/>
  <c r="Q28" i="43" s="1"/>
  <c r="P27" i="43"/>
  <c r="P28" i="43" s="1"/>
  <c r="O27" i="43"/>
  <c r="O28" i="43" s="1"/>
  <c r="M27" i="43"/>
  <c r="P37" i="43"/>
  <c r="O37" i="43"/>
  <c r="O41" i="43" s="1"/>
  <c r="N37" i="43"/>
  <c r="N41" i="43" s="1"/>
  <c r="M37" i="43"/>
  <c r="P52" i="43"/>
  <c r="O52" i="43"/>
  <c r="N52" i="43"/>
  <c r="M52" i="43"/>
  <c r="Q52" i="43" s="1"/>
  <c r="P51" i="43"/>
  <c r="O51" i="43"/>
  <c r="N51" i="43"/>
  <c r="M51" i="43"/>
  <c r="Q51" i="43" s="1"/>
  <c r="P50" i="43"/>
  <c r="O50" i="43"/>
  <c r="N50" i="43"/>
  <c r="M50" i="43"/>
  <c r="Q50" i="43" s="1"/>
  <c r="P49" i="43"/>
  <c r="O49" i="43"/>
  <c r="O53" i="43" s="1"/>
  <c r="N49" i="43"/>
  <c r="N53" i="43" s="1"/>
  <c r="M49" i="43"/>
  <c r="Q49" i="43" s="1"/>
  <c r="Q53" i="43" s="1"/>
  <c r="P47" i="43"/>
  <c r="O47" i="43"/>
  <c r="N47" i="43"/>
  <c r="M47" i="43"/>
  <c r="Q47" i="43" s="1"/>
  <c r="P46" i="43"/>
  <c r="O46" i="43"/>
  <c r="N46" i="43"/>
  <c r="M46" i="43"/>
  <c r="Q46" i="43" s="1"/>
  <c r="P45" i="43"/>
  <c r="O45" i="43"/>
  <c r="N45" i="43"/>
  <c r="M45" i="43"/>
  <c r="Q45" i="43" s="1"/>
  <c r="P44" i="43"/>
  <c r="O44" i="43"/>
  <c r="O48" i="43" s="1"/>
  <c r="N44" i="43"/>
  <c r="M44" i="43"/>
  <c r="Q44" i="43" s="1"/>
  <c r="Q48" i="43" s="1"/>
  <c r="P455" i="43" l="1"/>
  <c r="Q175" i="43"/>
  <c r="O277" i="43"/>
  <c r="P291" i="43"/>
  <c r="O223" i="43"/>
  <c r="P202" i="43"/>
  <c r="N474" i="43"/>
  <c r="N475" i="43" s="1"/>
  <c r="M475" i="43"/>
  <c r="Q354" i="43"/>
  <c r="Q356" i="43" s="1"/>
  <c r="M356" i="43"/>
  <c r="N294" i="43"/>
  <c r="N295" i="43" s="1"/>
  <c r="M295" i="43"/>
  <c r="Q291" i="43"/>
  <c r="N315" i="43"/>
  <c r="N316" i="43" s="1"/>
  <c r="M316" i="43"/>
  <c r="N317" i="43"/>
  <c r="N318" i="43" s="1"/>
  <c r="M318" i="43"/>
  <c r="P355" i="43"/>
  <c r="P356" i="43" s="1"/>
  <c r="O288" i="43"/>
  <c r="O291" i="43" s="1"/>
  <c r="M291" i="43"/>
  <c r="O340" i="43"/>
  <c r="O341" i="43" s="1"/>
  <c r="M341" i="43"/>
  <c r="P241" i="43"/>
  <c r="P242" i="43" s="1"/>
  <c r="M242" i="43"/>
  <c r="Q274" i="43"/>
  <c r="Q277" i="43" s="1"/>
  <c r="M277" i="43"/>
  <c r="P277" i="43"/>
  <c r="N223" i="43"/>
  <c r="Q220" i="43"/>
  <c r="Q223" i="43" s="1"/>
  <c r="M223" i="43"/>
  <c r="P223" i="43"/>
  <c r="P74" i="43"/>
  <c r="N48" i="43"/>
  <c r="O199" i="43"/>
  <c r="O202" i="43"/>
  <c r="P203" i="43"/>
  <c r="P206" i="43" s="1"/>
  <c r="M206" i="43"/>
  <c r="P207" i="43"/>
  <c r="P210" i="43" s="1"/>
  <c r="M210" i="43"/>
  <c r="N200" i="43"/>
  <c r="N202" i="43" s="1"/>
  <c r="M202" i="43"/>
  <c r="Q199" i="43"/>
  <c r="P199" i="43"/>
  <c r="P48" i="43"/>
  <c r="P175" i="43"/>
  <c r="N171" i="43"/>
  <c r="N175" i="43" s="1"/>
  <c r="M175" i="43"/>
  <c r="P53" i="43"/>
  <c r="N71" i="43"/>
  <c r="O169" i="43"/>
  <c r="N165" i="43"/>
  <c r="N169" i="43" s="1"/>
  <c r="M169" i="43"/>
  <c r="Q71" i="43"/>
  <c r="P169" i="43"/>
  <c r="P156" i="43"/>
  <c r="P159" i="43" s="1"/>
  <c r="M159" i="43"/>
  <c r="P160" i="43"/>
  <c r="P164" i="43" s="1"/>
  <c r="M164" i="43"/>
  <c r="Q159" i="43"/>
  <c r="Q164" i="43"/>
  <c r="N60" i="43"/>
  <c r="O159" i="43"/>
  <c r="O100" i="43"/>
  <c r="O102" i="43" s="1"/>
  <c r="O104" i="43" s="1"/>
  <c r="Q72" i="43"/>
  <c r="Q74" i="43" s="1"/>
  <c r="M74" i="43"/>
  <c r="Q77" i="43"/>
  <c r="Q79" i="43" s="1"/>
  <c r="M79" i="43"/>
  <c r="O69" i="43"/>
  <c r="O71" i="43" s="1"/>
  <c r="M71" i="43"/>
  <c r="N115" i="43"/>
  <c r="N116" i="43" s="1"/>
  <c r="M116" i="43"/>
  <c r="P103" i="43"/>
  <c r="M104" i="43"/>
  <c r="P125" i="43"/>
  <c r="P135" i="43" s="1"/>
  <c r="M135" i="43"/>
  <c r="P93" i="43"/>
  <c r="Q100" i="43"/>
  <c r="Q102" i="43" s="1"/>
  <c r="Q104" i="43" s="1"/>
  <c r="P123" i="43"/>
  <c r="P124" i="43" s="1"/>
  <c r="M124" i="43"/>
  <c r="O135" i="43"/>
  <c r="N104" i="43"/>
  <c r="Q91" i="43"/>
  <c r="Q93" i="43" s="1"/>
  <c r="M93" i="43"/>
  <c r="P97" i="43"/>
  <c r="P100" i="43" s="1"/>
  <c r="P102" i="43" s="1"/>
  <c r="P104" i="43" s="1"/>
  <c r="M100" i="43"/>
  <c r="O93" i="43"/>
  <c r="N135" i="43"/>
  <c r="N109" i="43"/>
  <c r="N110" i="43" s="1"/>
  <c r="Q54" i="43"/>
  <c r="Q55" i="43" s="1"/>
  <c r="M55" i="43"/>
  <c r="Q37" i="43"/>
  <c r="Q41" i="43" s="1"/>
  <c r="M41" i="43"/>
  <c r="Q60" i="43"/>
  <c r="O35" i="43"/>
  <c r="O36" i="43" s="1"/>
  <c r="M36" i="43"/>
  <c r="O56" i="43"/>
  <c r="O60" i="43" s="1"/>
  <c r="M60" i="43"/>
  <c r="P41" i="43"/>
  <c r="P60" i="43"/>
  <c r="N27" i="43"/>
  <c r="N28" i="43" s="1"/>
  <c r="M28" i="43"/>
  <c r="M520" i="43"/>
  <c r="O150" i="43"/>
  <c r="Q520" i="43"/>
  <c r="Q455" i="43"/>
  <c r="M455" i="43"/>
  <c r="Q150" i="43"/>
  <c r="N150" i="43"/>
  <c r="P150" i="43"/>
  <c r="M150" i="43"/>
  <c r="Q18" i="43" l="1"/>
  <c r="P18" i="43"/>
  <c r="N18" i="43"/>
  <c r="M18" i="43"/>
  <c r="O18" i="43" s="1"/>
  <c r="P17" i="43"/>
  <c r="O17" i="43"/>
  <c r="N17" i="43"/>
  <c r="M17" i="43"/>
  <c r="Q17" i="43" s="1"/>
  <c r="P16" i="43"/>
  <c r="O16" i="43"/>
  <c r="N16" i="43"/>
  <c r="N19" i="43" s="1"/>
  <c r="M16" i="43"/>
  <c r="O19" i="43" l="1"/>
  <c r="Q16" i="43"/>
  <c r="Q19" i="43" s="1"/>
  <c r="M19" i="43"/>
  <c r="P19" i="43"/>
  <c r="R292" i="46"/>
  <c r="R293" i="46" s="1"/>
  <c r="Q292" i="46"/>
  <c r="Q293" i="46" s="1"/>
  <c r="P292" i="46"/>
  <c r="P293" i="46" s="1"/>
  <c r="N292" i="46"/>
  <c r="R290" i="46"/>
  <c r="Q290" i="46"/>
  <c r="O290" i="46"/>
  <c r="N290" i="46"/>
  <c r="P290" i="46" s="1"/>
  <c r="R289" i="46"/>
  <c r="Q289" i="46"/>
  <c r="O289" i="46"/>
  <c r="N289" i="46"/>
  <c r="P289" i="46" s="1"/>
  <c r="R288" i="46"/>
  <c r="Q288" i="46"/>
  <c r="O288" i="46"/>
  <c r="N288" i="46"/>
  <c r="P288" i="46" s="1"/>
  <c r="R287" i="46"/>
  <c r="R291" i="46" s="1"/>
  <c r="Q287" i="46"/>
  <c r="Q291" i="46" s="1"/>
  <c r="O287" i="46"/>
  <c r="O291" i="46" s="1"/>
  <c r="N287" i="46"/>
  <c r="Q465" i="46"/>
  <c r="P465" i="46"/>
  <c r="O465" i="46"/>
  <c r="N465" i="46"/>
  <c r="R465" i="46" s="1"/>
  <c r="Q464" i="46"/>
  <c r="P464" i="46"/>
  <c r="O464" i="46"/>
  <c r="N464" i="46"/>
  <c r="R464" i="46" s="1"/>
  <c r="Q463" i="46"/>
  <c r="P463" i="46"/>
  <c r="O463" i="46"/>
  <c r="N463" i="46"/>
  <c r="R463" i="46" s="1"/>
  <c r="Q462" i="46"/>
  <c r="P462" i="46"/>
  <c r="O462" i="46"/>
  <c r="N462" i="46"/>
  <c r="R462" i="46" s="1"/>
  <c r="Q461" i="46"/>
  <c r="P461" i="46"/>
  <c r="O461" i="46"/>
  <c r="N461" i="46"/>
  <c r="R461" i="46" s="1"/>
  <c r="Q460" i="46"/>
  <c r="P460" i="46"/>
  <c r="O460" i="46"/>
  <c r="N460" i="46"/>
  <c r="R460" i="46" s="1"/>
  <c r="Q459" i="46"/>
  <c r="P459" i="46"/>
  <c r="O459" i="46"/>
  <c r="N459" i="46"/>
  <c r="R459" i="46" s="1"/>
  <c r="Q458" i="46"/>
  <c r="P458" i="46"/>
  <c r="O458" i="46"/>
  <c r="N458" i="46"/>
  <c r="R458" i="46" s="1"/>
  <c r="Q457" i="46"/>
  <c r="P457" i="46"/>
  <c r="O457" i="46"/>
  <c r="N457" i="46"/>
  <c r="R457" i="46" s="1"/>
  <c r="Q456" i="46"/>
  <c r="P456" i="46"/>
  <c r="O456" i="46"/>
  <c r="N456" i="46"/>
  <c r="R456" i="46" s="1"/>
  <c r="Q455" i="46"/>
  <c r="P455" i="46"/>
  <c r="O455" i="46"/>
  <c r="N455" i="46"/>
  <c r="R455" i="46" s="1"/>
  <c r="Q454" i="46"/>
  <c r="P454" i="46"/>
  <c r="O454" i="46"/>
  <c r="N454" i="46"/>
  <c r="R454" i="46" s="1"/>
  <c r="Q453" i="46"/>
  <c r="P453" i="46"/>
  <c r="O453" i="46"/>
  <c r="N453" i="46"/>
  <c r="R453" i="46" s="1"/>
  <c r="Q452" i="46"/>
  <c r="P452" i="46"/>
  <c r="O452" i="46"/>
  <c r="N452" i="46"/>
  <c r="R452" i="46" s="1"/>
  <c r="Q451" i="46"/>
  <c r="P451" i="46"/>
  <c r="O451" i="46"/>
  <c r="N451" i="46"/>
  <c r="R451" i="46" s="1"/>
  <c r="Q450" i="46"/>
  <c r="P450" i="46"/>
  <c r="O450" i="46"/>
  <c r="N450" i="46"/>
  <c r="R450" i="46" s="1"/>
  <c r="Q449" i="46"/>
  <c r="P449" i="46"/>
  <c r="O449" i="46"/>
  <c r="N449" i="46"/>
  <c r="R449" i="46" s="1"/>
  <c r="R466" i="46" s="1"/>
  <c r="Q447" i="46"/>
  <c r="P447" i="46"/>
  <c r="O447" i="46"/>
  <c r="N447" i="46"/>
  <c r="R447" i="46" s="1"/>
  <c r="Q446" i="46"/>
  <c r="P446" i="46"/>
  <c r="O446" i="46"/>
  <c r="N446" i="46"/>
  <c r="R446" i="46" s="1"/>
  <c r="Q445" i="46"/>
  <c r="P445" i="46"/>
  <c r="O445" i="46"/>
  <c r="N445" i="46"/>
  <c r="R445" i="46" s="1"/>
  <c r="Q444" i="46"/>
  <c r="P444" i="46"/>
  <c r="O444" i="46"/>
  <c r="N444" i="46"/>
  <c r="R444" i="46" s="1"/>
  <c r="Q443" i="46"/>
  <c r="P443" i="46"/>
  <c r="O443" i="46"/>
  <c r="N443" i="46"/>
  <c r="R443" i="46" s="1"/>
  <c r="Q442" i="46"/>
  <c r="P442" i="46"/>
  <c r="O442" i="46"/>
  <c r="N442" i="46"/>
  <c r="R442" i="46" s="1"/>
  <c r="Q441" i="46"/>
  <c r="P441" i="46"/>
  <c r="O441" i="46"/>
  <c r="N441" i="46"/>
  <c r="R441" i="46" s="1"/>
  <c r="Q440" i="46"/>
  <c r="P440" i="46"/>
  <c r="O440" i="46"/>
  <c r="N440" i="46"/>
  <c r="R440" i="46" s="1"/>
  <c r="Q439" i="46"/>
  <c r="P439" i="46"/>
  <c r="O439" i="46"/>
  <c r="N439" i="46"/>
  <c r="R439" i="46" s="1"/>
  <c r="Q438" i="46"/>
  <c r="P438" i="46"/>
  <c r="O438" i="46"/>
  <c r="N438" i="46"/>
  <c r="R438" i="46" s="1"/>
  <c r="Q437" i="46"/>
  <c r="Q448" i="46" s="1"/>
  <c r="P437" i="46"/>
  <c r="P448" i="46" s="1"/>
  <c r="O437" i="46"/>
  <c r="O448" i="46" s="1"/>
  <c r="N437" i="46"/>
  <c r="R437" i="46" s="1"/>
  <c r="R448" i="46" s="1"/>
  <c r="Q234" i="46"/>
  <c r="P234" i="46"/>
  <c r="O234" i="46"/>
  <c r="N234" i="46"/>
  <c r="R234" i="46" s="1"/>
  <c r="R236" i="46" s="1"/>
  <c r="Q231" i="46"/>
  <c r="P231" i="46"/>
  <c r="O231" i="46"/>
  <c r="N231" i="46"/>
  <c r="R231" i="46" s="1"/>
  <c r="R233" i="46" s="1"/>
  <c r="R312" i="46"/>
  <c r="R313" i="46" s="1"/>
  <c r="Q312" i="46"/>
  <c r="Q313" i="46" s="1"/>
  <c r="P312" i="46"/>
  <c r="P313" i="46" s="1"/>
  <c r="N312" i="46"/>
  <c r="Q403" i="46"/>
  <c r="P403" i="46"/>
  <c r="O403" i="46"/>
  <c r="N403" i="46"/>
  <c r="R403" i="46" s="1"/>
  <c r="Q402" i="46"/>
  <c r="P402" i="46"/>
  <c r="O402" i="46"/>
  <c r="N402" i="46"/>
  <c r="R402" i="46" s="1"/>
  <c r="Q401" i="46"/>
  <c r="P401" i="46"/>
  <c r="O401" i="46"/>
  <c r="N401" i="46"/>
  <c r="R401" i="46" s="1"/>
  <c r="Q400" i="46"/>
  <c r="P400" i="46"/>
  <c r="O400" i="46"/>
  <c r="N400" i="46"/>
  <c r="R400" i="46" s="1"/>
  <c r="Q399" i="46"/>
  <c r="P399" i="46"/>
  <c r="O399" i="46"/>
  <c r="N399" i="46"/>
  <c r="R399" i="46" s="1"/>
  <c r="Q398" i="46"/>
  <c r="P398" i="46"/>
  <c r="O398" i="46"/>
  <c r="N398" i="46"/>
  <c r="R398" i="46" s="1"/>
  <c r="Q397" i="46"/>
  <c r="P397" i="46"/>
  <c r="O397" i="46"/>
  <c r="N397" i="46"/>
  <c r="R397" i="46" s="1"/>
  <c r="Q396" i="46"/>
  <c r="P396" i="46"/>
  <c r="O396" i="46"/>
  <c r="N396" i="46"/>
  <c r="R396" i="46" s="1"/>
  <c r="Q395" i="46"/>
  <c r="P395" i="46"/>
  <c r="O395" i="46"/>
  <c r="N395" i="46"/>
  <c r="R395" i="46" s="1"/>
  <c r="Q394" i="46"/>
  <c r="Q404" i="46" s="1"/>
  <c r="P394" i="46"/>
  <c r="P404" i="46" s="1"/>
  <c r="O394" i="46"/>
  <c r="O404" i="46" s="1"/>
  <c r="N394" i="46"/>
  <c r="R394" i="46" s="1"/>
  <c r="R404" i="46" s="1"/>
  <c r="Q352" i="46"/>
  <c r="P352" i="46"/>
  <c r="O352" i="46"/>
  <c r="N352" i="46"/>
  <c r="R352" i="46" s="1"/>
  <c r="Q351" i="46"/>
  <c r="P351" i="46"/>
  <c r="O351" i="46"/>
  <c r="N351" i="46"/>
  <c r="R351" i="46" s="1"/>
  <c r="Q350" i="46"/>
  <c r="P350" i="46"/>
  <c r="O350" i="46"/>
  <c r="N350" i="46"/>
  <c r="R350" i="46" s="1"/>
  <c r="Q349" i="46"/>
  <c r="P349" i="46"/>
  <c r="O349" i="46"/>
  <c r="N349" i="46"/>
  <c r="R349" i="46" s="1"/>
  <c r="Q348" i="46"/>
  <c r="Q353" i="46" s="1"/>
  <c r="P348" i="46"/>
  <c r="P353" i="46" s="1"/>
  <c r="O348" i="46"/>
  <c r="O353" i="46" s="1"/>
  <c r="N348" i="46"/>
  <c r="R348" i="46" s="1"/>
  <c r="R353" i="46" s="1"/>
  <c r="Q358" i="46"/>
  <c r="P358" i="46"/>
  <c r="O358" i="46"/>
  <c r="N358" i="46"/>
  <c r="R358" i="46" s="1"/>
  <c r="Q357" i="46"/>
  <c r="P357" i="46"/>
  <c r="O357" i="46"/>
  <c r="N357" i="46"/>
  <c r="R357" i="46" s="1"/>
  <c r="Q356" i="46"/>
  <c r="P356" i="46"/>
  <c r="O356" i="46"/>
  <c r="N356" i="46"/>
  <c r="R356" i="46" s="1"/>
  <c r="Q355" i="46"/>
  <c r="P355" i="46"/>
  <c r="O355" i="46"/>
  <c r="N355" i="46"/>
  <c r="R355" i="46" s="1"/>
  <c r="Q354" i="46"/>
  <c r="P354" i="46"/>
  <c r="O354" i="46"/>
  <c r="N354" i="46"/>
  <c r="R354" i="46" s="1"/>
  <c r="Q223" i="46"/>
  <c r="P223" i="46"/>
  <c r="O223" i="46"/>
  <c r="N223" i="46"/>
  <c r="R223" i="46" s="1"/>
  <c r="R224" i="46" s="1"/>
  <c r="Q468" i="46"/>
  <c r="P468" i="46"/>
  <c r="O468" i="46"/>
  <c r="N468" i="46"/>
  <c r="R468" i="46" s="1"/>
  <c r="Q467" i="46"/>
  <c r="P467" i="46"/>
  <c r="O467" i="46"/>
  <c r="N467" i="46"/>
  <c r="R467" i="46" s="1"/>
  <c r="R188" i="46"/>
  <c r="Q188" i="46"/>
  <c r="P188" i="46"/>
  <c r="O188" i="46"/>
  <c r="N188" i="46"/>
  <c r="R165" i="46"/>
  <c r="Q165" i="46"/>
  <c r="P165" i="46"/>
  <c r="O165" i="46"/>
  <c r="N165" i="46"/>
  <c r="Q164" i="46"/>
  <c r="Q166" i="46" s="1"/>
  <c r="P164" i="46"/>
  <c r="O164" i="46"/>
  <c r="O166" i="46" s="1"/>
  <c r="N164" i="46"/>
  <c r="Q83" i="46"/>
  <c r="P83" i="46"/>
  <c r="O83" i="46"/>
  <c r="N83" i="46"/>
  <c r="R83" i="46" s="1"/>
  <c r="R82" i="46"/>
  <c r="Q82" i="46"/>
  <c r="P82" i="46"/>
  <c r="N82" i="46"/>
  <c r="O82" i="46" s="1"/>
  <c r="R81" i="46"/>
  <c r="Q81" i="46"/>
  <c r="P81" i="46"/>
  <c r="N81" i="46"/>
  <c r="Q77" i="46"/>
  <c r="P77" i="46"/>
  <c r="P78" i="46" s="1"/>
  <c r="O77" i="46"/>
  <c r="N77" i="46"/>
  <c r="R77" i="46" s="1"/>
  <c r="Q101" i="46"/>
  <c r="Q102" i="46" s="1"/>
  <c r="P101" i="46"/>
  <c r="P102" i="46" s="1"/>
  <c r="O101" i="46"/>
  <c r="O102" i="46" s="1"/>
  <c r="N101" i="46"/>
  <c r="R85" i="46"/>
  <c r="R86" i="46" s="1"/>
  <c r="Q85" i="46"/>
  <c r="Q86" i="46" s="1"/>
  <c r="P85" i="46"/>
  <c r="P86" i="46" s="1"/>
  <c r="N85" i="46"/>
  <c r="N86" i="46" s="1"/>
  <c r="Q174" i="46"/>
  <c r="P174" i="46"/>
  <c r="O174" i="46"/>
  <c r="N174" i="46"/>
  <c r="R174" i="46" s="1"/>
  <c r="Q173" i="46"/>
  <c r="Q175" i="46" s="1"/>
  <c r="P173" i="46"/>
  <c r="O173" i="46"/>
  <c r="N173" i="46"/>
  <c r="R173" i="46" s="1"/>
  <c r="R175" i="46" s="1"/>
  <c r="Q68" i="46"/>
  <c r="Q69" i="46" s="1"/>
  <c r="P68" i="46"/>
  <c r="P69" i="46" s="1"/>
  <c r="O68" i="46"/>
  <c r="O69" i="46" s="1"/>
  <c r="N68" i="46"/>
  <c r="R208" i="46"/>
  <c r="Q208" i="46"/>
  <c r="P208" i="46"/>
  <c r="N208" i="46"/>
  <c r="O208" i="46" s="1"/>
  <c r="R207" i="46"/>
  <c r="R209" i="46" s="1"/>
  <c r="Q207" i="46"/>
  <c r="Q209" i="46" s="1"/>
  <c r="P207" i="46"/>
  <c r="P209" i="46" s="1"/>
  <c r="N207" i="46"/>
  <c r="O207" i="46" s="1"/>
  <c r="O209" i="46" s="1"/>
  <c r="R150" i="46"/>
  <c r="R151" i="46" s="1"/>
  <c r="Q150" i="46"/>
  <c r="Q151" i="46" s="1"/>
  <c r="P150" i="46"/>
  <c r="P151" i="46" s="1"/>
  <c r="N150" i="46"/>
  <c r="R149" i="46"/>
  <c r="Q149" i="46"/>
  <c r="P149" i="46"/>
  <c r="N149" i="46"/>
  <c r="O149" i="46" s="1"/>
  <c r="R148" i="46"/>
  <c r="Q148" i="46"/>
  <c r="P148" i="46"/>
  <c r="N148" i="46"/>
  <c r="R197" i="46"/>
  <c r="Q197" i="46"/>
  <c r="P197" i="46"/>
  <c r="N197" i="46"/>
  <c r="O197" i="46" s="1"/>
  <c r="R110" i="46"/>
  <c r="R111" i="46" s="1"/>
  <c r="Q110" i="46"/>
  <c r="O110" i="46"/>
  <c r="N110" i="46"/>
  <c r="P110" i="46" s="1"/>
  <c r="P111" i="46" s="1"/>
  <c r="R139" i="46"/>
  <c r="R140" i="46" s="1"/>
  <c r="Q139" i="46"/>
  <c r="P139" i="46"/>
  <c r="N139" i="46"/>
  <c r="O139" i="46" s="1"/>
  <c r="O140" i="46" s="1"/>
  <c r="R130" i="46"/>
  <c r="R131" i="46" s="1"/>
  <c r="Q130" i="46"/>
  <c r="O130" i="46"/>
  <c r="O131" i="46" s="1"/>
  <c r="N130" i="46"/>
  <c r="P130" i="46" s="1"/>
  <c r="P131" i="46" s="1"/>
  <c r="Q162" i="46"/>
  <c r="Q163" i="46" s="1"/>
  <c r="P162" i="46"/>
  <c r="P163" i="46" s="1"/>
  <c r="O162" i="46"/>
  <c r="O163" i="46" s="1"/>
  <c r="N162" i="46"/>
  <c r="Q97" i="46"/>
  <c r="Q98" i="46" s="1"/>
  <c r="P97" i="46"/>
  <c r="P98" i="46" s="1"/>
  <c r="O97" i="46"/>
  <c r="O98" i="46" s="1"/>
  <c r="N97" i="46"/>
  <c r="Q66" i="46"/>
  <c r="P66" i="46"/>
  <c r="O66" i="46"/>
  <c r="N66" i="46"/>
  <c r="R66" i="46" s="1"/>
  <c r="R203" i="46"/>
  <c r="R204" i="46" s="1"/>
  <c r="P203" i="46"/>
  <c r="O203" i="46"/>
  <c r="N203" i="46"/>
  <c r="Q203" i="46" s="1"/>
  <c r="Q204" i="46" s="1"/>
  <c r="R201" i="46"/>
  <c r="R202" i="46" s="1"/>
  <c r="P201" i="46"/>
  <c r="P202" i="46" s="1"/>
  <c r="O201" i="46"/>
  <c r="O202" i="46" s="1"/>
  <c r="N201" i="46"/>
  <c r="R62" i="46"/>
  <c r="R63" i="46" s="1"/>
  <c r="Q62" i="46"/>
  <c r="O62" i="46"/>
  <c r="O63" i="46" s="1"/>
  <c r="N62" i="46"/>
  <c r="P62" i="46" s="1"/>
  <c r="P63" i="46" s="1"/>
  <c r="R58" i="46"/>
  <c r="R59" i="46" s="1"/>
  <c r="Q58" i="46"/>
  <c r="O58" i="46"/>
  <c r="N58" i="46"/>
  <c r="P58" i="46" s="1"/>
  <c r="P59" i="46" s="1"/>
  <c r="R64" i="46"/>
  <c r="Q64" i="46"/>
  <c r="P64" i="46"/>
  <c r="N64" i="46"/>
  <c r="O64" i="46" s="1"/>
  <c r="Q35" i="46"/>
  <c r="P35" i="46"/>
  <c r="O35" i="46"/>
  <c r="N35" i="46"/>
  <c r="R35" i="46" s="1"/>
  <c r="Q34" i="46"/>
  <c r="Q36" i="46" s="1"/>
  <c r="P34" i="46"/>
  <c r="P36" i="46" s="1"/>
  <c r="O34" i="46"/>
  <c r="O36" i="46" s="1"/>
  <c r="N34" i="46"/>
  <c r="Q43" i="46"/>
  <c r="P43" i="46"/>
  <c r="O43" i="46"/>
  <c r="N43" i="46"/>
  <c r="R43" i="46" s="1"/>
  <c r="Q42" i="46"/>
  <c r="Q44" i="46" s="1"/>
  <c r="P42" i="46"/>
  <c r="P44" i="46" s="1"/>
  <c r="O42" i="46"/>
  <c r="O44" i="46" s="1"/>
  <c r="N42" i="46"/>
  <c r="R42" i="46" s="1"/>
  <c r="R44" i="46" s="1"/>
  <c r="Q40" i="46"/>
  <c r="P40" i="46"/>
  <c r="O40" i="46"/>
  <c r="N40" i="46"/>
  <c r="R40" i="46" s="1"/>
  <c r="Q39" i="46"/>
  <c r="Q41" i="46" s="1"/>
  <c r="P39" i="46"/>
  <c r="P41" i="46" s="1"/>
  <c r="O39" i="46"/>
  <c r="O41" i="46" s="1"/>
  <c r="N39" i="46"/>
  <c r="R17" i="46"/>
  <c r="R18" i="46" s="1"/>
  <c r="Q17" i="46"/>
  <c r="Q18" i="46" s="1"/>
  <c r="O17" i="46"/>
  <c r="O18" i="46" s="1"/>
  <c r="N17" i="46"/>
  <c r="Q271" i="41"/>
  <c r="Q272" i="41" s="1"/>
  <c r="P271" i="41"/>
  <c r="P272" i="41" s="1"/>
  <c r="O271" i="41"/>
  <c r="O272" i="41" s="1"/>
  <c r="N271" i="41"/>
  <c r="Q248" i="41"/>
  <c r="P248" i="41"/>
  <c r="O248" i="41"/>
  <c r="N248" i="41"/>
  <c r="R248" i="41" s="1"/>
  <c r="R249" i="41" s="1"/>
  <c r="Q324" i="41"/>
  <c r="Q325" i="41" s="1"/>
  <c r="P324" i="41"/>
  <c r="P325" i="41" s="1"/>
  <c r="O324" i="41"/>
  <c r="O325" i="41" s="1"/>
  <c r="N324" i="41"/>
  <c r="Q322" i="41"/>
  <c r="P322" i="41"/>
  <c r="P323" i="41" s="1"/>
  <c r="O322" i="41"/>
  <c r="N322" i="41"/>
  <c r="R322" i="41" s="1"/>
  <c r="R323" i="41" s="1"/>
  <c r="Q445" i="41"/>
  <c r="P445" i="41"/>
  <c r="O445" i="41"/>
  <c r="N445" i="41"/>
  <c r="R445" i="41" s="1"/>
  <c r="Q444" i="41"/>
  <c r="P444" i="41"/>
  <c r="O444" i="41"/>
  <c r="N444" i="41"/>
  <c r="R444" i="41" s="1"/>
  <c r="Q443" i="41"/>
  <c r="P443" i="41"/>
  <c r="O443" i="41"/>
  <c r="N443" i="41"/>
  <c r="R443" i="41" s="1"/>
  <c r="Q442" i="41"/>
  <c r="P442" i="41"/>
  <c r="O442" i="41"/>
  <c r="N442" i="41"/>
  <c r="R442" i="41" s="1"/>
  <c r="Q441" i="41"/>
  <c r="P441" i="41"/>
  <c r="O441" i="41"/>
  <c r="N441" i="41"/>
  <c r="R441" i="41" s="1"/>
  <c r="Q440" i="41"/>
  <c r="P440" i="41"/>
  <c r="O440" i="41"/>
  <c r="N440" i="41"/>
  <c r="R440" i="41" s="1"/>
  <c r="Q439" i="41"/>
  <c r="P439" i="41"/>
  <c r="O439" i="41"/>
  <c r="N439" i="41"/>
  <c r="R439" i="41" s="1"/>
  <c r="Q438" i="41"/>
  <c r="P438" i="41"/>
  <c r="O438" i="41"/>
  <c r="N438" i="41"/>
  <c r="R438" i="41" s="1"/>
  <c r="Q437" i="41"/>
  <c r="P437" i="41"/>
  <c r="O437" i="41"/>
  <c r="N437" i="41"/>
  <c r="R437" i="41" s="1"/>
  <c r="Q436" i="41"/>
  <c r="P436" i="41"/>
  <c r="O436" i="41"/>
  <c r="N436" i="41"/>
  <c r="R436" i="41" s="1"/>
  <c r="Q435" i="41"/>
  <c r="P435" i="41"/>
  <c r="O435" i="41"/>
  <c r="N435" i="41"/>
  <c r="R435" i="41" s="1"/>
  <c r="Q434" i="41"/>
  <c r="P434" i="41"/>
  <c r="O434" i="41"/>
  <c r="N434" i="41"/>
  <c r="R434" i="41" s="1"/>
  <c r="Q433" i="41"/>
  <c r="P433" i="41"/>
  <c r="O433" i="41"/>
  <c r="N433" i="41"/>
  <c r="R433" i="41" s="1"/>
  <c r="Q432" i="41"/>
  <c r="P432" i="41"/>
  <c r="O432" i="41"/>
  <c r="N432" i="41"/>
  <c r="R432" i="41" s="1"/>
  <c r="Q431" i="41"/>
  <c r="Q446" i="41" s="1"/>
  <c r="P431" i="41"/>
  <c r="P446" i="41" s="1"/>
  <c r="O431" i="41"/>
  <c r="N431" i="41"/>
  <c r="R431" i="41" s="1"/>
  <c r="Q456" i="41"/>
  <c r="P456" i="41"/>
  <c r="O456" i="41"/>
  <c r="N456" i="41"/>
  <c r="R456" i="41" s="1"/>
  <c r="Q455" i="41"/>
  <c r="P455" i="41"/>
  <c r="O455" i="41"/>
  <c r="N455" i="41"/>
  <c r="R455" i="41" s="1"/>
  <c r="Q454" i="41"/>
  <c r="P454" i="41"/>
  <c r="O454" i="41"/>
  <c r="N454" i="41"/>
  <c r="R454" i="41" s="1"/>
  <c r="Q453" i="41"/>
  <c r="P453" i="41"/>
  <c r="O453" i="41"/>
  <c r="N453" i="41"/>
  <c r="R453" i="41" s="1"/>
  <c r="Q452" i="41"/>
  <c r="P452" i="41"/>
  <c r="O452" i="41"/>
  <c r="N452" i="41"/>
  <c r="R452" i="41" s="1"/>
  <c r="Q451" i="41"/>
  <c r="P451" i="41"/>
  <c r="O451" i="41"/>
  <c r="N451" i="41"/>
  <c r="R451" i="41" s="1"/>
  <c r="Q450" i="41"/>
  <c r="P450" i="41"/>
  <c r="O450" i="41"/>
  <c r="N450" i="41"/>
  <c r="R450" i="41" s="1"/>
  <c r="Q449" i="41"/>
  <c r="P449" i="41"/>
  <c r="O449" i="41"/>
  <c r="N449" i="41"/>
  <c r="R449" i="41" s="1"/>
  <c r="Q448" i="41"/>
  <c r="P448" i="41"/>
  <c r="O448" i="41"/>
  <c r="N448" i="41"/>
  <c r="R448" i="41" s="1"/>
  <c r="Q447" i="41"/>
  <c r="P447" i="41"/>
  <c r="O447" i="41"/>
  <c r="N447" i="41"/>
  <c r="R447" i="41" s="1"/>
  <c r="R292" i="41"/>
  <c r="R293" i="41" s="1"/>
  <c r="Q292" i="41"/>
  <c r="Q293" i="41" s="1"/>
  <c r="O292" i="41"/>
  <c r="O293" i="41" s="1"/>
  <c r="N292" i="41"/>
  <c r="R234" i="41"/>
  <c r="Q234" i="41"/>
  <c r="O234" i="41"/>
  <c r="N234" i="41"/>
  <c r="P234" i="41" s="1"/>
  <c r="R233" i="41"/>
  <c r="Q233" i="41"/>
  <c r="O233" i="41"/>
  <c r="N233" i="41"/>
  <c r="P233" i="41" s="1"/>
  <c r="Q232" i="41"/>
  <c r="P232" i="41"/>
  <c r="O232" i="41"/>
  <c r="O235" i="41" s="1"/>
  <c r="N232" i="41"/>
  <c r="R230" i="41"/>
  <c r="Q230" i="41"/>
  <c r="O230" i="41"/>
  <c r="N230" i="41"/>
  <c r="P230" i="41" s="1"/>
  <c r="R229" i="41"/>
  <c r="Q229" i="41"/>
  <c r="Q231" i="41" s="1"/>
  <c r="O229" i="41"/>
  <c r="O231" i="41" s="1"/>
  <c r="N229" i="41"/>
  <c r="P229" i="41" s="1"/>
  <c r="Q311" i="41"/>
  <c r="Q312" i="41" s="1"/>
  <c r="P311" i="41"/>
  <c r="P312" i="41" s="1"/>
  <c r="O311" i="41"/>
  <c r="O312" i="41" s="1"/>
  <c r="N311" i="41"/>
  <c r="R227" i="41"/>
  <c r="Q227" i="41"/>
  <c r="O227" i="41"/>
  <c r="N227" i="41"/>
  <c r="P227" i="41" s="1"/>
  <c r="R226" i="41"/>
  <c r="Q226" i="41"/>
  <c r="O226" i="41"/>
  <c r="O228" i="41" s="1"/>
  <c r="N226" i="41"/>
  <c r="P226" i="41" s="1"/>
  <c r="R224" i="41"/>
  <c r="R225" i="41" s="1"/>
  <c r="Q224" i="41"/>
  <c r="O224" i="41"/>
  <c r="N224" i="41"/>
  <c r="P224" i="41" s="1"/>
  <c r="P225" i="41" s="1"/>
  <c r="Q397" i="41"/>
  <c r="P397" i="41"/>
  <c r="O397" i="41"/>
  <c r="N397" i="41"/>
  <c r="R397" i="41" s="1"/>
  <c r="Q396" i="41"/>
  <c r="P396" i="41"/>
  <c r="O396" i="41"/>
  <c r="N396" i="41"/>
  <c r="R396" i="41" s="1"/>
  <c r="Q395" i="41"/>
  <c r="P395" i="41"/>
  <c r="O395" i="41"/>
  <c r="N395" i="41"/>
  <c r="R395" i="41" s="1"/>
  <c r="Q394" i="41"/>
  <c r="P394" i="41"/>
  <c r="O394" i="41"/>
  <c r="N394" i="41"/>
  <c r="R394" i="41" s="1"/>
  <c r="Q393" i="41"/>
  <c r="P393" i="41"/>
  <c r="O393" i="41"/>
  <c r="N393" i="41"/>
  <c r="R393" i="41" s="1"/>
  <c r="Q392" i="41"/>
  <c r="P392" i="41"/>
  <c r="O392" i="41"/>
  <c r="N392" i="41"/>
  <c r="R392" i="41" s="1"/>
  <c r="Q391" i="41"/>
  <c r="P391" i="41"/>
  <c r="O391" i="41"/>
  <c r="N391" i="41"/>
  <c r="R391" i="41" s="1"/>
  <c r="Q390" i="41"/>
  <c r="P390" i="41"/>
  <c r="O390" i="41"/>
  <c r="N390" i="41"/>
  <c r="R390" i="41" s="1"/>
  <c r="Q389" i="41"/>
  <c r="P389" i="41"/>
  <c r="O389" i="41"/>
  <c r="N389" i="41"/>
  <c r="R389" i="41" s="1"/>
  <c r="Q388" i="41"/>
  <c r="Q398" i="41" s="1"/>
  <c r="P388" i="41"/>
  <c r="P398" i="41" s="1"/>
  <c r="O388" i="41"/>
  <c r="O398" i="41" s="1"/>
  <c r="N388" i="41"/>
  <c r="R388" i="41" s="1"/>
  <c r="Q346" i="41"/>
  <c r="P346" i="41"/>
  <c r="O346" i="41"/>
  <c r="N346" i="41"/>
  <c r="R346" i="41" s="1"/>
  <c r="Q345" i="41"/>
  <c r="Q347" i="41" s="1"/>
  <c r="P345" i="41"/>
  <c r="P347" i="41" s="1"/>
  <c r="O345" i="41"/>
  <c r="N345" i="41"/>
  <c r="Q352" i="41"/>
  <c r="P352" i="41"/>
  <c r="O352" i="41"/>
  <c r="N352" i="41"/>
  <c r="R352" i="41" s="1"/>
  <c r="Q351" i="41"/>
  <c r="P351" i="41"/>
  <c r="O351" i="41"/>
  <c r="N351" i="41"/>
  <c r="R351" i="41" s="1"/>
  <c r="Q350" i="41"/>
  <c r="P350" i="41"/>
  <c r="O350" i="41"/>
  <c r="N350" i="41"/>
  <c r="R350" i="41" s="1"/>
  <c r="Q349" i="41"/>
  <c r="P349" i="41"/>
  <c r="O349" i="41"/>
  <c r="N349" i="41"/>
  <c r="R349" i="41" s="1"/>
  <c r="Q348" i="41"/>
  <c r="Q353" i="41" s="1"/>
  <c r="P348" i="41"/>
  <c r="P353" i="41" s="1"/>
  <c r="O348" i="41"/>
  <c r="O353" i="41" s="1"/>
  <c r="N348" i="41"/>
  <c r="R348" i="41" s="1"/>
  <c r="R353" i="41" s="1"/>
  <c r="Q320" i="41"/>
  <c r="P320" i="41"/>
  <c r="O320" i="41"/>
  <c r="N320" i="41"/>
  <c r="R320" i="41" s="1"/>
  <c r="Q319" i="41"/>
  <c r="P319" i="41"/>
  <c r="O319" i="41"/>
  <c r="O321" i="41" s="1"/>
  <c r="N319" i="41"/>
  <c r="Q307" i="41"/>
  <c r="P307" i="41"/>
  <c r="O307" i="41"/>
  <c r="N307" i="41"/>
  <c r="R307" i="41" s="1"/>
  <c r="Q306" i="41"/>
  <c r="Q308" i="41" s="1"/>
  <c r="P306" i="41"/>
  <c r="P308" i="41" s="1"/>
  <c r="O306" i="41"/>
  <c r="O308" i="41" s="1"/>
  <c r="N306" i="41"/>
  <c r="Q460" i="41"/>
  <c r="P460" i="41"/>
  <c r="O460" i="41"/>
  <c r="N460" i="41"/>
  <c r="R460" i="41" s="1"/>
  <c r="Q459" i="41"/>
  <c r="P459" i="41"/>
  <c r="O459" i="41"/>
  <c r="N459" i="41"/>
  <c r="R459" i="41" s="1"/>
  <c r="Q458" i="41"/>
  <c r="Q461" i="41" s="1"/>
  <c r="P458" i="41"/>
  <c r="P461" i="41" s="1"/>
  <c r="O458" i="41"/>
  <c r="O461" i="41" s="1"/>
  <c r="N458" i="41"/>
  <c r="R458" i="41" s="1"/>
  <c r="R208" i="41"/>
  <c r="R209" i="41" s="1"/>
  <c r="Q208" i="41"/>
  <c r="Q209" i="41" s="1"/>
  <c r="P208" i="41"/>
  <c r="P209" i="41" s="1"/>
  <c r="N208" i="41"/>
  <c r="R206" i="41"/>
  <c r="R207" i="41" s="1"/>
  <c r="P206" i="41"/>
  <c r="P207" i="41" s="1"/>
  <c r="O206" i="41"/>
  <c r="O207" i="41" s="1"/>
  <c r="N206" i="41"/>
  <c r="Q206" i="41" s="1"/>
  <c r="Q207" i="41" s="1"/>
  <c r="R204" i="41"/>
  <c r="R205" i="41" s="1"/>
  <c r="P204" i="41"/>
  <c r="P205" i="41" s="1"/>
  <c r="O204" i="41"/>
  <c r="O205" i="41" s="1"/>
  <c r="N204" i="41"/>
  <c r="Q186" i="41"/>
  <c r="P186" i="41"/>
  <c r="O186" i="41"/>
  <c r="N186" i="41"/>
  <c r="R186" i="41" s="1"/>
  <c r="Q185" i="41"/>
  <c r="Q187" i="41" s="1"/>
  <c r="P185" i="41"/>
  <c r="P187" i="41" s="1"/>
  <c r="O185" i="41"/>
  <c r="O187" i="41" s="1"/>
  <c r="N185" i="41"/>
  <c r="Q189" i="41"/>
  <c r="P189" i="41"/>
  <c r="O189" i="41"/>
  <c r="N189" i="41"/>
  <c r="R189" i="41" s="1"/>
  <c r="Q188" i="41"/>
  <c r="Q190" i="41" s="1"/>
  <c r="P188" i="41"/>
  <c r="P190" i="41" s="1"/>
  <c r="O188" i="41"/>
  <c r="O190" i="41" s="1"/>
  <c r="N188" i="41"/>
  <c r="Q193" i="41"/>
  <c r="Q194" i="41" s="1"/>
  <c r="P193" i="41"/>
  <c r="P194" i="41" s="1"/>
  <c r="O193" i="41"/>
  <c r="O194" i="41" s="1"/>
  <c r="N193" i="41"/>
  <c r="Q191" i="41"/>
  <c r="Q192" i="41" s="1"/>
  <c r="P191" i="41"/>
  <c r="P192" i="41" s="1"/>
  <c r="O191" i="41"/>
  <c r="O192" i="41" s="1"/>
  <c r="N191" i="41"/>
  <c r="Q220" i="41"/>
  <c r="P220" i="41"/>
  <c r="O220" i="41"/>
  <c r="N220" i="41"/>
  <c r="R220" i="41" s="1"/>
  <c r="Q219" i="41"/>
  <c r="Q221" i="41" s="1"/>
  <c r="P219" i="41"/>
  <c r="P221" i="41" s="1"/>
  <c r="O219" i="41"/>
  <c r="O221" i="41" s="1"/>
  <c r="N219" i="41"/>
  <c r="R219" i="41" s="1"/>
  <c r="R221" i="41" s="1"/>
  <c r="Q217" i="41"/>
  <c r="P217" i="41"/>
  <c r="O217" i="41"/>
  <c r="N217" i="41"/>
  <c r="R217" i="41" s="1"/>
  <c r="Q216" i="41"/>
  <c r="Q218" i="41" s="1"/>
  <c r="P216" i="41"/>
  <c r="P218" i="41" s="1"/>
  <c r="O216" i="41"/>
  <c r="O218" i="41" s="1"/>
  <c r="N216" i="41"/>
  <c r="R216" i="41" s="1"/>
  <c r="R218" i="41" s="1"/>
  <c r="R171" i="41"/>
  <c r="R172" i="41" s="1"/>
  <c r="Q171" i="41"/>
  <c r="Q172" i="41" s="1"/>
  <c r="O171" i="41"/>
  <c r="N171" i="41"/>
  <c r="Q85" i="41"/>
  <c r="Q86" i="41" s="1"/>
  <c r="P85" i="41"/>
  <c r="P86" i="41" s="1"/>
  <c r="O85" i="41"/>
  <c r="O86" i="41" s="1"/>
  <c r="N85" i="41"/>
  <c r="Q81" i="41"/>
  <c r="P81" i="41"/>
  <c r="P82" i="41" s="1"/>
  <c r="O81" i="41"/>
  <c r="N81" i="41"/>
  <c r="R81" i="41" s="1"/>
  <c r="R82" i="41" s="1"/>
  <c r="R79" i="41"/>
  <c r="Q79" i="41"/>
  <c r="Q80" i="41" s="1"/>
  <c r="O79" i="41"/>
  <c r="O80" i="41" s="1"/>
  <c r="N79" i="41"/>
  <c r="P79" i="41" s="1"/>
  <c r="P80" i="41" s="1"/>
  <c r="Q92" i="41"/>
  <c r="Q93" i="41" s="1"/>
  <c r="P92" i="41"/>
  <c r="P93" i="41" s="1"/>
  <c r="O92" i="41"/>
  <c r="O93" i="41" s="1"/>
  <c r="N92" i="41"/>
  <c r="Q87" i="41"/>
  <c r="Q88" i="41" s="1"/>
  <c r="P87" i="41"/>
  <c r="P88" i="41" s="1"/>
  <c r="O87" i="41"/>
  <c r="O88" i="41" s="1"/>
  <c r="N87" i="41"/>
  <c r="R182" i="41"/>
  <c r="Q182" i="41"/>
  <c r="P182" i="41"/>
  <c r="O182" i="41"/>
  <c r="O184" i="41" s="1"/>
  <c r="Q72" i="41"/>
  <c r="P72" i="41"/>
  <c r="O72" i="41"/>
  <c r="N72" i="41"/>
  <c r="R72" i="41" s="1"/>
  <c r="Q71" i="41"/>
  <c r="Q73" i="41" s="1"/>
  <c r="P71" i="41"/>
  <c r="P73" i="41" s="1"/>
  <c r="O71" i="41"/>
  <c r="O73" i="41" s="1"/>
  <c r="N71" i="41"/>
  <c r="Q77" i="41"/>
  <c r="P77" i="41"/>
  <c r="O77" i="41"/>
  <c r="N77" i="41"/>
  <c r="R77" i="41" s="1"/>
  <c r="Q76" i="41"/>
  <c r="Q78" i="41" s="1"/>
  <c r="P76" i="41"/>
  <c r="P78" i="41" s="1"/>
  <c r="O76" i="41"/>
  <c r="O78" i="41" s="1"/>
  <c r="N76" i="41"/>
  <c r="R76" i="41" s="1"/>
  <c r="R154" i="41"/>
  <c r="Q154" i="41"/>
  <c r="P154" i="41"/>
  <c r="O154" i="41"/>
  <c r="R153" i="41"/>
  <c r="R155" i="41" s="1"/>
  <c r="Q153" i="41"/>
  <c r="Q155" i="41" s="1"/>
  <c r="P153" i="41"/>
  <c r="P155" i="41" s="1"/>
  <c r="N153" i="41"/>
  <c r="N155" i="41" s="1"/>
  <c r="Q109" i="41"/>
  <c r="Q110" i="41" s="1"/>
  <c r="P109" i="41"/>
  <c r="P110" i="41" s="1"/>
  <c r="O109" i="41"/>
  <c r="O110" i="41" s="1"/>
  <c r="N109" i="41"/>
  <c r="Q107" i="41"/>
  <c r="P107" i="41"/>
  <c r="P108" i="41" s="1"/>
  <c r="O107" i="41"/>
  <c r="O108" i="41" s="1"/>
  <c r="N107" i="41"/>
  <c r="R107" i="41" s="1"/>
  <c r="R108" i="41" s="1"/>
  <c r="R118" i="41"/>
  <c r="Q118" i="41"/>
  <c r="P118" i="41"/>
  <c r="O118" i="41"/>
  <c r="R200" i="41"/>
  <c r="R201" i="41" s="1"/>
  <c r="Q200" i="41"/>
  <c r="Q201" i="41" s="1"/>
  <c r="O200" i="41"/>
  <c r="O201" i="41" s="1"/>
  <c r="N200" i="41"/>
  <c r="R127" i="41"/>
  <c r="R128" i="41" s="1"/>
  <c r="Q127" i="41"/>
  <c r="Q128" i="41" s="1"/>
  <c r="O127" i="41"/>
  <c r="O128" i="41" s="1"/>
  <c r="N127" i="41"/>
  <c r="R125" i="41"/>
  <c r="R126" i="41" s="1"/>
  <c r="Q125" i="41"/>
  <c r="Q126" i="41" s="1"/>
  <c r="O125" i="41"/>
  <c r="O126" i="41" s="1"/>
  <c r="N125" i="41"/>
  <c r="R114" i="41"/>
  <c r="P114" i="41"/>
  <c r="O114" i="41"/>
  <c r="N114" i="41"/>
  <c r="Q114" i="41" s="1"/>
  <c r="R113" i="41"/>
  <c r="R115" i="41" s="1"/>
  <c r="Q113" i="41"/>
  <c r="P113" i="41"/>
  <c r="O113" i="41"/>
  <c r="O115" i="41" s="1"/>
  <c r="Q94" i="41"/>
  <c r="Q95" i="41" s="1"/>
  <c r="P94" i="41"/>
  <c r="P95" i="41" s="1"/>
  <c r="O94" i="41"/>
  <c r="O95" i="41" s="1"/>
  <c r="N94" i="41"/>
  <c r="Q90" i="41"/>
  <c r="P90" i="41"/>
  <c r="O90" i="41"/>
  <c r="N90" i="41"/>
  <c r="R89" i="41"/>
  <c r="Q89" i="41"/>
  <c r="P89" i="41"/>
  <c r="O89" i="41"/>
  <c r="O91" i="41" s="1"/>
  <c r="R167" i="41"/>
  <c r="Q167" i="41"/>
  <c r="O167" i="41"/>
  <c r="N167" i="41"/>
  <c r="P167" i="41" s="1"/>
  <c r="R166" i="41"/>
  <c r="Q166" i="41"/>
  <c r="P166" i="41"/>
  <c r="N166" i="41"/>
  <c r="O166" i="41" s="1"/>
  <c r="R165" i="41"/>
  <c r="Q165" i="41"/>
  <c r="O165" i="41"/>
  <c r="N165" i="41"/>
  <c r="P165" i="41" s="1"/>
  <c r="R164" i="41"/>
  <c r="R168" i="41" s="1"/>
  <c r="Q164" i="41"/>
  <c r="O164" i="41"/>
  <c r="N164" i="41"/>
  <c r="R65" i="41"/>
  <c r="Q65" i="41"/>
  <c r="Q66" i="41" s="1"/>
  <c r="O65" i="41"/>
  <c r="O66" i="41" s="1"/>
  <c r="N65" i="41"/>
  <c r="P65" i="41" s="1"/>
  <c r="P66" i="41" s="1"/>
  <c r="R61" i="41"/>
  <c r="R62" i="41" s="1"/>
  <c r="Q61" i="41"/>
  <c r="Q62" i="41" s="1"/>
  <c r="O61" i="41"/>
  <c r="O62" i="41" s="1"/>
  <c r="N61" i="41"/>
  <c r="P61" i="41" s="1"/>
  <c r="P62" i="41" s="1"/>
  <c r="Q38" i="41"/>
  <c r="P38" i="41"/>
  <c r="O38" i="41"/>
  <c r="N38" i="41"/>
  <c r="R38" i="41" s="1"/>
  <c r="R37" i="41"/>
  <c r="Q37" i="41"/>
  <c r="P37" i="41"/>
  <c r="N37" i="41"/>
  <c r="O37" i="41" s="1"/>
  <c r="Q36" i="41"/>
  <c r="P36" i="41"/>
  <c r="O36" i="41"/>
  <c r="N36" i="41"/>
  <c r="N34" i="41"/>
  <c r="R34" i="41" s="1"/>
  <c r="N33" i="41"/>
  <c r="Q57" i="41"/>
  <c r="Q58" i="41" s="1"/>
  <c r="P57" i="41"/>
  <c r="O57" i="41"/>
  <c r="O58" i="41" s="1"/>
  <c r="N57" i="41"/>
  <c r="R57" i="41" s="1"/>
  <c r="R58" i="41" s="1"/>
  <c r="Q53" i="41"/>
  <c r="Q54" i="41" s="1"/>
  <c r="P53" i="41"/>
  <c r="O53" i="41"/>
  <c r="O54" i="41" s="1"/>
  <c r="N53" i="41"/>
  <c r="R53" i="41" s="1"/>
  <c r="R54" i="41" s="1"/>
  <c r="Q34" i="41"/>
  <c r="P34" i="41"/>
  <c r="O34" i="41"/>
  <c r="Q33" i="41"/>
  <c r="P33" i="41"/>
  <c r="O33" i="41"/>
  <c r="Q47" i="41"/>
  <c r="P47" i="41"/>
  <c r="O47" i="41"/>
  <c r="N47" i="41"/>
  <c r="R47" i="41" s="1"/>
  <c r="Q46" i="41"/>
  <c r="P46" i="41"/>
  <c r="O46" i="41"/>
  <c r="N46" i="41"/>
  <c r="R46" i="41" s="1"/>
  <c r="Q45" i="41"/>
  <c r="P45" i="41"/>
  <c r="O45" i="41"/>
  <c r="O48" i="41" s="1"/>
  <c r="N45" i="41"/>
  <c r="R45" i="41" s="1"/>
  <c r="Q43" i="41"/>
  <c r="P43" i="41"/>
  <c r="O43" i="41"/>
  <c r="N43" i="41"/>
  <c r="R43" i="41" s="1"/>
  <c r="Q42" i="41"/>
  <c r="P42" i="41"/>
  <c r="O42" i="41"/>
  <c r="N42" i="41"/>
  <c r="R42" i="41" s="1"/>
  <c r="Q41" i="41"/>
  <c r="P41" i="41"/>
  <c r="O41" i="41"/>
  <c r="N41" i="41"/>
  <c r="R41" i="41" s="1"/>
  <c r="Q40" i="41"/>
  <c r="Q44" i="41" s="1"/>
  <c r="P40" i="41"/>
  <c r="O40" i="41"/>
  <c r="O44" i="41" s="1"/>
  <c r="N40" i="41"/>
  <c r="R40" i="41" s="1"/>
  <c r="Q13" i="41"/>
  <c r="P13" i="41"/>
  <c r="O13" i="41"/>
  <c r="N13" i="41"/>
  <c r="R13" i="41" s="1"/>
  <c r="R12" i="41"/>
  <c r="Q12" i="41"/>
  <c r="O12" i="41"/>
  <c r="O14" i="41" s="1"/>
  <c r="N12" i="41"/>
  <c r="R17" i="41"/>
  <c r="R18" i="41" s="1"/>
  <c r="Q17" i="41"/>
  <c r="Q18" i="41" s="1"/>
  <c r="O17" i="41"/>
  <c r="O18" i="41" s="1"/>
  <c r="N17" i="41"/>
  <c r="R482" i="47"/>
  <c r="R484" i="47" s="1"/>
  <c r="R477" i="47"/>
  <c r="Q477" i="47"/>
  <c r="P477" i="47"/>
  <c r="O477" i="47"/>
  <c r="N477" i="47"/>
  <c r="R475" i="47"/>
  <c r="Q475" i="47"/>
  <c r="P475" i="47"/>
  <c r="O475" i="47"/>
  <c r="N475" i="47"/>
  <c r="R433" i="47"/>
  <c r="Q433" i="47"/>
  <c r="P433" i="47"/>
  <c r="O433" i="47"/>
  <c r="N433" i="47"/>
  <c r="R411" i="47"/>
  <c r="Q411" i="47"/>
  <c r="P411" i="47"/>
  <c r="O411" i="47"/>
  <c r="N411" i="47"/>
  <c r="R361" i="47"/>
  <c r="Q361" i="47"/>
  <c r="P361" i="47"/>
  <c r="O361" i="47"/>
  <c r="N361" i="47"/>
  <c r="N349" i="47"/>
  <c r="R320" i="47"/>
  <c r="Q320" i="47"/>
  <c r="P320" i="47"/>
  <c r="O320" i="47"/>
  <c r="N320" i="47"/>
  <c r="N306" i="47"/>
  <c r="R304" i="47"/>
  <c r="Q304" i="47"/>
  <c r="P304" i="47"/>
  <c r="O304" i="47"/>
  <c r="N304" i="47"/>
  <c r="R250" i="47"/>
  <c r="R288" i="47" s="1"/>
  <c r="Q250" i="47"/>
  <c r="Q288" i="47" s="1"/>
  <c r="P250" i="47"/>
  <c r="P288" i="47" s="1"/>
  <c r="O250" i="47"/>
  <c r="O288" i="47" s="1"/>
  <c r="N250" i="47"/>
  <c r="N288" i="47" s="1"/>
  <c r="R240" i="47"/>
  <c r="Q240" i="47"/>
  <c r="P240" i="47"/>
  <c r="O240" i="47"/>
  <c r="N240" i="47"/>
  <c r="R236" i="47"/>
  <c r="Q236" i="47"/>
  <c r="P236" i="47"/>
  <c r="O236" i="47"/>
  <c r="N236" i="47"/>
  <c r="R233" i="47"/>
  <c r="Q233" i="47"/>
  <c r="P233" i="47"/>
  <c r="O233" i="47"/>
  <c r="N233" i="47"/>
  <c r="R231" i="47"/>
  <c r="Q231" i="47"/>
  <c r="P231" i="47"/>
  <c r="O231" i="47"/>
  <c r="N231" i="47"/>
  <c r="R229" i="47"/>
  <c r="Q229" i="47"/>
  <c r="P229" i="47"/>
  <c r="O229" i="47"/>
  <c r="N229" i="47"/>
  <c r="R226" i="47"/>
  <c r="Q226" i="47"/>
  <c r="P226" i="47"/>
  <c r="O226" i="47"/>
  <c r="N226" i="47"/>
  <c r="R224" i="47"/>
  <c r="Q224" i="47"/>
  <c r="P224" i="47"/>
  <c r="O224" i="47"/>
  <c r="N224" i="47"/>
  <c r="R222" i="47"/>
  <c r="Q222" i="47"/>
  <c r="P222" i="47"/>
  <c r="O222" i="47"/>
  <c r="N222" i="47"/>
  <c r="R220" i="47"/>
  <c r="Q220" i="47"/>
  <c r="P220" i="47"/>
  <c r="O220" i="47"/>
  <c r="N220" i="47"/>
  <c r="N212" i="47"/>
  <c r="R200" i="47"/>
  <c r="Q200" i="47"/>
  <c r="P200" i="47"/>
  <c r="O200" i="47"/>
  <c r="N200" i="47"/>
  <c r="R198" i="47"/>
  <c r="Q198" i="47"/>
  <c r="P198" i="47"/>
  <c r="O198" i="47"/>
  <c r="N198" i="47"/>
  <c r="R194" i="47"/>
  <c r="Q194" i="47"/>
  <c r="P194" i="47"/>
  <c r="O194" i="47"/>
  <c r="N194" i="47"/>
  <c r="R192" i="47"/>
  <c r="Q192" i="47"/>
  <c r="P192" i="47"/>
  <c r="O192" i="47"/>
  <c r="N192" i="47"/>
  <c r="R190" i="47"/>
  <c r="Q190" i="47"/>
  <c r="P190" i="47"/>
  <c r="O190" i="47"/>
  <c r="N190" i="47"/>
  <c r="N188" i="47"/>
  <c r="N185" i="47"/>
  <c r="R174" i="47"/>
  <c r="Q174" i="47"/>
  <c r="P174" i="47"/>
  <c r="O174" i="47"/>
  <c r="N174" i="47"/>
  <c r="N172" i="47"/>
  <c r="R170" i="47"/>
  <c r="Q170" i="47"/>
  <c r="P170" i="47"/>
  <c r="O170" i="47"/>
  <c r="N170" i="47"/>
  <c r="R168" i="47"/>
  <c r="Q168" i="47"/>
  <c r="P168" i="47"/>
  <c r="O168" i="47"/>
  <c r="N168" i="47"/>
  <c r="R163" i="47"/>
  <c r="Q163" i="47"/>
  <c r="P163" i="47"/>
  <c r="O163" i="47"/>
  <c r="N163" i="47"/>
  <c r="R161" i="47"/>
  <c r="Q161" i="47"/>
  <c r="P161" i="47"/>
  <c r="O161" i="47"/>
  <c r="N161" i="47"/>
  <c r="R158" i="47"/>
  <c r="Q158" i="47"/>
  <c r="P158" i="47"/>
  <c r="O158" i="47"/>
  <c r="N158" i="47"/>
  <c r="R156" i="47"/>
  <c r="Q156" i="47"/>
  <c r="P156" i="47"/>
  <c r="O156" i="47"/>
  <c r="N156" i="47"/>
  <c r="R153" i="47"/>
  <c r="Q153" i="47"/>
  <c r="P153" i="47"/>
  <c r="O153" i="47"/>
  <c r="N153" i="47"/>
  <c r="R151" i="47"/>
  <c r="Q151" i="47"/>
  <c r="P151" i="47"/>
  <c r="O151" i="47"/>
  <c r="N151" i="47"/>
  <c r="N149" i="47"/>
  <c r="R147" i="47"/>
  <c r="Q147" i="47"/>
  <c r="P147" i="47"/>
  <c r="O147" i="47"/>
  <c r="N147" i="47"/>
  <c r="R145" i="47"/>
  <c r="Q145" i="47"/>
  <c r="P145" i="47"/>
  <c r="O145" i="47"/>
  <c r="N137" i="47"/>
  <c r="R133" i="47"/>
  <c r="Q133" i="47"/>
  <c r="P133" i="47"/>
  <c r="O133" i="47"/>
  <c r="N133" i="47"/>
  <c r="N131" i="47"/>
  <c r="R104" i="47"/>
  <c r="Q104" i="47"/>
  <c r="P104" i="47"/>
  <c r="O104" i="47"/>
  <c r="N104" i="47"/>
  <c r="R82" i="47"/>
  <c r="Q82" i="47"/>
  <c r="P82" i="47"/>
  <c r="O82" i="47"/>
  <c r="N82" i="47"/>
  <c r="R80" i="47"/>
  <c r="Q80" i="47"/>
  <c r="P80" i="47"/>
  <c r="O80" i="47"/>
  <c r="N80" i="47"/>
  <c r="R78" i="47"/>
  <c r="Q78" i="47"/>
  <c r="P78" i="47"/>
  <c r="O78" i="47"/>
  <c r="N78" i="47"/>
  <c r="R68" i="47"/>
  <c r="Q68" i="47"/>
  <c r="P68" i="47"/>
  <c r="O68" i="47"/>
  <c r="N68" i="47"/>
  <c r="R66" i="47"/>
  <c r="Q66" i="47"/>
  <c r="P66" i="47"/>
  <c r="O66" i="47"/>
  <c r="N66" i="47"/>
  <c r="R59" i="47"/>
  <c r="Q59" i="47"/>
  <c r="P59" i="47"/>
  <c r="O59" i="47"/>
  <c r="N59" i="47"/>
  <c r="R55" i="47"/>
  <c r="Q55" i="47"/>
  <c r="P55" i="47"/>
  <c r="O55" i="47"/>
  <c r="N55" i="47"/>
  <c r="D47" i="47"/>
  <c r="R46" i="47"/>
  <c r="Q46" i="47"/>
  <c r="P46" i="47"/>
  <c r="O46" i="47"/>
  <c r="N46" i="47"/>
  <c r="R42" i="47"/>
  <c r="Q42" i="47"/>
  <c r="P42" i="47"/>
  <c r="O42" i="47"/>
  <c r="N42" i="47"/>
  <c r="R38" i="47"/>
  <c r="Q38" i="47"/>
  <c r="P38" i="47"/>
  <c r="O38" i="47"/>
  <c r="N38" i="47"/>
  <c r="R25" i="47"/>
  <c r="Q25" i="47"/>
  <c r="P25" i="47"/>
  <c r="O25" i="47"/>
  <c r="N25" i="47"/>
  <c r="R474" i="46"/>
  <c r="R476" i="46" s="1"/>
  <c r="Q469" i="46"/>
  <c r="P469" i="46"/>
  <c r="O469" i="46"/>
  <c r="Q466" i="46"/>
  <c r="P466" i="46"/>
  <c r="O466" i="46"/>
  <c r="R426" i="46"/>
  <c r="Q426" i="46"/>
  <c r="P426" i="46"/>
  <c r="O426" i="46"/>
  <c r="N426" i="46"/>
  <c r="Q359" i="46"/>
  <c r="P359" i="46"/>
  <c r="O359" i="46"/>
  <c r="R326" i="46"/>
  <c r="Q326" i="46"/>
  <c r="P326" i="46"/>
  <c r="O326" i="46"/>
  <c r="N326" i="46"/>
  <c r="R311" i="46"/>
  <c r="Q311" i="46"/>
  <c r="P311" i="46"/>
  <c r="O311" i="46"/>
  <c r="N311" i="46"/>
  <c r="R309" i="46"/>
  <c r="Q309" i="46"/>
  <c r="P309" i="46"/>
  <c r="O309" i="46"/>
  <c r="N309" i="46"/>
  <c r="R250" i="46"/>
  <c r="Q250" i="46"/>
  <c r="P250" i="46"/>
  <c r="O250" i="46"/>
  <c r="N250" i="46"/>
  <c r="R240" i="46"/>
  <c r="Q240" i="46"/>
  <c r="P240" i="46"/>
  <c r="O240" i="46"/>
  <c r="N240" i="46"/>
  <c r="Q236" i="46"/>
  <c r="P236" i="46"/>
  <c r="O236" i="46"/>
  <c r="Q233" i="46"/>
  <c r="P233" i="46"/>
  <c r="O233" i="46"/>
  <c r="R230" i="46"/>
  <c r="Q230" i="46"/>
  <c r="P230" i="46"/>
  <c r="O230" i="46"/>
  <c r="N230" i="46"/>
  <c r="R227" i="46"/>
  <c r="Q227" i="46"/>
  <c r="P227" i="46"/>
  <c r="O227" i="46"/>
  <c r="N227" i="46"/>
  <c r="Q224" i="46"/>
  <c r="P224" i="46"/>
  <c r="O224" i="46"/>
  <c r="R222" i="46"/>
  <c r="Q222" i="46"/>
  <c r="P222" i="46"/>
  <c r="O222" i="46"/>
  <c r="N222" i="46"/>
  <c r="R218" i="46"/>
  <c r="Q218" i="46"/>
  <c r="P218" i="46"/>
  <c r="O218" i="46"/>
  <c r="N218" i="46"/>
  <c r="R214" i="46"/>
  <c r="Q214" i="46"/>
  <c r="P214" i="46"/>
  <c r="O214" i="46"/>
  <c r="N214" i="46"/>
  <c r="P204" i="46"/>
  <c r="O204" i="46"/>
  <c r="R196" i="46"/>
  <c r="Q196" i="46"/>
  <c r="Q198" i="46" s="1"/>
  <c r="P196" i="46"/>
  <c r="O196" i="46"/>
  <c r="N196" i="46"/>
  <c r="R191" i="46"/>
  <c r="Q191" i="46"/>
  <c r="P191" i="46"/>
  <c r="O191" i="46"/>
  <c r="N191" i="46"/>
  <c r="R187" i="46"/>
  <c r="Q187" i="46"/>
  <c r="P187" i="46"/>
  <c r="O187" i="46"/>
  <c r="N187" i="46"/>
  <c r="R185" i="46"/>
  <c r="Q185" i="46"/>
  <c r="P185" i="46"/>
  <c r="O185" i="46"/>
  <c r="N185" i="46"/>
  <c r="R183" i="46"/>
  <c r="Q183" i="46"/>
  <c r="P183" i="46"/>
  <c r="O183" i="46"/>
  <c r="N183" i="46"/>
  <c r="R178" i="46"/>
  <c r="Q178" i="46"/>
  <c r="P178" i="46"/>
  <c r="O178" i="46"/>
  <c r="N178" i="46"/>
  <c r="P175" i="46"/>
  <c r="O175" i="46"/>
  <c r="N175" i="46"/>
  <c r="R161" i="46"/>
  <c r="Q161" i="46"/>
  <c r="P161" i="46"/>
  <c r="O161" i="46"/>
  <c r="N161" i="46"/>
  <c r="R159" i="46"/>
  <c r="Q159" i="46"/>
  <c r="P159" i="46"/>
  <c r="O159" i="46"/>
  <c r="N159" i="46"/>
  <c r="R157" i="46"/>
  <c r="Q157" i="46"/>
  <c r="P157" i="46"/>
  <c r="O157" i="46"/>
  <c r="N157" i="46"/>
  <c r="R153" i="46"/>
  <c r="Q153" i="46"/>
  <c r="P153" i="46"/>
  <c r="O153" i="46"/>
  <c r="N153" i="46"/>
  <c r="R147" i="46"/>
  <c r="Q147" i="46"/>
  <c r="P147" i="46"/>
  <c r="O147" i="46"/>
  <c r="N147" i="46"/>
  <c r="R145" i="46"/>
  <c r="Q145" i="46"/>
  <c r="P145" i="46"/>
  <c r="O145" i="46"/>
  <c r="N145" i="46"/>
  <c r="R142" i="46"/>
  <c r="Q142" i="46"/>
  <c r="P142" i="46"/>
  <c r="O142" i="46"/>
  <c r="N142" i="46"/>
  <c r="Q140" i="46"/>
  <c r="P140" i="46"/>
  <c r="R138" i="46"/>
  <c r="Q138" i="46"/>
  <c r="P138" i="46"/>
  <c r="O138" i="46"/>
  <c r="N138" i="46"/>
  <c r="R134" i="46"/>
  <c r="Q134" i="46"/>
  <c r="P134" i="46"/>
  <c r="O134" i="46"/>
  <c r="N134" i="46"/>
  <c r="Q131" i="46"/>
  <c r="R129" i="46"/>
  <c r="Q129" i="46"/>
  <c r="P129" i="46"/>
  <c r="O129" i="46"/>
  <c r="N129" i="46"/>
  <c r="R127" i="46"/>
  <c r="Q127" i="46"/>
  <c r="P127" i="46"/>
  <c r="O127" i="46"/>
  <c r="N127" i="46"/>
  <c r="R118" i="46"/>
  <c r="Q118" i="46"/>
  <c r="P118" i="46"/>
  <c r="O118" i="46"/>
  <c r="N118" i="46"/>
  <c r="R113" i="46"/>
  <c r="Q113" i="46"/>
  <c r="P113" i="46"/>
  <c r="O113" i="46"/>
  <c r="N113" i="46"/>
  <c r="Q111" i="46"/>
  <c r="O111" i="46"/>
  <c r="R104" i="46"/>
  <c r="Q104" i="46"/>
  <c r="P104" i="46"/>
  <c r="O104" i="46"/>
  <c r="N104" i="46"/>
  <c r="R96" i="46"/>
  <c r="Q96" i="46"/>
  <c r="P96" i="46"/>
  <c r="O96" i="46"/>
  <c r="N96" i="46"/>
  <c r="Q78" i="46"/>
  <c r="O78" i="46"/>
  <c r="N78" i="46"/>
  <c r="R76" i="46"/>
  <c r="Q76" i="46"/>
  <c r="P76" i="46"/>
  <c r="O76" i="46"/>
  <c r="N76" i="46"/>
  <c r="R74" i="46"/>
  <c r="Q74" i="46"/>
  <c r="P74" i="46"/>
  <c r="O74" i="46"/>
  <c r="N74" i="46"/>
  <c r="Q63" i="46"/>
  <c r="R61" i="46"/>
  <c r="Q61" i="46"/>
  <c r="P61" i="46"/>
  <c r="O61" i="46"/>
  <c r="N61" i="46"/>
  <c r="Q59" i="46"/>
  <c r="O59" i="46"/>
  <c r="R55" i="46"/>
  <c r="Q55" i="46"/>
  <c r="P55" i="46"/>
  <c r="O55" i="46"/>
  <c r="N55" i="46"/>
  <c r="R51" i="46"/>
  <c r="Q51" i="46"/>
  <c r="P51" i="46"/>
  <c r="O51" i="46"/>
  <c r="N51" i="46"/>
  <c r="R48" i="46"/>
  <c r="Q48" i="46"/>
  <c r="P48" i="46"/>
  <c r="O48" i="46"/>
  <c r="N48" i="46"/>
  <c r="D45" i="46"/>
  <c r="R38" i="46"/>
  <c r="Q38" i="46"/>
  <c r="P38" i="46"/>
  <c r="O38" i="46"/>
  <c r="N38" i="46"/>
  <c r="R26" i="46"/>
  <c r="Q26" i="46"/>
  <c r="P26" i="46"/>
  <c r="O26" i="46"/>
  <c r="N26" i="46"/>
  <c r="Q24" i="46"/>
  <c r="Q527" i="43"/>
  <c r="Q529" i="43" s="1"/>
  <c r="P522" i="43"/>
  <c r="O522" i="43"/>
  <c r="N522" i="43"/>
  <c r="Q522" i="43"/>
  <c r="Q477" i="43"/>
  <c r="M477" i="43"/>
  <c r="P477" i="43"/>
  <c r="O477" i="43"/>
  <c r="N477" i="43"/>
  <c r="P408" i="43"/>
  <c r="O408" i="43"/>
  <c r="N408" i="43"/>
  <c r="M408" i="43"/>
  <c r="N405" i="43"/>
  <c r="P405" i="43"/>
  <c r="O405" i="43"/>
  <c r="M405" i="43"/>
  <c r="P379" i="43"/>
  <c r="O379" i="43"/>
  <c r="N379" i="43"/>
  <c r="Q379" i="43"/>
  <c r="P377" i="43"/>
  <c r="O377" i="43"/>
  <c r="N377" i="43"/>
  <c r="M377" i="43"/>
  <c r="O362" i="43"/>
  <c r="P362" i="43"/>
  <c r="N362" i="43"/>
  <c r="Q362" i="43"/>
  <c r="Q360" i="43"/>
  <c r="P360" i="43"/>
  <c r="O360" i="43"/>
  <c r="N360" i="43"/>
  <c r="M360" i="43"/>
  <c r="N303" i="43"/>
  <c r="N304" i="43" s="1"/>
  <c r="N345" i="43" s="1"/>
  <c r="P303" i="43"/>
  <c r="P304" i="43" s="1"/>
  <c r="O303" i="43"/>
  <c r="O304" i="43" s="1"/>
  <c r="Q303" i="43"/>
  <c r="Q304" i="43" s="1"/>
  <c r="Q345" i="43" s="1"/>
  <c r="Q346" i="43" s="1"/>
  <c r="N287" i="43"/>
  <c r="O287" i="43"/>
  <c r="P287" i="43"/>
  <c r="Q287" i="43"/>
  <c r="M284" i="43"/>
  <c r="N284" i="43"/>
  <c r="P284" i="43"/>
  <c r="O284" i="43"/>
  <c r="Q284" i="43"/>
  <c r="P281" i="43"/>
  <c r="Q281" i="43"/>
  <c r="M281" i="43"/>
  <c r="N281" i="43"/>
  <c r="O279" i="43"/>
  <c r="Q279" i="43"/>
  <c r="N279" i="43"/>
  <c r="M279" i="43"/>
  <c r="N273" i="43"/>
  <c r="Q273" i="43"/>
  <c r="O273" i="43"/>
  <c r="M273" i="43"/>
  <c r="N269" i="43"/>
  <c r="Q269" i="43"/>
  <c r="O269" i="43"/>
  <c r="M269" i="43"/>
  <c r="M265" i="43"/>
  <c r="Q265" i="43"/>
  <c r="O265" i="43"/>
  <c r="N265" i="43"/>
  <c r="Q262" i="43"/>
  <c r="M262" i="43"/>
  <c r="O262" i="43"/>
  <c r="N262" i="43"/>
  <c r="Q257" i="43"/>
  <c r="O257" i="43"/>
  <c r="M257" i="43"/>
  <c r="P257" i="43"/>
  <c r="N257" i="43"/>
  <c r="Q255" i="43"/>
  <c r="O255" i="43"/>
  <c r="M255" i="43"/>
  <c r="P255" i="43"/>
  <c r="N255" i="43"/>
  <c r="O249" i="43"/>
  <c r="Q249" i="43"/>
  <c r="N249" i="43"/>
  <c r="M249" i="43"/>
  <c r="M244" i="43"/>
  <c r="P240" i="43"/>
  <c r="Q240" i="43"/>
  <c r="O240" i="43"/>
  <c r="M240" i="43"/>
  <c r="P238" i="43"/>
  <c r="Q238" i="43"/>
  <c r="O238" i="43"/>
  <c r="M238" i="43"/>
  <c r="M236" i="43"/>
  <c r="Q236" i="43"/>
  <c r="O236" i="43"/>
  <c r="N236" i="43"/>
  <c r="Q234" i="43"/>
  <c r="M234" i="43"/>
  <c r="O234" i="43"/>
  <c r="N234" i="43"/>
  <c r="O231" i="43"/>
  <c r="Q231" i="43"/>
  <c r="M231" i="43"/>
  <c r="N231" i="43"/>
  <c r="P217" i="43"/>
  <c r="N217" i="43"/>
  <c r="O217" i="43"/>
  <c r="Q217" i="43"/>
  <c r="P215" i="43"/>
  <c r="N215" i="43"/>
  <c r="Q215" i="43"/>
  <c r="M215" i="43"/>
  <c r="N213" i="43"/>
  <c r="P213" i="43"/>
  <c r="O213" i="43"/>
  <c r="Q213" i="43"/>
  <c r="M199" i="43"/>
  <c r="M190" i="43"/>
  <c r="O188" i="43"/>
  <c r="M188" i="43"/>
  <c r="Q188" i="43"/>
  <c r="P188" i="43"/>
  <c r="N186" i="43"/>
  <c r="O186" i="43"/>
  <c r="M186" i="43"/>
  <c r="P184" i="43"/>
  <c r="Q184" i="43"/>
  <c r="O184" i="43"/>
  <c r="N184" i="43"/>
  <c r="Q181" i="43"/>
  <c r="O181" i="43"/>
  <c r="M181" i="43"/>
  <c r="P181" i="43"/>
  <c r="N181" i="43"/>
  <c r="P179" i="43"/>
  <c r="N179" i="43"/>
  <c r="Q179" i="43"/>
  <c r="M179" i="43"/>
  <c r="Q122" i="43"/>
  <c r="O122" i="43"/>
  <c r="N122" i="43"/>
  <c r="M122" i="43"/>
  <c r="P122" i="43"/>
  <c r="Q112" i="43"/>
  <c r="O112" i="43"/>
  <c r="N112" i="43"/>
  <c r="M112" i="43"/>
  <c r="P112" i="43"/>
  <c r="Q90" i="43"/>
  <c r="O90" i="43"/>
  <c r="N90" i="43"/>
  <c r="M90" i="43"/>
  <c r="P90" i="43"/>
  <c r="P88" i="43"/>
  <c r="Q88" i="43"/>
  <c r="N88" i="43"/>
  <c r="M88" i="43"/>
  <c r="O76" i="43"/>
  <c r="N76" i="43"/>
  <c r="Q76" i="43"/>
  <c r="P76" i="43"/>
  <c r="M76" i="43"/>
  <c r="Q66" i="43"/>
  <c r="P66" i="43"/>
  <c r="M66" i="43"/>
  <c r="O66" i="43"/>
  <c r="N66" i="43"/>
  <c r="P62" i="43"/>
  <c r="N62" i="43"/>
  <c r="M62" i="43"/>
  <c r="C54" i="43"/>
  <c r="M53" i="43"/>
  <c r="M48" i="43"/>
  <c r="N43" i="43"/>
  <c r="P43" i="43"/>
  <c r="O43" i="43"/>
  <c r="Q43" i="43"/>
  <c r="R466" i="41"/>
  <c r="R468" i="41" s="1"/>
  <c r="O446" i="41"/>
  <c r="Q420" i="41"/>
  <c r="R420" i="41"/>
  <c r="P420" i="41"/>
  <c r="N420" i="41"/>
  <c r="N353" i="41"/>
  <c r="Q323" i="41"/>
  <c r="O323" i="41"/>
  <c r="R305" i="41"/>
  <c r="Q305" i="41"/>
  <c r="P305" i="41"/>
  <c r="O305" i="41"/>
  <c r="N305" i="41"/>
  <c r="Q249" i="41"/>
  <c r="P249" i="41"/>
  <c r="O249" i="41"/>
  <c r="P239" i="41"/>
  <c r="Q239" i="41"/>
  <c r="O239" i="41"/>
  <c r="R239" i="41"/>
  <c r="R231" i="41"/>
  <c r="R228" i="41"/>
  <c r="O225" i="41"/>
  <c r="N225" i="41"/>
  <c r="R223" i="41"/>
  <c r="O223" i="41"/>
  <c r="N223" i="41"/>
  <c r="P223" i="41"/>
  <c r="Q223" i="41"/>
  <c r="N215" i="41"/>
  <c r="R215" i="41"/>
  <c r="P215" i="41"/>
  <c r="O215" i="41"/>
  <c r="P199" i="41"/>
  <c r="O199" i="41"/>
  <c r="R199" i="41"/>
  <c r="N199" i="41"/>
  <c r="N184" i="41"/>
  <c r="R184" i="41"/>
  <c r="P184" i="41"/>
  <c r="P181" i="41"/>
  <c r="R181" i="41"/>
  <c r="O181" i="41"/>
  <c r="N181" i="41"/>
  <c r="P178" i="41"/>
  <c r="R178" i="41"/>
  <c r="O178" i="41"/>
  <c r="N178" i="41"/>
  <c r="Q163" i="41"/>
  <c r="O163" i="41"/>
  <c r="R163" i="41"/>
  <c r="N163" i="41"/>
  <c r="O161" i="41"/>
  <c r="Q161" i="41"/>
  <c r="P161" i="41"/>
  <c r="Q157" i="41"/>
  <c r="R157" i="41"/>
  <c r="P157" i="41"/>
  <c r="N157" i="41"/>
  <c r="R152" i="41"/>
  <c r="N152" i="41"/>
  <c r="Q152" i="41"/>
  <c r="O152" i="41"/>
  <c r="P152" i="41"/>
  <c r="P150" i="41"/>
  <c r="N150" i="41"/>
  <c r="R150" i="41"/>
  <c r="Q150" i="41"/>
  <c r="O150" i="41"/>
  <c r="Q147" i="41"/>
  <c r="R147" i="41"/>
  <c r="P147" i="41"/>
  <c r="N147" i="41"/>
  <c r="R145" i="41"/>
  <c r="N145" i="41"/>
  <c r="Q145" i="41"/>
  <c r="P145" i="41"/>
  <c r="R142" i="41"/>
  <c r="P142" i="41"/>
  <c r="O142" i="41"/>
  <c r="N142" i="41"/>
  <c r="P138" i="41"/>
  <c r="R138" i="41"/>
  <c r="O138" i="41"/>
  <c r="N138" i="41"/>
  <c r="R135" i="41"/>
  <c r="P135" i="41"/>
  <c r="N135" i="41"/>
  <c r="Q135" i="41"/>
  <c r="O135" i="41"/>
  <c r="Q133" i="41"/>
  <c r="O133" i="41"/>
  <c r="R133" i="41"/>
  <c r="N133" i="41"/>
  <c r="O117" i="41"/>
  <c r="R117" i="41"/>
  <c r="P117" i="41"/>
  <c r="Q117" i="41"/>
  <c r="Q108" i="41"/>
  <c r="R99" i="41"/>
  <c r="O99" i="41"/>
  <c r="N99" i="41"/>
  <c r="Q99" i="41"/>
  <c r="P99" i="41"/>
  <c r="O82" i="41"/>
  <c r="R80" i="41"/>
  <c r="R66" i="41"/>
  <c r="Q64" i="41"/>
  <c r="O64" i="41"/>
  <c r="P64" i="41"/>
  <c r="N64" i="41"/>
  <c r="R52" i="41"/>
  <c r="Q52" i="41"/>
  <c r="O52" i="41"/>
  <c r="P52" i="41"/>
  <c r="D49" i="41"/>
  <c r="Q48" i="41"/>
  <c r="Q26" i="41"/>
  <c r="O26" i="41"/>
  <c r="P26" i="41"/>
  <c r="R26" i="41"/>
  <c r="O35" i="41" l="1"/>
  <c r="N58" i="41"/>
  <c r="Q321" i="41"/>
  <c r="Q168" i="41"/>
  <c r="P321" i="41"/>
  <c r="O85" i="46"/>
  <c r="O86" i="46" s="1"/>
  <c r="P39" i="41"/>
  <c r="N346" i="43"/>
  <c r="N198" i="46"/>
  <c r="R198" i="46"/>
  <c r="Q189" i="46"/>
  <c r="N131" i="46"/>
  <c r="P198" i="46"/>
  <c r="N189" i="46"/>
  <c r="R189" i="46"/>
  <c r="O198" i="46"/>
  <c r="P189" i="46"/>
  <c r="O189" i="46"/>
  <c r="N204" i="46"/>
  <c r="Q201" i="46"/>
  <c r="Q202" i="46" s="1"/>
  <c r="N202" i="46"/>
  <c r="O312" i="46"/>
  <c r="O313" i="46" s="1"/>
  <c r="N313" i="46"/>
  <c r="P287" i="46"/>
  <c r="P291" i="46" s="1"/>
  <c r="N291" i="46"/>
  <c r="O292" i="46"/>
  <c r="O293" i="46" s="1"/>
  <c r="N293" i="46"/>
  <c r="R164" i="46"/>
  <c r="R166" i="46" s="1"/>
  <c r="N166" i="46"/>
  <c r="R162" i="46"/>
  <c r="R163" i="46" s="1"/>
  <c r="N163" i="46"/>
  <c r="O150" i="46"/>
  <c r="O151" i="46" s="1"/>
  <c r="N151" i="46"/>
  <c r="P166" i="46"/>
  <c r="N63" i="46"/>
  <c r="R24" i="46"/>
  <c r="N111" i="46"/>
  <c r="N140" i="46"/>
  <c r="Q84" i="46"/>
  <c r="N224" i="46"/>
  <c r="R101" i="46"/>
  <c r="R102" i="46" s="1"/>
  <c r="N102" i="46"/>
  <c r="N44" i="46"/>
  <c r="N448" i="46"/>
  <c r="N466" i="46"/>
  <c r="N469" i="46"/>
  <c r="R97" i="46"/>
  <c r="R98" i="46" s="1"/>
  <c r="N98" i="46"/>
  <c r="N233" i="46"/>
  <c r="N236" i="46"/>
  <c r="N353" i="46"/>
  <c r="N359" i="46"/>
  <c r="N404" i="46"/>
  <c r="R84" i="46"/>
  <c r="P80" i="46"/>
  <c r="O80" i="46"/>
  <c r="R78" i="46"/>
  <c r="R80" i="46" s="1"/>
  <c r="Q80" i="46"/>
  <c r="P84" i="46"/>
  <c r="O81" i="46"/>
  <c r="O84" i="46" s="1"/>
  <c r="N84" i="46"/>
  <c r="N59" i="46"/>
  <c r="R68" i="46"/>
  <c r="R69" i="46" s="1"/>
  <c r="N69" i="46"/>
  <c r="R39" i="46"/>
  <c r="R41" i="46" s="1"/>
  <c r="N41" i="46"/>
  <c r="O24" i="46"/>
  <c r="R34" i="46"/>
  <c r="R36" i="46" s="1"/>
  <c r="N36" i="46"/>
  <c r="P17" i="46"/>
  <c r="N18" i="46"/>
  <c r="N24" i="46" s="1"/>
  <c r="O148" i="46"/>
  <c r="Q14" i="41"/>
  <c r="P48" i="41"/>
  <c r="O347" i="41"/>
  <c r="R345" i="41"/>
  <c r="R347" i="41" s="1"/>
  <c r="N347" i="41"/>
  <c r="R324" i="41"/>
  <c r="R325" i="41" s="1"/>
  <c r="N325" i="41"/>
  <c r="Q235" i="41"/>
  <c r="R306" i="41"/>
  <c r="R308" i="41" s="1"/>
  <c r="N308" i="41"/>
  <c r="R319" i="41"/>
  <c r="N321" i="41"/>
  <c r="R311" i="41"/>
  <c r="R312" i="41" s="1"/>
  <c r="N312" i="41"/>
  <c r="R232" i="41"/>
  <c r="R235" i="41" s="1"/>
  <c r="N235" i="41"/>
  <c r="P292" i="41"/>
  <c r="P293" i="41" s="1"/>
  <c r="N293" i="41"/>
  <c r="R271" i="41"/>
  <c r="R272" i="41" s="1"/>
  <c r="N272" i="41"/>
  <c r="P44" i="41"/>
  <c r="P235" i="41"/>
  <c r="N207" i="41"/>
  <c r="P200" i="41"/>
  <c r="P201" i="41" s="1"/>
  <c r="N201" i="41"/>
  <c r="R191" i="41"/>
  <c r="R192" i="41" s="1"/>
  <c r="N192" i="41"/>
  <c r="R193" i="41"/>
  <c r="R194" i="41" s="1"/>
  <c r="N194" i="41"/>
  <c r="R188" i="41"/>
  <c r="R190" i="41" s="1"/>
  <c r="N190" i="41"/>
  <c r="R185" i="41"/>
  <c r="R187" i="41" s="1"/>
  <c r="N187" i="41"/>
  <c r="Q204" i="41"/>
  <c r="Q205" i="41" s="1"/>
  <c r="N205" i="41"/>
  <c r="O208" i="41"/>
  <c r="O209" i="41" s="1"/>
  <c r="N209" i="41"/>
  <c r="R78" i="41"/>
  <c r="N461" i="41"/>
  <c r="O172" i="41"/>
  <c r="O168" i="41"/>
  <c r="P115" i="41"/>
  <c r="P164" i="41"/>
  <c r="P168" i="41" s="1"/>
  <c r="N168" i="41"/>
  <c r="P127" i="41"/>
  <c r="P128" i="41" s="1"/>
  <c r="N128" i="41"/>
  <c r="P171" i="41"/>
  <c r="N172" i="41"/>
  <c r="P125" i="41"/>
  <c r="P126" i="41" s="1"/>
  <c r="N126" i="41"/>
  <c r="N35" i="41"/>
  <c r="Q91" i="41"/>
  <c r="Q115" i="41"/>
  <c r="R109" i="41"/>
  <c r="R110" i="41" s="1"/>
  <c r="N110" i="41"/>
  <c r="R87" i="41"/>
  <c r="R88" i="41" s="1"/>
  <c r="N88" i="41"/>
  <c r="P91" i="41"/>
  <c r="R90" i="41"/>
  <c r="R91" i="41" s="1"/>
  <c r="N91" i="41"/>
  <c r="R94" i="41"/>
  <c r="R95" i="41" s="1"/>
  <c r="N95" i="41"/>
  <c r="R92" i="41"/>
  <c r="R93" i="41" s="1"/>
  <c r="N93" i="41"/>
  <c r="R85" i="41"/>
  <c r="R86" i="41" s="1"/>
  <c r="N86" i="41"/>
  <c r="N221" i="41"/>
  <c r="R71" i="41"/>
  <c r="R73" i="41" s="1"/>
  <c r="N73" i="41"/>
  <c r="N398" i="41"/>
  <c r="Q39" i="41"/>
  <c r="N108" i="41"/>
  <c r="R36" i="41"/>
  <c r="R39" i="41" s="1"/>
  <c r="N39" i="41"/>
  <c r="N80" i="41"/>
  <c r="N115" i="41"/>
  <c r="P35" i="41"/>
  <c r="O39" i="41"/>
  <c r="N82" i="41"/>
  <c r="N78" i="41"/>
  <c r="N218" i="41"/>
  <c r="Q35" i="41"/>
  <c r="N66" i="41"/>
  <c r="N231" i="41"/>
  <c r="N249" i="41"/>
  <c r="R14" i="41"/>
  <c r="N228" i="41"/>
  <c r="N457" i="41"/>
  <c r="P17" i="41"/>
  <c r="P18" i="41" s="1"/>
  <c r="N18" i="41"/>
  <c r="P12" i="41"/>
  <c r="P14" i="41" s="1"/>
  <c r="N14" i="41"/>
  <c r="N54" i="41"/>
  <c r="O153" i="41"/>
  <c r="O155" i="41" s="1"/>
  <c r="N44" i="41"/>
  <c r="N48" i="41"/>
  <c r="N62" i="41"/>
  <c r="P457" i="41"/>
  <c r="O457" i="41"/>
  <c r="P228" i="41"/>
  <c r="Q457" i="41"/>
  <c r="R359" i="46"/>
  <c r="R469" i="46"/>
  <c r="R446" i="41"/>
  <c r="R33" i="41"/>
  <c r="R35" i="41" s="1"/>
  <c r="Q62" i="43"/>
  <c r="Q186" i="43"/>
  <c r="N188" i="43"/>
  <c r="M213" i="43"/>
  <c r="M217" i="43"/>
  <c r="P231" i="43"/>
  <c r="P234" i="43"/>
  <c r="N238" i="43"/>
  <c r="P249" i="43"/>
  <c r="P262" i="43"/>
  <c r="P279" i="43"/>
  <c r="M287" i="43"/>
  <c r="M303" i="43"/>
  <c r="M304" i="43" s="1"/>
  <c r="M345" i="43" s="1"/>
  <c r="M346" i="43" s="1"/>
  <c r="O345" i="43"/>
  <c r="Q377" i="43"/>
  <c r="M30" i="43"/>
  <c r="M43" i="43"/>
  <c r="O62" i="43"/>
  <c r="O179" i="43"/>
  <c r="O215" i="43"/>
  <c r="O281" i="43"/>
  <c r="M362" i="43"/>
  <c r="Q405" i="43"/>
  <c r="Q408" i="43"/>
  <c r="M506" i="43"/>
  <c r="O88" i="43"/>
  <c r="M184" i="43"/>
  <c r="P186" i="43"/>
  <c r="P236" i="43"/>
  <c r="N240" i="43"/>
  <c r="P265" i="43"/>
  <c r="P269" i="43"/>
  <c r="P273" i="43"/>
  <c r="M379" i="43"/>
  <c r="M522" i="43"/>
  <c r="R161" i="41"/>
  <c r="P231" i="41"/>
  <c r="R64" i="41"/>
  <c r="N117" i="41"/>
  <c r="O145" i="41"/>
  <c r="O157" i="41"/>
  <c r="N161" i="41"/>
  <c r="Q199" i="41"/>
  <c r="Q225" i="41"/>
  <c r="R398" i="41"/>
  <c r="R457" i="41"/>
  <c r="R461" i="41"/>
  <c r="R44" i="41"/>
  <c r="R48" i="41"/>
  <c r="N52" i="41"/>
  <c r="N26" i="41"/>
  <c r="P54" i="41"/>
  <c r="Q82" i="41"/>
  <c r="P133" i="41"/>
  <c r="Q138" i="41"/>
  <c r="P163" i="41"/>
  <c r="Q178" i="41"/>
  <c r="Q181" i="41"/>
  <c r="Q228" i="41"/>
  <c r="N446" i="41"/>
  <c r="P58" i="41"/>
  <c r="Q142" i="41"/>
  <c r="O147" i="41"/>
  <c r="Q184" i="41"/>
  <c r="Q215" i="41"/>
  <c r="N239" i="41"/>
  <c r="N323" i="41"/>
  <c r="O420" i="41"/>
  <c r="O346" i="43" l="1"/>
  <c r="P18" i="46"/>
  <c r="P24" i="46" s="1"/>
  <c r="R321" i="41"/>
  <c r="P172" i="41"/>
  <c r="P345" i="43"/>
  <c r="P346" i="43" l="1"/>
  <c r="N145" i="47"/>
</calcChain>
</file>

<file path=xl/sharedStrings.xml><?xml version="1.0" encoding="utf-8"?>
<sst xmlns="http://schemas.openxmlformats.org/spreadsheetml/2006/main" count="12340" uniqueCount="719">
  <si>
    <t>OUTAGE</t>
  </si>
  <si>
    <t>RESTORATION</t>
  </si>
  <si>
    <t>OTHERS</t>
  </si>
  <si>
    <t>Deemed Available</t>
  </si>
  <si>
    <t>SSRM - NABINAGAR I</t>
  </si>
  <si>
    <t>SSRM - NABINAGAR II</t>
  </si>
  <si>
    <t>400kV RANCHI-RAGHUNATHPUR I</t>
  </si>
  <si>
    <t>400kV BUS REACTOR II,GAYA</t>
  </si>
  <si>
    <t>765kV BUS REACTOR1-GAYA</t>
  </si>
  <si>
    <t>400kV PATNA-BARH II</t>
  </si>
  <si>
    <t>400kV JAMSHEDPUR-ROURKELA II</t>
  </si>
  <si>
    <t>400kV RANCHI-ROURKELA II</t>
  </si>
  <si>
    <t>400/220kV ICT2 JAMSHEDPUR</t>
  </si>
  <si>
    <t>400kV BUS REACTOR-I, GAYA 125MVAR</t>
  </si>
  <si>
    <t>400/220kV ICT1 NEW PURNEA</t>
  </si>
  <si>
    <t>400kV KAHALGAON-BARH I</t>
  </si>
  <si>
    <t>400kV KAHALGAON-BARH II</t>
  </si>
  <si>
    <t>400kV RANCHI-ROURKELA I</t>
  </si>
  <si>
    <t>400kV KAHALGAON-FARAKKA IV</t>
  </si>
  <si>
    <t>400kV MAITHON-KAHALGAON II</t>
  </si>
  <si>
    <t>400kV MAITHON-KAHALGAON I</t>
  </si>
  <si>
    <t>400kV KAHALGAON-FARAKKA III</t>
  </si>
  <si>
    <t>400kV MAITHON RB-RANCHI I</t>
  </si>
  <si>
    <t>400kV BUS REACTOR RANCHI</t>
  </si>
  <si>
    <t>220/132kV ICT2 ARRAH</t>
  </si>
  <si>
    <t>220/132kV ICT1 ARRAH</t>
  </si>
  <si>
    <t>400kV FARAKKA-KAHALGAON II</t>
  </si>
  <si>
    <t>400kV FARAKKA-KAHALGAON I</t>
  </si>
  <si>
    <t>Sub-Total=</t>
  </si>
  <si>
    <t>400/220kV ICT1 JAMSHEDPUR</t>
  </si>
  <si>
    <t>400/220kV ICT2 NEW PURNEA</t>
  </si>
  <si>
    <t>220/132kV ICT1 PRN</t>
  </si>
  <si>
    <t>220/132kV ICT2 PRN</t>
  </si>
  <si>
    <t>220/132kV ICT3 PRN</t>
  </si>
  <si>
    <t>400/220kV ICT1 SSRM</t>
  </si>
  <si>
    <t>400/220kV ICT2 SSRM</t>
  </si>
  <si>
    <t>400/220kV ICT1 MUZ</t>
  </si>
  <si>
    <t>400/220kV ICT2 MUZ</t>
  </si>
  <si>
    <t>400/220kV ICT1 RNC</t>
  </si>
  <si>
    <t>400/220kV ICT2 RNC</t>
  </si>
  <si>
    <t>400/220kV ICT1 GAYA</t>
  </si>
  <si>
    <t>400/220kV ICT2 GAYA</t>
  </si>
  <si>
    <t>765/400kV ICT1 GAYA</t>
  </si>
  <si>
    <t>765/400kV ICT2 GAYA</t>
  </si>
  <si>
    <t>765/400kV ICT3 GAYA</t>
  </si>
  <si>
    <t>80 MVAR B/R AT BSF</t>
  </si>
  <si>
    <t>80 MVAR B/R AT PTN</t>
  </si>
  <si>
    <t>125 MVAR B/R - I AT NPRN</t>
  </si>
  <si>
    <t>125 MVAR B/R - II AT NPRN</t>
  </si>
  <si>
    <t>125 MVAR B/R - I AT PSL</t>
  </si>
  <si>
    <t>125 MVAR B/R - II AT PSL</t>
  </si>
  <si>
    <t>132kV Dehri-SSRM</t>
  </si>
  <si>
    <t>132kV SSRM- KARAMNASA</t>
  </si>
  <si>
    <t>132kV DMRN-ARA</t>
  </si>
  <si>
    <t>132kV ARA-ARA</t>
  </si>
  <si>
    <t>132kV PNR-DLK (LILO PART)</t>
  </si>
  <si>
    <t>132kV PNR-PRN(LILO PART)</t>
  </si>
  <si>
    <t>220 kV  PRN-NPRN-I</t>
  </si>
  <si>
    <t>220 kV  PRN-NPRN-II</t>
  </si>
  <si>
    <t>220kV RNC-CHANDIL-II (LILO)</t>
  </si>
  <si>
    <t>220kV RNC-HATIA-I (LILO)</t>
  </si>
  <si>
    <t>220kV RNC-HATIA-II(LILO)</t>
  </si>
  <si>
    <t>220kV GAYA-DEHRI -I(LILO PART)</t>
  </si>
  <si>
    <t>220kV GAYA-DEHRI-II (LILO PART)</t>
  </si>
  <si>
    <t>400kV BIHARSHARIF-SASARAM-I</t>
  </si>
  <si>
    <t>400kV BIHARSHARIF-SASARAM-II</t>
  </si>
  <si>
    <t>400kV MAITHON RB-RANCHI II</t>
  </si>
  <si>
    <t>400kV BIHARSHARIF-KODERMA I</t>
  </si>
  <si>
    <t>400kV BIHARSHARIF-KODERMA II</t>
  </si>
  <si>
    <t>50 MVAR B/R-1 AT JSR</t>
  </si>
  <si>
    <t>50 MVAR B/R-1 AT BSF</t>
  </si>
  <si>
    <t>50 MVAR BUS REACTOR-II, JAMSHEDPUR II</t>
  </si>
  <si>
    <t>50 MVAR MTN RB-1 L/R AT RANCHI</t>
  </si>
  <si>
    <t>50 MVAR MTN RB-2 L/R AT RANCHI</t>
  </si>
  <si>
    <t>50 MVAR GAYA L/R AT BIHARSHARIF</t>
  </si>
  <si>
    <t>50 MVAR SSRM-III L/R AT BIHARSHARIF</t>
  </si>
  <si>
    <t>63  MVAR GKP - I L/R AT MUZ</t>
  </si>
  <si>
    <t>63  MVAR GKP - II L/R AT MUZ</t>
  </si>
  <si>
    <t>63  MVAR NPRN - I L/R AT MUZ</t>
  </si>
  <si>
    <t>63  MVAR NPRN - II L/R AT MUZ</t>
  </si>
  <si>
    <t>63  MVAR MUZ - I L/R AT NPRN</t>
  </si>
  <si>
    <t>63  MVAR MUZ- II L/R AT NPRN</t>
  </si>
  <si>
    <t>63  MVAR BSF- I L/R AT PSL</t>
  </si>
  <si>
    <t>50 MVAR BSF- III L/R AT PSL</t>
  </si>
  <si>
    <t>63  MVAR BSF- II L/R AT PSL</t>
  </si>
  <si>
    <t>50 MVAR BALIA L/R AT PSL</t>
  </si>
  <si>
    <t>63  MVAR ALLAHABAD-1 L/R AT PSL</t>
  </si>
  <si>
    <t>63 MVAR SARNATH-1 L/R AT PSL</t>
  </si>
  <si>
    <t>50 MVAR B/R - I AT GAYA</t>
  </si>
  <si>
    <t>50 MVAR B/R - II AT GAYA</t>
  </si>
  <si>
    <t>400kV KAHALGAON-BANKA-I</t>
  </si>
  <si>
    <t>400kV KAHALGAON-BANKA-II</t>
  </si>
  <si>
    <t>765kV BUS REACTOR II, GAYA</t>
  </si>
  <si>
    <t>400KV PATNA-BARH III</t>
  </si>
  <si>
    <t>400KV PATNA-BARH IV</t>
  </si>
  <si>
    <t>400/132kV ICT1 BANKA</t>
  </si>
  <si>
    <t>400/132kV ICT 2 BANKA</t>
  </si>
  <si>
    <t>765/400/220 kV ICT 1 SASARAM</t>
  </si>
  <si>
    <t>125 MVAR BUS REACTOR-1 RANCHI</t>
  </si>
  <si>
    <t>3*110 MVAR 1 PH B/R - I AT SASARAM</t>
  </si>
  <si>
    <t>3*110 MVAR 1 PH L/R - I AT SASARAM (AS B/R)</t>
  </si>
  <si>
    <t>50 MVAR  L/R - I AT BANKA</t>
  </si>
  <si>
    <t>50 MVAR  L/R - 2 AT BANKA</t>
  </si>
  <si>
    <t>Element Name</t>
  </si>
  <si>
    <t>220kV RANCHI-CHANDIL I</t>
  </si>
  <si>
    <t>SUB TOTAL</t>
  </si>
  <si>
    <t>400KV BIHARSHARIF-BANKA I</t>
  </si>
  <si>
    <t>400KV BIHARSHARIF-BANKA II</t>
  </si>
  <si>
    <t>400kV MAITHON-RANCHI I</t>
  </si>
  <si>
    <t>400kV RAGHUNATHPUR-MAITHON</t>
  </si>
  <si>
    <t>220kV DALKHOLA-PURNEA I</t>
  </si>
  <si>
    <t>220kV DALKHOLA-PURNEA II</t>
  </si>
  <si>
    <t>220kV SASARAM-ARRAH I</t>
  </si>
  <si>
    <t>220kV SASARAM-ARRAH II</t>
  </si>
  <si>
    <t>400kV BUS REACTOR MUZAFFARPUR</t>
  </si>
  <si>
    <t>125 MVAR BUS REACTOR-1 PATNA</t>
  </si>
  <si>
    <t>125 MVAR BUS REACTOR-2 PATNA</t>
  </si>
  <si>
    <t>80 MVAR PURNEA-1 L/R at Biharsharif</t>
  </si>
  <si>
    <t>80 MVAR PURNEA-2 L/R at Biharsharif</t>
  </si>
  <si>
    <t>400kV KAHALGAON-LAKHISARAI I</t>
  </si>
  <si>
    <t>400KV MUZAFFARPUR-BIHARSHARIF I</t>
  </si>
  <si>
    <t>400KV MUZAFFARPUR-BIHARSHARIF II</t>
  </si>
  <si>
    <t>125 MVAR BUS REACTOR-1 NEW RANCHI</t>
  </si>
  <si>
    <t>80 MVAR  B/R - 1 AT BANKA</t>
  </si>
  <si>
    <t>400kV BARIPADA-JAMSHEDPUR II</t>
  </si>
  <si>
    <t>400/132kV ICT1 LAKHISARAI</t>
  </si>
  <si>
    <t>125 MVAR BUS REACTOR-2 NEW RANCHI</t>
  </si>
  <si>
    <t>3*80MVAR 1 PH L/R - I AT NEW RANCHI</t>
  </si>
  <si>
    <t>80 MVAR  B/R - 1 AT LAKHISARAI</t>
  </si>
  <si>
    <t>400/220kV ICT1 BIHARSHARIFF</t>
  </si>
  <si>
    <t>400/220kV ICT2 BIHARSHARIFF</t>
  </si>
  <si>
    <t>400kV JAMSHEDPUR-JAMSHEDPUR(DVC)</t>
  </si>
  <si>
    <t>400kV RANCHI-RANCHI(NEW) III</t>
  </si>
  <si>
    <t>400kV RANCHI-RANCHI(NEW) IV</t>
  </si>
  <si>
    <t>400kV BIHARSHARIFF-LAKHISARAI I</t>
  </si>
  <si>
    <t>400kV JAMSHEDPUR(DVC)-BARIPADA</t>
  </si>
  <si>
    <t>400kV RANCHI-RANCHI(NEW) I</t>
  </si>
  <si>
    <t>765/400kV ICT2 RANCHI(NEW)</t>
  </si>
  <si>
    <t>400/132kV ICT 2 LAKHISARAI</t>
  </si>
  <si>
    <t>3*80MVAR 1 PH B/R - I AT NEW RANCHI</t>
  </si>
  <si>
    <t>400/220kV ICT3 BIHARSHARIFF</t>
  </si>
  <si>
    <t>765/400kV ICT1 RANCHI(NEW)</t>
  </si>
  <si>
    <t>220kV SASARAM-SAHUPURI</t>
  </si>
  <si>
    <t>220kV ARA-KHAGOL I</t>
  </si>
  <si>
    <t>220kV ARA-KHAGOL II</t>
  </si>
  <si>
    <t>220kV DEHRI-PUSAULI</t>
  </si>
  <si>
    <t>400kV RANCHI-RANCHI(NEW) II</t>
  </si>
  <si>
    <t>220kV GAYA-BODHGAYA(BSEB) II</t>
  </si>
  <si>
    <t>220kV GAYA-BODHGAYA(BSEB) I</t>
  </si>
  <si>
    <t>400/220kV ICT2 PATNA</t>
  </si>
  <si>
    <t>400kV GAYA-MAITHON II</t>
  </si>
  <si>
    <t>400KV GAYA - KODERMA - II</t>
  </si>
  <si>
    <t>400kV KAHALGAON-LAKHISARAI II</t>
  </si>
  <si>
    <t>400kV BIHARSHARIF-LAKHISARAI II</t>
  </si>
  <si>
    <t>DETAILS OF OUTAGE</t>
  </si>
  <si>
    <t>Unique ID of transmission Element</t>
  </si>
  <si>
    <t>Description (Length/Nos./MVA/MVAr/MW/etc.)</t>
  </si>
  <si>
    <t>Region</t>
  </si>
  <si>
    <t>Type of failure</t>
  </si>
  <si>
    <t>No. of Tower damaged</t>
  </si>
  <si>
    <t>No.of insulators failed</t>
  </si>
  <si>
    <t>Total outage in days (1)</t>
  </si>
  <si>
    <t>ISTS Licensee</t>
  </si>
  <si>
    <t>DURATION OF OUTAGE ATTRIBUTABLE TO (in Hrs)</t>
  </si>
  <si>
    <t>Restoration Time as per Regulation 5(b)                                                (2)</t>
  </si>
  <si>
    <t>Whether Restoration Time more than normative (Y/N)</t>
  </si>
  <si>
    <t>Difference between Actual and Norm                                            1-2</t>
  </si>
  <si>
    <t>Detailed Reason(s) for Outage</t>
  </si>
  <si>
    <t>Outage Certifying Agency and Reference Document</t>
  </si>
  <si>
    <t>% Availability as certified by certifying agency</t>
  </si>
  <si>
    <t>ER1L1</t>
  </si>
  <si>
    <t>ER1L2</t>
  </si>
  <si>
    <t>ER1L3</t>
  </si>
  <si>
    <t>ER1L4</t>
  </si>
  <si>
    <t>ER1L5</t>
  </si>
  <si>
    <t>ER1L6</t>
  </si>
  <si>
    <t>ER1L7</t>
  </si>
  <si>
    <t>ER1L8</t>
  </si>
  <si>
    <t>ER1L9</t>
  </si>
  <si>
    <t>ER1L10</t>
  </si>
  <si>
    <t>ER1L11</t>
  </si>
  <si>
    <t>ER1L12</t>
  </si>
  <si>
    <t>ER1L13</t>
  </si>
  <si>
    <t>ER1L14</t>
  </si>
  <si>
    <t>ER1L15</t>
  </si>
  <si>
    <t>ER1L16</t>
  </si>
  <si>
    <t>ER1L17</t>
  </si>
  <si>
    <t>ER1L18</t>
  </si>
  <si>
    <t>ER1L19</t>
  </si>
  <si>
    <t>ER1L20</t>
  </si>
  <si>
    <t>ER1L21</t>
  </si>
  <si>
    <t>ER1L22</t>
  </si>
  <si>
    <t>ER1L23</t>
  </si>
  <si>
    <t>ER1L24</t>
  </si>
  <si>
    <t>ER1L25</t>
  </si>
  <si>
    <t>ER1L26</t>
  </si>
  <si>
    <t>ER1L27</t>
  </si>
  <si>
    <t>ER1L28</t>
  </si>
  <si>
    <t>ER1L29</t>
  </si>
  <si>
    <t>ER1L30</t>
  </si>
  <si>
    <t>ER1L32</t>
  </si>
  <si>
    <t>ER1L33</t>
  </si>
  <si>
    <t>ER1L34</t>
  </si>
  <si>
    <t>ER1L35</t>
  </si>
  <si>
    <t>ER1L37</t>
  </si>
  <si>
    <t>ER1L38</t>
  </si>
  <si>
    <t>ER1L39</t>
  </si>
  <si>
    <t>ER1L40</t>
  </si>
  <si>
    <t>ER1L41</t>
  </si>
  <si>
    <t>ER1L42</t>
  </si>
  <si>
    <t>ER1L43</t>
  </si>
  <si>
    <t>ER1L44</t>
  </si>
  <si>
    <t>ER1L45</t>
  </si>
  <si>
    <t>ER1L46</t>
  </si>
  <si>
    <t>ER1L47</t>
  </si>
  <si>
    <t>ER1L48</t>
  </si>
  <si>
    <t>ER1L49</t>
  </si>
  <si>
    <t>ER1L50</t>
  </si>
  <si>
    <t>ER1L51</t>
  </si>
  <si>
    <t>ER1L52</t>
  </si>
  <si>
    <t>ER1L53</t>
  </si>
  <si>
    <t>ER1L54</t>
  </si>
  <si>
    <t>ER1L55</t>
  </si>
  <si>
    <t>ER1L56</t>
  </si>
  <si>
    <t>ER1L57</t>
  </si>
  <si>
    <t>ER1L58</t>
  </si>
  <si>
    <t>ER1L59</t>
  </si>
  <si>
    <t>ER1L62</t>
  </si>
  <si>
    <t>ER1L63</t>
  </si>
  <si>
    <t>ER1L64</t>
  </si>
  <si>
    <t>ER1L65</t>
  </si>
  <si>
    <t>ER1L66</t>
  </si>
  <si>
    <t>ER1L69</t>
  </si>
  <si>
    <t>ER1L70</t>
  </si>
  <si>
    <t>ER1L71</t>
  </si>
  <si>
    <t>ER1L72</t>
  </si>
  <si>
    <t>ER1</t>
  </si>
  <si>
    <t>--</t>
  </si>
  <si>
    <t>ER1T1</t>
  </si>
  <si>
    <t>ER1T2</t>
  </si>
  <si>
    <t>ER1T3</t>
  </si>
  <si>
    <t>ER1T4</t>
  </si>
  <si>
    <t>ER1T5</t>
  </si>
  <si>
    <t>ER1T6</t>
  </si>
  <si>
    <t>ER1T7</t>
  </si>
  <si>
    <t>ER1T8</t>
  </si>
  <si>
    <t>ER1T9</t>
  </si>
  <si>
    <t>ER1T10</t>
  </si>
  <si>
    <t>ER1T11</t>
  </si>
  <si>
    <t>ER1T12</t>
  </si>
  <si>
    <t>ER1T13</t>
  </si>
  <si>
    <t>ER1T14</t>
  </si>
  <si>
    <t>ER1T15</t>
  </si>
  <si>
    <t>ER1T16</t>
  </si>
  <si>
    <t>ER1T17</t>
  </si>
  <si>
    <t>ER1T18</t>
  </si>
  <si>
    <t>ER1T19</t>
  </si>
  <si>
    <t>ER1T20</t>
  </si>
  <si>
    <t>ER1T21</t>
  </si>
  <si>
    <t>ER1T22</t>
  </si>
  <si>
    <t>ER1T23</t>
  </si>
  <si>
    <t>ER1T24</t>
  </si>
  <si>
    <t>ER1T25</t>
  </si>
  <si>
    <t>ER1T26</t>
  </si>
  <si>
    <t>ER1T27</t>
  </si>
  <si>
    <t>ER1T28</t>
  </si>
  <si>
    <t>ER1T29</t>
  </si>
  <si>
    <t>ER1T30</t>
  </si>
  <si>
    <t>ER1T31</t>
  </si>
  <si>
    <t>ER1T32</t>
  </si>
  <si>
    <t>ER1R1</t>
  </si>
  <si>
    <t>ER1R2</t>
  </si>
  <si>
    <t>ER1R3</t>
  </si>
  <si>
    <t>ER1R4</t>
  </si>
  <si>
    <t>ER1R5</t>
  </si>
  <si>
    <t>ER1R6</t>
  </si>
  <si>
    <t>ER1R7</t>
  </si>
  <si>
    <t>ER1R8</t>
  </si>
  <si>
    <t>ER1R9</t>
  </si>
  <si>
    <t>ER1R10</t>
  </si>
  <si>
    <t>ER1R11</t>
  </si>
  <si>
    <t>ER1R12</t>
  </si>
  <si>
    <t>ER1R13</t>
  </si>
  <si>
    <t>ER1R14</t>
  </si>
  <si>
    <t>ER1R15</t>
  </si>
  <si>
    <t>ER1R16</t>
  </si>
  <si>
    <t>ER1R17</t>
  </si>
  <si>
    <t>ER1R18</t>
  </si>
  <si>
    <t>ER1R19</t>
  </si>
  <si>
    <t>ER1R20</t>
  </si>
  <si>
    <t>ER1R21</t>
  </si>
  <si>
    <t>ER1R22</t>
  </si>
  <si>
    <t>ER1R23</t>
  </si>
  <si>
    <t>ER1R24</t>
  </si>
  <si>
    <t>ER1R25</t>
  </si>
  <si>
    <t>ER1R26</t>
  </si>
  <si>
    <t>ER1R27</t>
  </si>
  <si>
    <t>ER1R28</t>
  </si>
  <si>
    <t>ER1R29</t>
  </si>
  <si>
    <t>ER1R30</t>
  </si>
  <si>
    <t>ER1R31</t>
  </si>
  <si>
    <t>ER1R32</t>
  </si>
  <si>
    <t>ER1R33</t>
  </si>
  <si>
    <t>ER1R34</t>
  </si>
  <si>
    <t>ER1R35</t>
  </si>
  <si>
    <t>ER1R36</t>
  </si>
  <si>
    <t>ER1R37</t>
  </si>
  <si>
    <t>ER1R38</t>
  </si>
  <si>
    <t>ER1R39</t>
  </si>
  <si>
    <t>ER1R40</t>
  </si>
  <si>
    <t>ER1R41</t>
  </si>
  <si>
    <t>ER1R42</t>
  </si>
  <si>
    <t>ER1R43</t>
  </si>
  <si>
    <t>ER1R44</t>
  </si>
  <si>
    <t>ER1R45</t>
  </si>
  <si>
    <t>ER1R46</t>
  </si>
  <si>
    <t>ER1R47</t>
  </si>
  <si>
    <t>ER1R48</t>
  </si>
  <si>
    <t>ER1R49</t>
  </si>
  <si>
    <t>ER1L31A</t>
  </si>
  <si>
    <t>ER1L31B</t>
  </si>
  <si>
    <t>ER1L67A</t>
  </si>
  <si>
    <t>ER1L67B</t>
  </si>
  <si>
    <t>N/A</t>
  </si>
  <si>
    <t>ER1R50</t>
  </si>
  <si>
    <t>ER1L36A</t>
  </si>
  <si>
    <t>400kV JAMSHEDPUR-CHAIBASA I</t>
  </si>
  <si>
    <t>ER1L36B</t>
  </si>
  <si>
    <t>400kV CHAIBASA-ROURKELA I</t>
  </si>
  <si>
    <t>ER1T33</t>
  </si>
  <si>
    <t>400/220kV ICT 2 CHAIBASA</t>
  </si>
  <si>
    <t>3*80 MVAR DHRAMJAYGARH LR-II AS BR AT NEW RANCHI</t>
  </si>
  <si>
    <t>ER1R51</t>
  </si>
  <si>
    <t>ER1R52</t>
  </si>
  <si>
    <t>ER1L68A</t>
  </si>
  <si>
    <t>ER1L68B</t>
  </si>
  <si>
    <t>400kV GAYA-KODERMA-I</t>
  </si>
  <si>
    <t>400kV GAYA-MAITHON-I</t>
  </si>
  <si>
    <t>ER1L60A</t>
  </si>
  <si>
    <t>ER1L61A</t>
  </si>
  <si>
    <t>ER1T34</t>
  </si>
  <si>
    <t>400/220kV ICT 1 CHAIBASA</t>
  </si>
  <si>
    <t>ER1L73</t>
  </si>
  <si>
    <t>400 KV BOKARO-KODERMA-I</t>
  </si>
  <si>
    <t>400 KV BOKARO-KODERMA-II</t>
  </si>
  <si>
    <t>765kV GAYA-BALLIA</t>
  </si>
  <si>
    <t>ER1R53</t>
  </si>
  <si>
    <t>125 MVAR BR-II  AT MUZAFFERPUR</t>
  </si>
  <si>
    <t>TOTAL</t>
  </si>
  <si>
    <t>125 MVAR BR-I  AT MUZAFFERPUR</t>
  </si>
  <si>
    <t>ER1R54</t>
  </si>
  <si>
    <t>ER1R55</t>
  </si>
  <si>
    <t>125 MVAR BR-III  AT Biharsharif</t>
  </si>
  <si>
    <t xml:space="preserve"> TIME</t>
  </si>
  <si>
    <t xml:space="preserve">DATE </t>
  </si>
  <si>
    <t>ER1L74</t>
  </si>
  <si>
    <t>ER1L75</t>
  </si>
  <si>
    <t>400 KV BARH - GORAKHPUR - I</t>
  </si>
  <si>
    <t>ER1L76</t>
  </si>
  <si>
    <t>400 KV BARH - GORAKHPUR - II</t>
  </si>
  <si>
    <t>System constraint/ Natural calmity/ Militancy</t>
  </si>
  <si>
    <t>Category</t>
  </si>
  <si>
    <t>'ANNEXURE - A</t>
  </si>
  <si>
    <t>ERPC</t>
  </si>
  <si>
    <t>220/132kV ICT3 ARRAH</t>
  </si>
  <si>
    <t>ER1T35</t>
  </si>
  <si>
    <t>OMSU</t>
  </si>
  <si>
    <t>OSPD</t>
  </si>
  <si>
    <t>OSPT</t>
  </si>
  <si>
    <t>LVRD</t>
  </si>
  <si>
    <t>LART</t>
  </si>
  <si>
    <t>LNCC</t>
  </si>
  <si>
    <t>400kV PATNA-BARH I</t>
  </si>
  <si>
    <t>LMAC</t>
  </si>
  <si>
    <t>00:00:00</t>
  </si>
  <si>
    <t>LCSD</t>
  </si>
  <si>
    <t>SCSD</t>
  </si>
  <si>
    <t>SVRD</t>
  </si>
  <si>
    <t>S/OFF FOR VOLTAGE REGULATION AS PER ERLDC INSTRUCTION</t>
  </si>
  <si>
    <t>H/T FOR VOLTAGE REGULATION AS PER ERLDC</t>
  </si>
  <si>
    <t>HANDTRIPPED FOR VOLTAGE REGULATION AS PER ERLDC INSTRUCTION.</t>
  </si>
  <si>
    <t>H/T FOR VOLTAGE REGULATION AS PER ERLDC INSTRUCTION</t>
  </si>
  <si>
    <t>H/T ON V/R AS PER ERLDC INSTRUCTION</t>
  </si>
  <si>
    <t>H/T FOR VOLTAGE REGULATION AS PER ERLDC INSTRUCTION.</t>
  </si>
  <si>
    <t>S.OFF FOR VOLTAGE REGULATION AS PER ERLDC INSTRUCTION.</t>
  </si>
  <si>
    <t>S/OFF FOR VOLTAGE REGULATION AS PER ERLDC INSTRUCTION.</t>
  </si>
  <si>
    <t>3*80MVAR 1 PH B/R - II AT NEW RANCHI</t>
  </si>
  <si>
    <t>400/220kV ICT1 PATNA</t>
  </si>
  <si>
    <t>400 KVPATNA - KISHANGANJ -I</t>
  </si>
  <si>
    <t>400 KVPATNA - KISHANGANJ -II</t>
  </si>
  <si>
    <t>ER1L77</t>
  </si>
  <si>
    <t>ER1L78</t>
  </si>
  <si>
    <t>LPRD</t>
  </si>
  <si>
    <t>H/T FOR POWER REGULATION AS PER ERLDC INSTRUCTION.</t>
  </si>
  <si>
    <t>S/D TAKEN FOR REPLACEMENT OF INSULATORS DAMAGED BY MISCREANTS.</t>
  </si>
  <si>
    <t>OSFD</t>
  </si>
  <si>
    <t>S/OFF FOR AMP WORK</t>
  </si>
  <si>
    <t>400/220kV ICT3 MUZ</t>
  </si>
  <si>
    <t xml:space="preserve">220kV SASARAM-NADOKHAR </t>
  </si>
  <si>
    <t>220kV NADOKHAR -ARRAH I</t>
  </si>
  <si>
    <t>765 KV GAYA - VARANASI - II</t>
  </si>
  <si>
    <t>S/OFF FOR POWER REGULATION AS PER ERLDC INSTRUCTION</t>
  </si>
  <si>
    <t>H/T ON POWER REGULATION AS PER ERLDC INSTRUCTION</t>
  </si>
  <si>
    <t>400kV BIHARSHARIF-VARANASI - I</t>
  </si>
  <si>
    <t>400kV BIHARSHARIF-VARANASI - II</t>
  </si>
  <si>
    <t>125 MVAR BR-I AT Kishanganj</t>
  </si>
  <si>
    <t>63MVAR KISHANGANJ LR-I  AT PATNA</t>
  </si>
  <si>
    <t>63MVAR KISHANGANJ LR-II AT PATNA</t>
  </si>
  <si>
    <t>S.OFF FOR POWER REGULATION AS PER ERLDC INSTRUCTION.</t>
  </si>
  <si>
    <t>OMST</t>
  </si>
  <si>
    <t xml:space="preserve"> LINE UNDER B/D DUE TO COLLAPSE OF TOWER AT LOC. NO. 51 DUE TO   UNPRECEDENTED FLASH FLOOD IN KANKAI RIVER.</t>
  </si>
  <si>
    <t>LINE UNDER B/D DUE TO COLLAPSE OF TOWER AT LOC. NO. 51 DUE TO   UNPRECEDENTED FLASH FLOOD IN KANKAI RIVER.</t>
  </si>
  <si>
    <t>SNCC</t>
  </si>
  <si>
    <t>TRIPPED  DUE TO Y-B FAULT,F.D.=83.5KM FROM GAYA(BSPTCL JURISDICTION), F.C.=Iy=2.79KA, IB=2.32KA. TRIPPED DUE TO COLLAPSE OF D/C TOWER AT LOC. 275 AT SONE RIVER IN BSPTCL JURISDICTION.</t>
  </si>
  <si>
    <t>400 KV GAYA - CHANDAWA - I</t>
  </si>
  <si>
    <t>400 KV GAYA - CHANDAWA - II</t>
  </si>
  <si>
    <t>400 KV NEW RANCHI - CHANDAWA - I</t>
  </si>
  <si>
    <t>400 KV NEW RANCHI - CHANDAWA - II</t>
  </si>
  <si>
    <t>ER1T36</t>
  </si>
  <si>
    <t>400/220kV ICT2 KISHANGANJ</t>
  </si>
  <si>
    <t>S.OFF FOR VOLTAGE REGULATION AS PER ERLDC INSTRUCTION</t>
  </si>
  <si>
    <t>REPLACEMENT OF INSULATORS DAMAGED BY MISCRIENTS</t>
  </si>
  <si>
    <t xml:space="preserve"> </t>
  </si>
  <si>
    <t>ER1R57</t>
  </si>
  <si>
    <t>125 MVAR BR-II AT Chandawa</t>
  </si>
  <si>
    <t>ER1R58</t>
  </si>
  <si>
    <t>125 MVAR BR-I AT Chandawa</t>
  </si>
  <si>
    <t>ER1L79</t>
  </si>
  <si>
    <t>ER1L80</t>
  </si>
  <si>
    <t>ER1L81</t>
  </si>
  <si>
    <t>ER1L82</t>
  </si>
  <si>
    <t>400/220 kV ICT2 AT KISHANGANJ</t>
  </si>
  <si>
    <t>ER1T37</t>
  </si>
  <si>
    <t xml:space="preserve">TRIPPED ON B-N FAULT. F.D.= 47.4 KM FROM ARA END, F.C.= 1.3 KA.( FAULT WAS UNDER  BSPTCL JURISDICTION ) </t>
  </si>
  <si>
    <t>T- point made by BSPTCL to feed the power to Kudra Railway from this   line. Melting of T-connector caused the snapping of  conductor, due to this two no. cross arm of R-ph at loc no 165 &amp; 166 got bent.</t>
  </si>
  <si>
    <t>S/D TAKEN BY BSPTCL to attend clearance problem of 132 kV Pusauli   (Nadokhar)-Sasaram line with 132 kV Sasaram (PG)-Kudra line</t>
  </si>
  <si>
    <t>S/D TAKEN BY  JUSNL FOR  REPLACEMENT OF OLD 220 KV LINE ISOLATOR BY NEW   220 KV MOTORISED ISOLATOR AT CHANDIL END.</t>
  </si>
  <si>
    <t>S/D TAKEN BY JUSNL FOR FACILITATING S/D OF 220KV BUS-2 AT HATIA.</t>
  </si>
  <si>
    <t>220kV NADOKHAR -ARRAH II</t>
  </si>
  <si>
    <t>220kV SASARAM-NADOKHAR -II</t>
  </si>
  <si>
    <t>S/OFF FOR REPLACEMENT OF Y PHASE LINE CVT DUE TO SECONDARY VOLTAGE   VIOLATION AND AMP OF SAID BAY AT SASARAM</t>
  </si>
  <si>
    <t>TRIPPED  DUE TO Y-B FAULT,F.D.=83.5KM FROM GAYA END, F.C.=Iy=2.79KA, IB=2.32KA. TRIPPED DUE TO COLLAPSE OF D/C TOWER AT LOC. 275 AT SONE RIVER IN BSPTCL JURISDICTION.</t>
  </si>
  <si>
    <t>S/D TAKEN BY ER-II FOR ERECTION OF OPGW WORK. THE WORK HAS BEEN CARRIED OUT UNDER CONSTRUCTION PACKAGE.</t>
  </si>
  <si>
    <t>S/OFF TO REPLACE THE FAULTY B-PH ISOLATOR AT BARIPADA END.</t>
  </si>
  <si>
    <t>A/R SUCCESSFUL IN B-N FAULT.F.D.=44.62 KM FROM BSF,F.C.=6.285 KA</t>
  </si>
  <si>
    <t>S/D TAKEN FOR MODIFICATION OF CONNECTION ARRANGEMENT OF BPI AND LA AT   BANKA. THE WOEK IS BEING CARRIED OUT UNDER CONSTRUCTION HEAD.</t>
  </si>
  <si>
    <t>S/D TAKEN FOR MODIFICATION OF CONNECTION ARRANGEMENT OF BPI AND LA AT   BANKA. THE WOEK WAS BEING CARRIED OUT UNDER CONSTRUCTION HEAD.</t>
  </si>
  <si>
    <t>AUTORECLOSED DUE TO R-N FAULT, F.D=22 KM FROM PATNA, F.C=8.15 KA AT   PATNA</t>
  </si>
  <si>
    <t>LMCC</t>
  </si>
  <si>
    <t>S/D TAKEN FOR REPLACEMENT OF INSULATORS AT LOC. NO., 129 .INSULATORS WERE DAMAGED BY THE MISCREANTS.</t>
  </si>
  <si>
    <t>S/OFF ON EMERGENCY BASIS FOR GETTING DOWN A MENTALLY DISTURBED PERSON   WHO CLIMBED ON TOWER AT LOC NO 624.</t>
  </si>
  <si>
    <t>TRIPPED DUE TO D/T RECEIVED AT GKP END DUE TO PROBLEM AT NTPC BARH END. PROTECTION/PLCC EQUIPMENTS AT BARH END BELONGS TO NTPC.</t>
  </si>
  <si>
    <t xml:space="preserve"> A/R OPERATED SUCCESSFULLY FROM BOTH END DUE TO R-N FAULT,F.D.=14.36KM   FRM BSF,F.C.=12.68KA,F.D.=116KM FROM MUZ,F.C.=2.5KA</t>
  </si>
  <si>
    <t>S/D TAKEN BY BSF  FOR CONSTN. WORK RELATED TO BUS SPLITTING AT BSF. FOR ERECTION OF ISOL. FOR BUS SECTION-I</t>
  </si>
  <si>
    <t>S/D TAKEN FOR CONSTN. WORK RELATED TO BUS SPLITTING AT BSF FOR ERECTION OF CT STRUCTURE IN BUS SCTION-I</t>
  </si>
  <si>
    <t>SPLT</t>
  </si>
  <si>
    <t>TRIPPED ONLY FROM VARANASI END DUE TO PLCC MAL OPERATION AT VARANASI   END.</t>
  </si>
  <si>
    <t>A/R OPERATED SUCCESSFULLY FROM BOTH END DUE TO Y-N FAULT,F.D.=289KM FROM   BSF(NR-3 JURISDICTION), F.C.=2.198KA, ZONE-2.</t>
  </si>
  <si>
    <t>S/D TAKEN FOR RELAY AND CT TESTING WORK AT FARAKKA NTPC END</t>
  </si>
  <si>
    <t>S/D TAKEN BY NTPC/FKK FOR RELAY AND CT TESTING WORK AT FARAKKA END.</t>
  </si>
  <si>
    <t>E/S/D TAKEN BY NTPC/KHLG DUE TO SOME PROBLEM AT NTPC/KHLG END.DETAIL INFORMATION NOT RECEIVED FROM NTPC END.</t>
  </si>
  <si>
    <t>A/R OPERATED SUCCESSFULLY FROM BOTH END DUE TO Y-N FAULT, F.D. = 124.8KM FROM GAYA,F.C.=2.42KA.</t>
  </si>
  <si>
    <t>TRIPPED ONLY FROM NTPC, KAHALGAON END DUE TO PROBLEM AT NTPC, KAHALGAON.</t>
  </si>
  <si>
    <t>S/D TAKEN FOR CONSTRUCTION WORK RELATED TO SPLIT BUS FOR CVT STRUCTURE ERECTION IN BUS SECTION-I.</t>
  </si>
  <si>
    <t>S/OFF BY NABINAGAR DUE TO PROBLEM AT THEIR END.DETAIL INFORMATION NOT RECEIVED FROM NABINAGAR END.</t>
  </si>
  <si>
    <t>S/D TAKEN BY PKTCL FOR POWERLINE CROSSING OF 400KV PURULIA-RNC LINE.</t>
  </si>
  <si>
    <t>S/D TAKEN BY PKTCL FOR POWERLINE CROSSING OF 400 KV RANCHI - PURULIA   LINE.</t>
  </si>
  <si>
    <t>S/D TAKEN BY M/S PKTCL FOR POWERLINE CROSSING WORK OF 400 KV D/C RANCHI   - PARULIA T/L.</t>
  </si>
  <si>
    <t>S/OFF FOR POWER LINE CROSSING OF D/C 400 KV RANCHI-PURULIA LINE.S/D TAKEN   BY PKTCL</t>
  </si>
  <si>
    <t>S/OFF FOR POWERLINE CROSSING OF D/C 400 KV RANCHI-PURULIA LINE.S/D TAKEN   BY PKTCL.</t>
  </si>
  <si>
    <t>S/D TAKEN TO ATTEND OIL LEAKAGE FROM MOG OF ITS L/R AT VARANASI.S/D   TAKEN BY NR-III.</t>
  </si>
  <si>
    <t xml:space="preserve"> H/T FOR VOLTAGE REGULATION AS PER ERLDC /NLDC INSTRUCTION.</t>
  </si>
  <si>
    <t>S/OFF FOR VOLTAGE REGUATION AS PER ERLDC INSTRUCTION</t>
  </si>
  <si>
    <t>TRIPPED ON INTER TRIP  DUE TO OVER CURRENT PROTECTION OPERATION OPERATED AT BSPTCL   SYSTEM. 220KV SIDE PROTECTION SYSTEM BELONGS TO BSPTCL END.</t>
  </si>
  <si>
    <t>S/D TAKEN BY BSPTCL TO ATTEND HOT SPOT IN ITS 220 KV SIDE BUS ISOLATOR IN BSPTCL S/Y. EQUIPMENT BELONGS TO BSPTCL.</t>
  </si>
  <si>
    <t>TRIPPED ONLY FROM BSPTCL SIDE. THE REASON OF TRIPPING YET TO BE IDENTIFIED. A SUSPECTED WIRE IN THE RELAY PANELS TERMINATEDE BY BSPTCL END HAS BEEN IDENTIFIED.</t>
  </si>
  <si>
    <t>S/D FOR BAY CONSTRUCTION WORK FOR UPCOMING 125MVAR BUS REACTOR IN PARALLEL TO EXISTING 50 MVAR BUS REACTOR.</t>
  </si>
  <si>
    <t>TRIPPED DUE TO PROBLEM AT RAMCHANDRAPUR, JUSNL SYSTEM</t>
  </si>
  <si>
    <t>TRIPPED DUE TO R PHASE CT BLASTED OF 220 KV SIDE OF ICT-II AT JUSNL END</t>
  </si>
  <si>
    <t>S/D TAKEN FOR ICT-3 BAY CONSTRUCTION WORK AT JAMSHEDPUR END.</t>
  </si>
  <si>
    <t>TRIPPED DUE TO OPERATION OF  EARTH FAULT OVERCURRENT PROTECTION  DUE TO JUMPING OF A   MONKEY ON LA .</t>
  </si>
  <si>
    <t xml:space="preserve"> S.OFF FOR VOLTAGE REGULATION AS PER ERLD INSTRUCTION</t>
  </si>
  <si>
    <t>S/OFF OR VOLTAGE REGULATION AS PER ERLDC INSTRUCTION</t>
  </si>
  <si>
    <t>S/D TAKEN FOR  CSD COMMISSIONING WORK.THE RELAY COULD NOT BE COMMISSIONED DUE TO MEET THE CHARGING SCHEDULE OF ERLDC GIVEN TO POWERGRID.</t>
  </si>
  <si>
    <t xml:space="preserve">S/D TAKEN FOR 132 kV GIS BAY CONSTRUCTION WORK AT PURNEA. </t>
  </si>
  <si>
    <t>TRIPPED DUE TO Y-N FAULT,F.D.=32.72KM FROM ARA(BSPTCL JURISDICTION) = ,F.C.=1.91KA.</t>
  </si>
  <si>
    <t>S/D TAKEN BY GAYA(PG) TO ATTEND HOT SPOT IN ITS LINE ISOLTOR AT GAYA   END.</t>
  </si>
  <si>
    <t>S/D TAKEN FOR DGA ANALYSIS OF CT AT KAHALGAON</t>
  </si>
  <si>
    <t>S/D TAKEN BY CHAIBASA FOR LILO OF SAID LINE AT CHAIBASA END.  AFTER LILO AT CHAIBASA.</t>
  </si>
  <si>
    <t>S/D TAKEN BY DVC TO ATTEND HOT SPOT AT TISCO END.</t>
  </si>
  <si>
    <t>TRIPPED ON RECEIPT OF DT SIGNAL AT RANCHI DUE TO FAULT IN MAIN BUS -1 AT   RAGHUNATHPUR.</t>
  </si>
  <si>
    <t>S/D TEKEN FOR AMP WORK</t>
  </si>
  <si>
    <t>TRIPPED DUE TO CABLE DAMAGED BY MONKEY (CABLE WHICH WAS COMING FROM   SWITCHYARD TO CONTROL ROOM) AT PATNA</t>
  </si>
  <si>
    <t>S/D TAKEN BY GORAKHPUR TO ATTEND HOT SPOT IN Y-PH OF LINE SIDE ISOLATOR.</t>
  </si>
  <si>
    <t>AUTORECLOSE OPERATED DUE TO R-N FAULT, F.D=229.3 KM FROM BSF, F.C=1.97KA   AT BSF.</t>
  </si>
  <si>
    <t>AUTO RECLOSED SUCCESSFULLY FROM BOTH SIDES ON Y-N FAULT. F.D.= 260.1 KM   FROM BSF (NR-3 JURISDICTION) WITH F.C.= 2.486 KA.</t>
  </si>
  <si>
    <t>S/D TAKEN FOR TRIMMING OF TREES BY VNS(NR-3 ) END</t>
  </si>
  <si>
    <t>S/D TAKEN FOR RECTIFICATION OF CONTINUOUS SPARKING IN WAVE TRAPS OF R &amp; y PHASE AT CHANDWA END.</t>
  </si>
  <si>
    <t>S/D TAKEN BY CHANDWA FOR ATTENDING SPARKING PROBLEM IN Y PH WAVE TRAP AT   CHANDWA END.</t>
  </si>
  <si>
    <t>S/D TAKEN BY NTPC/FKK FOR BREAKER CRM &amp; TIMIMG TESTING AT FARAKKA   END.</t>
  </si>
  <si>
    <t>S/D TAKEN FOR REMOVAL OF BUS PIPE FOR RETROFITTING WORK OF 400 KV TIE   BAY OF ICT-II &amp; GAYA-I AT MAITHON END.</t>
  </si>
  <si>
    <t>FOR ERECTION OF REMOVED BUS PIPES I.R.O. RETOFITTING WORK OF 400 KV TIE   BAY OF ICT-2 &amp; GAYA -2 AT MAITHAN.</t>
  </si>
  <si>
    <t>S/D TAKEN TO ATTEND Broken of strands of one conductor  near line to IPS   tube connector joint in sky bus dropping of R-Ph of 400 KV Banka Kahalgaon Ckt -1 at Banka end.</t>
  </si>
  <si>
    <t>S/D TAKEN BY NTPC/KHLG FOR CT OIL SAMPLING FOR DGA &amp; P.M.</t>
  </si>
  <si>
    <t>S/D TAKEN FOR CONSTRUCTION WORK RELATED TO BUS SPLITTING AT BSF.</t>
  </si>
  <si>
    <t>S/OFF FOR OVERHAULING AND REPLACEMENT OF GASKETS OF ITS L/R AT BSF.</t>
  </si>
  <si>
    <t>S/D TAKEN FOR ERECTION OF BUSHING OF ITS L/R AFTER OVERHAULING AT   BIHARSHRIF.</t>
  </si>
  <si>
    <t>FOR COMMISSIONING WORK OF BUS -2 AT NABINAGAR. S/D TAKEN BY NTPC/ BRBCL/   NABINAGAR.</t>
  </si>
  <si>
    <t>TRIPPED DUE TO D/T RECEIVED AT SSRM CAUSED BY PROBLEM AT BRBCL   NABINAGAR.</t>
  </si>
  <si>
    <t>Shutdown to rectify the hotspot problem observed in tie bay ranchi   ranchi 3 line side isolator at Ranchi end.</t>
  </si>
  <si>
    <t>S/D TAKEN FOR AMP WORK</t>
  </si>
  <si>
    <t>S/D TAKEN BY JSR FOR BAY EXTENSION WORK AT JSR.</t>
  </si>
  <si>
    <t>S/D TAKEN FOR BAY CONSTRUCTION WORK OF ICT-3 AT JAMSHEDPUR.</t>
  </si>
  <si>
    <t>HANDSTRIPPED FOR VOLTAGE REGULATION AS PER ERLDC INSTRUCTION.</t>
  </si>
  <si>
    <t>S/D TAKEN FOR SWITCHING OF B-PH UNIT WITH SPARE ICT UNIT AS PER ADVICE   OF MANUFACTURER. ICT UNDER WARRANTY.</t>
  </si>
  <si>
    <t>S/D TAKEN FOR DISMANTALING OF B PH UNIT AS PER ADVISE OF MANUFACTURER. ICT UNDER WARRANTY.</t>
  </si>
  <si>
    <t>S/D TAKEN FOR BALANCE WORK OF DISMENTLING OF BUSHING OF B PHASE UNIT. ICT UNDER WARRANTY.</t>
  </si>
  <si>
    <t>S/D TAKEN FOR CARRYING OUT BUSHING ERECTION WORK IN B PH UNIT. WHICH WAS   DISMANTALED EARLIER ON MANUFACTURER ADVICE. ICT UNDER WARRANTY.</t>
  </si>
  <si>
    <t>S/D TAKEN FOR ATTENDING HOT SPOT OF 220KV SIDE T ISOLATOR AT RNC.</t>
  </si>
  <si>
    <t>S/D TAKEN BY BSPTCL</t>
  </si>
  <si>
    <t>S/D TAKEN BY BSPTCC</t>
  </si>
  <si>
    <t>TRIPPED IN R-N FAULT.F.D.=12.39 KM FROM ARA (BSPTCL   JURIDISCTION).F.C.=2.328 KAMP</t>
  </si>
  <si>
    <t>S.OFF FOR VOLTAGE REGULATION AS PER ERLDC INSTRUCTION FOR VOLTAGE   REGULATION</t>
  </si>
  <si>
    <t>S/D TAKEN BY DALKHOLA/ER-2 FOR TAN DELTA AND DCRM TEST AT DALKHOLA END.</t>
  </si>
  <si>
    <t>S/D TAKEN BY ER-2 FOR TAN DELTA AND DCRM TESTING AT DAKHOLA.</t>
  </si>
  <si>
    <t>OPENED FROM SSRM AS PER ERLDC INSTRUCTION FOR POWER REGULATION.</t>
  </si>
  <si>
    <t>S/D TAKEN BY BSPTCL FOR NORMALIZING SON NAGAR-1 BAY &amp; BODHGAYA-1 BAY   AT GAYA.</t>
  </si>
  <si>
    <t>S/D TAKEN BY BSPTCL FOR NORMALIZING SNNAGAR-1 BAY &amp; BODHGAYA-1 BAY   AT GAYA.</t>
  </si>
  <si>
    <t>TRIPPED DUE TO Y-B FAULT,F.D.=73.1KM FROM GAYA(BSPTCL JURISDICTION)   F.C.- Iy=2.51KA,Ib=2.36KA.</t>
  </si>
  <si>
    <t>S/D TAKEN BY JUSNL.</t>
  </si>
  <si>
    <t>TRIPPED ONLY FROM NADOKHAR END DUE TO PROBLEM AT NADOKHAR, BSPTCL.</t>
  </si>
  <si>
    <t>TRIPPED DUE TO R-N FAULT.F.D.=51.1KM FROM SASARAM (UPPCL JURISDICTION)   ,F.C.=1.96 KA.</t>
  </si>
  <si>
    <t>S/D TAKEN BY BSPTCL FOR DISMENTALING 2 NOS BENT TOWER OF THE LINE AND   SHIFTING OF CONDUCTOR ON ERS.</t>
  </si>
  <si>
    <t>TRIPPED DUE TO Y-N FAULT,F.D.=44.17KM FROM SSRM(UPPCL JURISDICTION) = ,F.C.=3.059KA</t>
  </si>
  <si>
    <t>TRIPPED IN THREE PHASE FAULT.F.D=85.56 KM ( UPPCL JURIDISCTION) FROM   PUSAULI.</t>
  </si>
  <si>
    <t>S/D TAKEN BY ER-2 FOR AMP WORK AT MTN END.</t>
  </si>
  <si>
    <t>S/D TAKEN FOR REPLACEMENT OF THE DAMAGED STUD OF 416-89L AND ISOLATOR   MODIFICATION JOB AT MPL.</t>
  </si>
  <si>
    <t>S/D TAKEN FOR REPLACEMENT OF INSULATORS DAMAGED BY MISCRANTS.</t>
  </si>
  <si>
    <t>TRIPPED DUE TO Y-N FAULT.F.D.= 56.9 KM FROM BARIPADA WITH F.C.= 4.07 KA   CAUSED BY EXCESSIVE DENSE FOG .</t>
  </si>
  <si>
    <t>TRIPPED DUE TO B-N FAULT, F.D=27.7 KM FROM BSF, F.C=7.04KA AT BSF.   TRIPPED DUE TO EXCESSIVE DENSE FOG AROUND THE FAULT AREA.</t>
  </si>
  <si>
    <t>A/R OPERATED SUCCESSFULLY FROM BOTH END DUE TO B-N FAULT,F.D.= 184.5KM   FROM BSF, F.C.=1.859kA.</t>
  </si>
  <si>
    <t>TRIPPED ON B-N FAULT . F.D.= 20.9 KM FROM PATNA WITH F.C.= 6.28 KA. LINE WAS ATTEMPTED TO CHARE AT 2:45 HRS ON 04.12.2017. AFTER PETROLING INSULATOR DECAPING WAS FOUND AT LOC NO. 145. SAME WAS RESTORED AND SHUTDOWN WAS EXTENDED FOR REPLACEMENT OF PORCELAIN INSULATORS WITH POLYMER INSULATORS.</t>
  </si>
  <si>
    <t>TRIPPED DUE TO PROBLEM AT NTPC/BARH. D/T RECD. AT PATNA END.</t>
  </si>
  <si>
    <t>TRIPPED ON B-N FAULT IMMEDIATELY  AFTER LINE WAS TAKEN INTO SERVICE DUE   TO EXCESSIVE DENSE FOG IN AND AROUND THE FAULT AREA.</t>
  </si>
  <si>
    <t>S/D TAKEN TO ATTEND INSULATOR DECAPPING AT LOC. NO. 144 CAUSED DUE TO   EXCESSIVE DENSE FOG IN AND AROUND THE FAULT AREA.</t>
  </si>
  <si>
    <t>A/R SUCCESSFUL AT PATNA(PG) END ONLY. Y-N FAULT,F.D.=16.3 KM FROM PATNA = ,F.C.=9.6 KAMP.LINE TRIPPED FROM NTPC/BARH ONLY DUE TO PROBLEM AT THEIR END.</t>
  </si>
  <si>
    <t>S/D TAKEN FOR REPLACEMENT OF DECAPPED PORCELEIN INSULATOR WITH POLYMER   INSULATOR</t>
  </si>
  <si>
    <t>S/D TAKEN FOR REPLACEMENT OF DECAPPED PORCELEIN INSULATOR WITH POLYMER   INSULATOR CAUSED BY DENSE FOG.</t>
  </si>
  <si>
    <t>TRIPPED ON Y-N FAULT. F.D.= 63.4 KM FROM PTN WITH F.C.= 5.46 KA. CAUSED   BY EXCESSIVE DENSE FOG IN AND AROUND THE FAULT AREA.</t>
  </si>
  <si>
    <t>TRIPPED ON R-N FAULT. F.D.= 0.3 KM FROM PATNA WITH F.C.= 11 KA.TRIPPED   DUE TO EXCESSIVE DENSE FOG IN AND AROUND THE FAULT AREA.</t>
  </si>
  <si>
    <t>AUTORECLOSED ON Y-N FAULT. F.D.= 99.4 KM FROM PATNA</t>
  </si>
  <si>
    <t>AUTORECLOSED ON Y-N FAULT. F.D.= 24.8 KM FROM PATNA WITH F.C.= 5.57 KA</t>
  </si>
  <si>
    <t>TRIPPED ON R-N FAULT DUE TO EXCESSIVE DENSE FOG IN AND AROUND THE FAULT   AREA. F.D.= 49.1 KM FROM PATNA WITH F.C.= 5.59 KA</t>
  </si>
  <si>
    <t>TRIPPED ON R-N FAULT DUE TO EXCESSIVE DENSE FOG IN AND AROUND THE FAULT   AREA. F.D.= 23.9 KM FROM PATNA WITH F.C.= 7.38 KA</t>
  </si>
  <si>
    <t>TRIPPED ON R-N FAULT  DUE TO EXCESSIVE DENSE FOG IN AND AROUND THE FAULT   AREA. F.D.=68.5KM FROM PATNA WITH F.C.= 7.34 KA.</t>
  </si>
  <si>
    <t>S/D TAKEN FOR ATTENDING INSULATOR DECAPPING AT LOC. 22 CAUSED DUE TO   EXCESSIVE DENSE FOG IN AND AROUND THE FAULT AREA.</t>
  </si>
  <si>
    <t>TRIPPED  DUE TO Y-N FAULT, F.D=21.4 KM FROM PATNA, F.C=7.73 KA AT PATNA   CAUSED BY DENSE FOG AROUND THE FAULT AREA.</t>
  </si>
  <si>
    <t>S/D TAKEN FOR REPLACEMENT OF DECAPPED INSULATORS AT LOC. NO.131.LINE WAS CHARGED AT 21:54 HRS BUT COULD NOT HOLD AND TRIPED ON SOTF, FAULT WAS SHOWING DISTANCE 64 KM FROM PATNA END. AFTER PETROLING , INSULATOR DECAPING WAS FOUND AT LOC NO. 19 AND SAME WAS REPLACED WITH POLYMER INSULATORS. SHUTDOWN WAS CONTINUED FOR REPLACEMENT OF PORCELAIN INSULATORS WITH POLYMER ONES IN OTHER LOCATIONS.THE  LINE WAS FINALY CHARGED 18:31 hrs.</t>
  </si>
  <si>
    <t>AUTORECLOSED ON R-N FAULT. F.D.= 22.9 KM FROM PATNA WITH F.C.= 7.9 KA</t>
  </si>
  <si>
    <t>S/D TAKEN FOR REPLACEMENT OF DECAPPED INSULATORS DUE TO DENSE FOG, WITH POLYMER INSULATOR.</t>
  </si>
  <si>
    <t>S/D TAKEN FOR REPLACEMENT OF DECAPPED PORCELAIN INSULATOR WITH POLYMER   INSULATOR CAUSED BY DENSE FOG.</t>
  </si>
  <si>
    <t>S/D TAKEN FOR REPLACEMENT OF PORCELAIN INSULATORS WITH POLYMER INSULATOR   CAUSED BY EXCESSIVE DENSE FOG.</t>
  </si>
  <si>
    <t>AUTORECLOSED ON B-N FAULT. F.D.= 126.8 KM FROM PATNA WITH F.C.= 4.9 KA</t>
  </si>
  <si>
    <t>TRIPPED ON B-N FAULT DUE TO EXCESSIVE DENSE FOG IN AND AROUND THE FAULT   AREA. F.D.= 104.4 KM FROM PATNA WITH F.C.= 2.05 KA</t>
  </si>
  <si>
    <t>TRIPPED ON B-N FAULT, F.D=21.43 KM FROM PATNA, F.C=7.23 KA AT PATNA.   TRIPPED DUE TO EXCESSIVE DENSE FOG AROUND THE FAULT AREA.</t>
  </si>
  <si>
    <t>S/D TAKEN FOR ATTENDING DECAPPED PILOT INSULATORS  AT LOC NO M/C 05   CAUSED BY DENSE FOG.</t>
  </si>
  <si>
    <t>AUTORECLOSED SUCCESSFULLY ON B-N FAULT . F.D.= 85.9 KM FROM PATNA WITH   F.C.= 1.97 KA.</t>
  </si>
  <si>
    <t>AUTO RECLOSED ON B-N FAULT. F.D.= 82.2 KM FROM PATNA WITH F.C.= 1.82 KA</t>
  </si>
  <si>
    <t>AUTORECLOSED DUE TO R-N FAULT, F.D=33.59KM FROM PATNA, F.C=6.12KA.</t>
  </si>
  <si>
    <t>TRIPPED DUE TO R-N FAULT, F.D=23.93 KM FROM PATNA, F.C=6.94 KA. TRIPPED   DUE TO EXCESSIVE DENSE FOG AROUND THE FAULT AREA.</t>
  </si>
  <si>
    <t>S/D TAKEN FOR ATTENDING DECAPPED PILOT INSULATORS(CAUSED BY DENSE FOG)   AT LOC NO M/C 06.</t>
  </si>
  <si>
    <t>AUTORECLOSED DUE TO Y-N FAULT, F.D=19.9 KM FROM BARH, F.C=11.0 KA AT   BARH. LINE AUTORECLOSED DUE TO DENSE FOG AROUND THE FAULT AREA.</t>
  </si>
  <si>
    <t>S/D  TAKEN FOR  400 KV BUS-I SPLITTING WORK AT BSF</t>
  </si>
  <si>
    <t>S/D TAKEN TO FACILITATE S/D OF L/R OF 400KV BSF-SSRM-1 AT BSF FOR   DISMANTLING OF BUSHING OF ITS L/R AT BSF.</t>
  </si>
  <si>
    <t>TRIPPED DUE TO B-N FAULT, F.D=19.33 KM FROM BSF, F.C=12.19 KA AT BSF.   THE LINE TRIPPED DUE TO EXCESSIVE DENSE FOG AROUND THE FAULT AREA.</t>
  </si>
  <si>
    <t>TRIPPED DUE TO R-N FAULT,F.D.=26.20KM FROM BSF,F.C.=9.956KA CAUSED BY   DENSE FOG IN THE AFFECTED AREA.</t>
  </si>
  <si>
    <t>TRIPPED DUE TO R-N FAULT, F.D=21.63 KM FROM BSF, F.C=11.40 KA AT BSF.   TRIPPED DUE TO EXCESSIVE DENSE FOG AROUND THE FAULT AREA.</t>
  </si>
  <si>
    <t>TRIPPED DUE TO R-N FAULT, F.D=28.59 KM FROM BSF, F.C=9.578 KA AT BSF.   LINE TRIPPED DUE TO EXCESSIVE DENSE FOG AROUND THE FAULT AREA.</t>
  </si>
  <si>
    <t>TRIPPED DUE TO B-N FAULT,F.D.=20.56KM FROM BSF,F.C.=11.35KA CAUSED BY   DENSE FOG IN THE AFFECTED AREA.</t>
  </si>
  <si>
    <t>TRIPPED DUE TO B-N FAULT, F.D=26.55 KM FROM BSF, F.C=8.832 KA AT BSF.   TRIPPED DUE TO EXCESSIVE DENSE FOG AROUND THE FAULT AREA.</t>
  </si>
  <si>
    <t>S/D TAKEN TO CARRY OUT RETROFITTING WORK OF CGL MAKE PLCC PANELS AT BOTH   ENDS.</t>
  </si>
  <si>
    <t>S/D TAKEN  BY ER-2 TO ATTEND HOT SPOT IN ITS LINE ISOLATOR  AT MTN END.</t>
  </si>
  <si>
    <t>TRIPPED DUE TO R-N FAULT, F.D=40 KM FROM BARH, F.C=5 KA. TRIPPED DUE TO   EXCESSIVE DENSE FOG AROUND THE FAULT AREA.</t>
  </si>
  <si>
    <t>TRIPPED DUE TO PROBLEM AT NTPC/KAHALGAON.</t>
  </si>
  <si>
    <t>S/D TAKEN BY NTPC/KHLG FOR RELAY REPLACEMENT AT NTPC/KHLG.</t>
  </si>
  <si>
    <t>TRIPPED DUE TO B-N FAULT, F.D=40 KM FROM BARH, F.C=8 KA. TRIPPED DUE TO   EXCESSIVE DENSE FOG AROUND THE FAULT AREA.</t>
  </si>
  <si>
    <t>EMERGENCY S/D TAKEN BY NTPC/KHLG TO ATTEND HOT SPOT IN R-PH LINE SIDE   ISOLATOR(3389L) AT NTPC/KHLG END.</t>
  </si>
  <si>
    <t>S/D TAKEN TO FACILITATE S/D OF 400KV PATNA-BARH-1 FOR ATTENDING DECAPPED   PILOT INSULATORS  AT LOC NO M/C 05 CAUSED BY DENSE FOG.</t>
  </si>
  <si>
    <t>EMERGENCY S/D TAKEN BY NTPC/KHLG FOR REPLACEMENT OF R-POLE OF ITS MAIN   BAY CB AT NTPC /KHLG END</t>
  </si>
  <si>
    <t>AUTORECLOSED DUE TO Y-N FAULT, F.D=32.07 KM FROM BSF, F.C=8.443 KA AT   BSF.</t>
  </si>
  <si>
    <t>TRIPPED DUE TO Y-N FAULT, F.D=15.2 KM FROM BSF, F.C=11.9 KA AT BSF.   TRIPPED DUE TO EXCESSIVE DENSE FOG AROUND THE FAUTL AREA..</t>
  </si>
  <si>
    <t>A/R SUCCESSFULLY OPERATED IN Y-N FAULT.F.D.=15.83 KM FROM BSF = ,F.C.=12.74KAMP</t>
  </si>
  <si>
    <t>A/R SUCCESSFULLY OPERATED IN Y-N FAULT.F.D.=15.34KM FROM BSF,F.C.=12.83   KAMP</t>
  </si>
  <si>
    <t>TRIPPED IN Y-N FAULT DUE TO DENSE FOG IN THE AFFECTED AREA.F.D.=13.6 KM   FROM BSF,F.C.=13.70 KAMP</t>
  </si>
  <si>
    <t>TRIPPED ONLY FROM BSF END DUE TO D/T RECEIVED AT BIHARSHARIFF FROM   DVC/KODERMA(PROBLEM IN DVC/ KODERMA END).</t>
  </si>
  <si>
    <t>TRIPPED ONLY FROM BSF END DUE TO D/T RECEIVED AT BIHARSHARIFF FROM   DVC/KODERMA(PROBLEM IN DVC/ KODERMA).</t>
  </si>
  <si>
    <t>S/D TAKEN BY DVC KODERMA TO ATTEND PROBLEM IN DT CIRCUIT AT KODERMA</t>
  </si>
  <si>
    <t>AUTORECLOSED DUE TO Y-N FAULT, F.D=28.39 KM FROM BSF, F.C=8.527 KA AT   BSF.</t>
  </si>
  <si>
    <t>TRIPPED DUE TO Y-N FAULT, F.D=13.56 KM FROM BSF, F.C=14.09 KA AT BSF.   LINE TRIPPED DUE TO EXCESSIVE DENSE FOG AROUND THE FAULT AREA.</t>
  </si>
  <si>
    <t>S/D TAKEN BY BSF FOR INTERCONNECTION OF 400KV BUS-2 &amp; 4 AT BSF   UNDER BUS SPLITTING WORK.</t>
  </si>
  <si>
    <t>TRIPPED  DUE TO R-B FUALT, F.D=41.42 KM FROM BSF, F.C= Ir=9.301 ka,   Ib=8.859 KA AT BSF. TRIPPED DUE TO EXCESSIVE DENSE FOG</t>
  </si>
  <si>
    <t>TRIPPED IN B-N FAULT.F.D.=14.55 KM FROM BIHARSHARIF,F.C.=13.66   KAMP.THERE WAS INULTOR DECAPPING AT LOC.N.O.491 DUE TO DENSE FOG.</t>
  </si>
  <si>
    <t>S/D TAKEN FOR CHARGING OF 50MVAR, 400KV BSF-LAKHISARAI-2 L/R AT BSF   AFTER OVERHAULING WORK.</t>
  </si>
  <si>
    <t>EMERGENCY S/D TAKEN BY BRBCL FOR COMPLETION OF ERECTION WORK OF 400 KV   NABINAGAR -SASARAM -2 AT BRBCL(NABINAGAR END).</t>
  </si>
  <si>
    <t>S/D TAKEN BY SSRM FOR ATTENDING HOT SPOT IN R PH LINE ISOLATOR AT   SASARAM END.</t>
  </si>
  <si>
    <t>TRIPPED DUE TO D/T RECEIVED AT SSRM END.PROBLEM IN BRBCL NABINAGAR END.</t>
  </si>
  <si>
    <t>S/D FOR REPLACEMENT OF INSULATORS DAMAGED BY MISCRIENTS.</t>
  </si>
  <si>
    <t>S/D TAKEN FOR REPLACEMENT FOR INSULATORS DAMAGED BY MISCREANTS.</t>
  </si>
  <si>
    <t>REPLACEMENT OF  INSULATORS DAMAGED BY MISCREANTS.</t>
  </si>
  <si>
    <t>AUTORECLOSED DUE TO Y-N FAULT, F.D=106.1 KM FROM GAYA, F.C=5.39 KA AT   GAYA. HAPPENED DUE TO EXCESSIVE DENSE FOG IN AND AROUND THE FAULT AREA.</t>
  </si>
  <si>
    <t>S/D TAKEN BY BANKA FOR AMP WORK.</t>
  </si>
  <si>
    <t>S/D TAKEN FOR  400 KV BUS-I SPLITTING WORK AT BSF</t>
  </si>
  <si>
    <t>ICT -1 AT BSF  TRIPPED DUE TO TRIPPING OF 400 KV BSF- LAKHISARAI -1   (CAUSED BY DENSE FOG). DUE TO S/D OF 400 KV BUS-1 AT BSF.</t>
  </si>
  <si>
    <t>ICT SWITCHED OFF TO FACILITATE CHARGING OF 400 KV BSF-LAKHISARAI-1 AT BSF, AS THE SAID ICT WAS EARLIER TAKEN INTO SERVICE WITH MAIN BAY OF LAKHISARI -1 (ITS TIE BAY COMMON TO ICT-1) BY ISOLATING LINE ISOLATOR OF LAKHISARI -1 AT BSF.</t>
  </si>
  <si>
    <t>S/D TAKEN FOR 400 KV BUS-I SPLITTING WORK AT BSF</t>
  </si>
  <si>
    <t>S/D TAKEN BY CHAIBASA FOR AMP WORK.</t>
  </si>
  <si>
    <t>TRIPPED DUE TO MALOPERATION OF PRD.</t>
  </si>
  <si>
    <t>S/D TAKEN BY JUSNL FOR REPLACEMENT OF OLD CB AT 220 KV SIDE AT   RAMCHANDRAPUR S/S OF JUSNL</t>
  </si>
  <si>
    <t>S/D TAKEN FOR ICT-3 BAY CONSTRUCTION WORK AT JSR.</t>
  </si>
  <si>
    <t>S/D TAKEN BY JUSNL FOR relay testing WORK AT JUSNL, RAMCHANDRAPUR</t>
  </si>
  <si>
    <t>S/D TAKEN FOR BAY CONSTRUCTION WORK OF ICT-3 AT JSR.</t>
  </si>
  <si>
    <t>S/D FOR CSD WORK</t>
  </si>
  <si>
    <t>TRIPPED DUE TO MAL OPERATION OF PRV DUE TO DENSE FOG.</t>
  </si>
  <si>
    <t>S/D TAKEN FOR CSD COMMISSIONING WORK AT NPRN.</t>
  </si>
  <si>
    <t>For CSD commissioning and PRV replacement.</t>
  </si>
  <si>
    <t>S/D TAKEN FOR CSD COMMISSIONING WORK.</t>
  </si>
  <si>
    <t>S/D TAKEN FOR RTV COATING OF TRENCH MAKE BUSHING BY MANUFACTURERE DUE TO   DESIGN ISSUE.</t>
  </si>
  <si>
    <t>S/D TAKEN BY NRNC FOR AMP WORK.</t>
  </si>
  <si>
    <t>S/D TAKEN TO ARREST OIL LEAKAGE IN ISPECTION COVER.</t>
  </si>
  <si>
    <t>S/D TAKEN TO ATTEND HOT SPOT IN ITS TIE BAY AT JAMSHEDPUR.</t>
  </si>
  <si>
    <t>S/D TAKEN BY BSPTCL FOR BSPTCL WORK</t>
  </si>
  <si>
    <t>S/OFF FOR POWER REGULATION A SPER ERLDC INSTRUCTION</t>
  </si>
  <si>
    <t>S.OFF for V/R AS PER ERLDC INSTRUCTION</t>
  </si>
  <si>
    <t>H/T for V/R AS PER ERLDC INSTRUCTION</t>
  </si>
  <si>
    <t>DUE TO PROBLEM IN DOWNSTRAM SYSTEM (BSPTCL) , THE HOT SPOT DEVELOPED IN Y PHASE BUS ISOLATOR OF 220 KV GAYA-BODHGAYA-II AT GAYA DUE TO THIS 220 KV BUS-I AT GAYA TRIPPED AND 220 KV GAYA-BODHGAYA-II TRIPPED ALSO.</t>
  </si>
  <si>
    <t>DUE TO PROBLEM IN DOWNSTRAM SYSTEM (BSPTCL) , THE HOT SPOT DEVELOPED IN Y PHASE BUS ISOLATOR OF 220 KV GAYA-BODHGAYA-II AT GAYA DUE TO THIS 220 KV BUS-I AT GAYA TRIPPED AND 220 KV GAYA-DEHRI-I TRIPPED ALSO.</t>
  </si>
  <si>
    <t>S/D TAKEN BY BSPTCL FOR SHIFTING OF CONDUCTORS FROM ERS TO NEWLY CONSTRUCTED TOWER LOC NO. 172 AND 174 AND RETROFITTING WORK OF TOP SECTION AT LOC NO. 171.</t>
  </si>
  <si>
    <t>LA REPLACEMENT AT JAMSHEDPUR</t>
  </si>
  <si>
    <t>400kV JAMSHEDPUR-CHAIBASA II</t>
  </si>
  <si>
    <t>400kV CHAIBASA-ROURKELA II</t>
  </si>
  <si>
    <t>ER1L36C</t>
  </si>
  <si>
    <t>S/D TAKEN FOR ISOLATOR BLADE REPLACEMENT WORK AT JSR.</t>
  </si>
  <si>
    <t>S/D TAKEN FOR CONSTN.OF NEW LINE FOR SHIFTING OF 400 KV KHLG -BANKA TL FROM STAGE -1 SIDE TO STAGE -2 SIDE UNDER BUS SPLIT SCHEME AT NTPC/KHLG S/Y ( INVOLVING POWERLINE CROSSING OF  400 KV KHLG - MTN TL )</t>
  </si>
  <si>
    <t>TRIPPED ON RECEIPT OF DT SIGNAL AT RANCHI END DUE TO PROBLEM AT   RAGHUNATHPUR, DVC.</t>
  </si>
  <si>
    <t>S/D TAKEN FOR REPLACEMENT OF INSULATOR DAMAGED BY MISCREANTS.</t>
  </si>
  <si>
    <t>TRIPPED ON R-N FAULT DUE TO OPGW WORK IN THE CKT. F.D.= 4.7 KM FROM   BANKA WITH F.C.= 11.43 KA</t>
  </si>
  <si>
    <t>TRIPPED DUE TO LACK OF OPGW CLEARANCE DURING CONSTRUCTION WORK</t>
  </si>
  <si>
    <t>S/D FOR REPLACEMENT OF PORCELEIN INSULATOR WITH POLYMER INSULATOR</t>
  </si>
  <si>
    <t>S/D FOR REPLACEMENT OF PORCELEIN INSULATOR WITH POLYMER</t>
  </si>
  <si>
    <t>S/D TAKEN FOR REPLACEMENT OF PORCELAIN INSULATORS WITH POLYMER INSULATOR</t>
  </si>
  <si>
    <t>S/D TAKEN FOR REPLACEMENT OF PORCELAIN INSULATORS WITH POLYMER ONES.</t>
  </si>
  <si>
    <t>AUTORECLOSE SUCCESSFULLY OPERATED DUE TO B-N FAULT.F.D.=18.19 KM FROM   PATNA,F.C.=9.16KAMP</t>
  </si>
  <si>
    <t>AUTORECLOSE SUCCESSFULLY OPERATED DUE TO R-N FAULT.F.D.=21.0KM FROM   PATNA,F.C.=8.61 KAMP</t>
  </si>
  <si>
    <t>S/D TAKEN FOR REPLACEMENT OF PORCELEIN INSULATOR WITH POLYMER</t>
  </si>
  <si>
    <t>S/D TAKEN FOR REPLACEMENT OF INSULATORS WITH POLYMER INSULATOR</t>
  </si>
  <si>
    <t>AUTORECLOSE SUCCESSFULLY OPERATED DUE TO R-N FAULT.F.D.=18.19 KM FROM   PATNA,F.C.=9.16KAMP</t>
  </si>
  <si>
    <t>AUTORECLOSE SUCCESSFULLY OPERATED DUE TO R-N FAULT.F.D.=52.9KM FROM   PATNA,F.C.=4.32 KAMP</t>
  </si>
  <si>
    <t>TRIPPED IN B-N FAULT DUE TO INSULATOR DECAPPING AT LOC NO.103 DUE TO   DENSE FOG</t>
  </si>
  <si>
    <t>A/R SUCCESSFULLY OPERATED DUE TO Y-N FAULT.F.D.=96.0 KM FROM PATNA = ,F.C.=3.736 KAMP</t>
  </si>
  <si>
    <t>S/D TAKEN FOR REPLACEMENT OF  INSULATORS  ( DECAPPED DURING DENSE FOG   )WITH POLYMER ONES.</t>
  </si>
  <si>
    <t>S/D TAKEN FOR REPLACEMENT OF INSULATORS ( DECAPPED DURING DENSE FOG )   WITH POLYMER ONES</t>
  </si>
  <si>
    <t>S/D taken for OPGW rectification work.</t>
  </si>
  <si>
    <t>A/R SUCCESSFUL IN B-N FAULT .F.D.=75.39 KIM FROM PATNA,F.C.=5.95 KAMP</t>
  </si>
  <si>
    <t>S/D TAKEN FOR CONDUCTOR RECTIFICATION WORK</t>
  </si>
  <si>
    <t>TRIPPED DUE TO OPERATION OF DIFFERENTIAL PROTN. OF ITS L/R AT NTPC/BARH   END.</t>
  </si>
  <si>
    <t>S/D FOR CONDUCTOR RECTIFICATION WORK.</t>
  </si>
  <si>
    <t>TRIPPED DUE TO R-Y FAULT, F.D=287 KM FROM BARH, Z-2, F.C=Ir=2.1KA,   Iy=2.0KA. THE LINE TRIPPED DUE TO HEAVY FIRE IN BUSH BELOW THE CONDUCTOR.</t>
  </si>
  <si>
    <t>S/D TAKEN FOR  REPLACEMENT OF INSULATORS DAMAGED BY MISCREANTS.</t>
  </si>
  <si>
    <t>S/D TAKEN TO ATTEND SPARK IN LINE ISOLATOR AT PUSALI END</t>
  </si>
  <si>
    <t>S/D TAKEN TO FACILITATE S/D OF 400KV BUS-1 &lt;(&gt;&amp;&lt;)&gt; 3 UNDER BUS   SPILITTING WORK AT BSF.</t>
  </si>
  <si>
    <t>S/D TAKEN FOR TAKING INTO SERVICE ITS L/R AT BSF WHICH WAS UNDER S/D FOR   OVERHAULING WORK.</t>
  </si>
  <si>
    <t>AUTORECLOSE SUCCESSFULLY OPERATED DUE TO Y-N FAULT . F.D.=11.25 KM FROM   BSF,F.C.=15.15 KAMP</t>
  </si>
  <si>
    <t>TRIPPED DURING BUS BAR PROTN. SPLITTING WORK AT BSF (UNDER BUS SPLITTING   CONSTN. WORK AT BSF )</t>
  </si>
  <si>
    <t>AUTORECLOSE SUCCESSFULLY OPERATED DUE TO Y-N FAULT.F.D.=11.08 KM FROM   BSF,F.C.=14.73 KAMP</t>
  </si>
  <si>
    <t>TRIPPED  DUE TO DT SIGNAL RECEIVED AT KAHALGAON, NTPC DUE TO PROBLEM AT   FARAKKA, NTPC END.</t>
  </si>
  <si>
    <t>S/D TAKEN FOR DAMAGED INSULATOR REPLACEMENT WORK(DAMAGED BY MISCREANTS).</t>
  </si>
  <si>
    <t>S/D TAKEN BY GAYA FOR INSULATOR REPLACEMENT WORK(DAMAGED BY MISCREANTS).</t>
  </si>
  <si>
    <t>S/D taken for OPGW modification work under construction.</t>
  </si>
  <si>
    <t>TRIPPED DUE TO PROBLEM IN NTPC KHALGAON END. DT RECEIVED AT LAKHISSARAI   END.</t>
  </si>
  <si>
    <t>A/R OPERATED SUCCESSFULLY FROM BOTH END DUE TO R-N FAULT,F.D.=68.1KM   FROM GAYA,F.C.=4.18KA.</t>
  </si>
  <si>
    <t>S/OFF FROM NABINAGAR END ON EMERGENCY BASIS TO ATTEND BUS BAR PROTECTION   ISSUE AT NABINAGAR END.</t>
  </si>
  <si>
    <t>S/D TAKEN FOR REPLACEMENT OF  INSULATORS DAMAGED BY MISCREANTS.</t>
  </si>
  <si>
    <t>THE LINE S/OFF TO AVAIL S/D OF 400 KV BUS-2 AT RANCHI. THE LINE IS ON SINGLE BAY DUE TO NON COMMISSIONING OF MAIN AND TIE BAY OF CPL.</t>
  </si>
  <si>
    <t>AUTORECLOSED SUCCESSFULLY DUE TO R-N FAULT, F.D=251.9 KM FROM GAYA,   F.C=3.11KA</t>
  </si>
  <si>
    <t>S/D TAKEN FOR REPLACEMENT OF INSULATORS DAMAGED BY MISCRIENTS</t>
  </si>
  <si>
    <t>TRIPPED ON R-Y FAULT CAUSED BY EXCESSIVE DENSE FOG IN THE FAULT AREA. F.D.= 267.9 KM FROM GAYA WITH F.C.= Ir=Iy=3.3 KA.</t>
  </si>
  <si>
    <t>S/D TAKEN TO FACILITATE S/D OF 400KV BUS-1 &amp; 3 UNDER BUS   SPILITTING WORK AT BSF.</t>
  </si>
  <si>
    <t>TRIPPED DUE TO OPERATION OF 220KV OVERCURRENT PROTECTION CAUSED BY   PROBLEM IN BSPTCL SYSTEM</t>
  </si>
  <si>
    <t>H/T ON V/R AS PER ERLDC INSTRUCTION.</t>
  </si>
  <si>
    <t>S/OFF FOR VOLTAGE REGULATION AS PER ERLDC INSTRCUTION</t>
  </si>
  <si>
    <t>S/OFF FOR VOLTAGE REGULATION REGULATION AS PER ERLDC INSTRUCTION</t>
  </si>
  <si>
    <t>H/T FOR VOLTAGE REGULATION AS PER ERLDC /NLDC INSTRUCTION.</t>
  </si>
  <si>
    <t>S/OFF FOR VOLTAGE REGULATION AS PER ERLDC INSTRCUTION.</t>
  </si>
  <si>
    <t>H/T FOR VOLTAGE REGULATION AS PER ERLDC/NLDC INSTRUCTION</t>
  </si>
  <si>
    <t>H/T for VOLTAGE REGULATION AS PER ERLDC/NLDC INSTRUCTION.</t>
  </si>
  <si>
    <t>S/D TAKEN FOR BAY CONSTRUCTION WORK AT JSR.</t>
  </si>
  <si>
    <t>S/D TAKEN FOR BAY CONST. WORK AT JSR.</t>
  </si>
  <si>
    <t>SEFU</t>
  </si>
  <si>
    <t>TRIPPED DUE TO PROBLEM AT JUSNL END.</t>
  </si>
  <si>
    <t>S/D TAKEN FOR BAY EXTENSION WORK JUSNL SIDE</t>
  </si>
  <si>
    <t>TRIPPED DUE TO PRBLEM AT JUSNL END</t>
  </si>
  <si>
    <t>S.OFF FOR V/R AS PER ERLDC INSTRUCTION</t>
  </si>
  <si>
    <t>H/T for V/R AS PER ERLDC INSTRUCTION.</t>
  </si>
  <si>
    <t>H/T FOR VOLTAGE REGULATION AS PER ERLDC instruction.</t>
  </si>
  <si>
    <t>S/OFF FOR VOLTAGE REGULATION A SPER ERLDC INSTRUCTION</t>
  </si>
  <si>
    <t>S.OFF FOR V/R AS PER ERLDC INSTRUCTION.</t>
  </si>
  <si>
    <t>H/T for VOLTAGE REGULATION AS PER ERLDC INSTRUCTION.</t>
  </si>
  <si>
    <t>ER1L83</t>
  </si>
  <si>
    <t>Sl. No.</t>
  </si>
  <si>
    <t>S.no</t>
  </si>
  <si>
    <t>insulator failure</t>
  </si>
  <si>
    <t xml:space="preserve">N </t>
  </si>
  <si>
    <t>INSULATOR DECAPPING</t>
  </si>
  <si>
    <t>N</t>
  </si>
  <si>
    <t>Standard of Performance data for the month of Jan- 2017</t>
  </si>
  <si>
    <t>Standard of Performance data for the month of DEC- 2016</t>
  </si>
  <si>
    <t>Standard of Performance data for the month of OCT- 2016</t>
  </si>
  <si>
    <r>
      <t xml:space="preserve">Name of Transmission Licensee : </t>
    </r>
    <r>
      <rPr>
        <b/>
        <u/>
        <sz val="13"/>
        <rFont val="Optima"/>
        <family val="2"/>
      </rPr>
      <t>POWER GRID CORPORATION OF INDIA LTD., EASTERN REGION - I</t>
    </r>
  </si>
  <si>
    <t>Standard of Performance data for the month of Nov- 2016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</si>
</sst>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hh]:mm"/>
    <numFmt numFmtId="165" formatCode="0.0"/>
    <numFmt numFmtId="166" formatCode="mm/dd/yyyy"/>
    <numFmt numFmtId="167" formatCode="dd\-mm\-yyyy"/>
    <numFmt numFmtId="168" formatCode="0.000"/>
  </numFmts>
  <fonts count="41">
    <font>
      <sz val="10"/>
      <name val="Arial"/>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b/>
      <u/>
      <sz val="11"/>
      <name val="Times New Roman"/>
      <family val="1"/>
    </font>
    <font>
      <b/>
      <sz val="11"/>
      <color indexed="10"/>
      <name val="Times New Roman"/>
      <family val="1"/>
    </font>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color rgb="FF000000"/>
      <name val="Times New Roman"/>
      <family val="1"/>
    </font>
    <font>
      <sz val="11"/>
      <color theme="1" tint="0.14999847407452621"/>
      <name val="Times New Roman"/>
      <family val="1"/>
    </font>
    <font>
      <sz val="10"/>
      <color rgb="FF000000"/>
      <name val="Calibri"/>
      <family val="2"/>
      <scheme val="minor"/>
    </font>
    <font>
      <sz val="11"/>
      <name val="Calibri"/>
      <family val="2"/>
      <scheme val="minor"/>
    </font>
    <font>
      <sz val="10"/>
      <name val="Calibri"/>
      <family val="2"/>
      <scheme val="minor"/>
    </font>
    <font>
      <sz val="12"/>
      <color theme="1"/>
      <name val="Courier New"/>
      <family val="3"/>
    </font>
    <font>
      <sz val="12"/>
      <name val="Courier New"/>
      <family val="3"/>
    </font>
    <font>
      <sz val="8"/>
      <name val="Calibri"/>
      <family val="2"/>
      <scheme val="minor"/>
    </font>
    <font>
      <b/>
      <sz val="10"/>
      <name val="Arial"/>
      <family val="2"/>
    </font>
    <font>
      <sz val="10"/>
      <color indexed="8"/>
      <name val="Calibri"/>
      <family val="2"/>
      <scheme val="minor"/>
    </font>
    <font>
      <sz val="10"/>
      <color theme="1"/>
      <name val="Calibri"/>
      <family val="2"/>
      <scheme val="minor"/>
    </font>
    <font>
      <b/>
      <sz val="10"/>
      <name val="Calibri"/>
      <family val="2"/>
      <scheme val="minor"/>
    </font>
    <font>
      <sz val="9"/>
      <color theme="1"/>
      <name val="Calibri"/>
      <family val="2"/>
      <scheme val="minor"/>
    </font>
    <font>
      <sz val="9"/>
      <color theme="1"/>
      <name val="Arial"/>
      <family val="2"/>
    </font>
    <font>
      <sz val="8"/>
      <color theme="1"/>
      <name val="Arial"/>
      <family val="2"/>
    </font>
    <font>
      <b/>
      <sz val="11"/>
      <color rgb="FF000000"/>
      <name val="Times New Roman"/>
      <family val="1"/>
    </font>
    <font>
      <b/>
      <sz val="8"/>
      <name val="Calibri"/>
      <family val="2"/>
      <scheme val="minor"/>
    </font>
    <font>
      <b/>
      <sz val="10"/>
      <color theme="1"/>
      <name val="Calibri"/>
      <family val="2"/>
      <scheme val="minor"/>
    </font>
    <font>
      <sz val="10"/>
      <color indexed="8"/>
      <name val="Arial"/>
      <family val="2"/>
    </font>
    <font>
      <sz val="10"/>
      <color indexed="8"/>
      <name val="Arial"/>
      <family val="2"/>
    </font>
    <font>
      <b/>
      <sz val="11"/>
      <color theme="1"/>
      <name val="Calibri"/>
      <family val="2"/>
      <scheme val="minor"/>
    </font>
    <font>
      <b/>
      <sz val="10"/>
      <color rgb="FF000000"/>
      <name val="Calibri"/>
      <family val="2"/>
      <scheme val="minor"/>
    </font>
    <font>
      <sz val="11"/>
      <name val="Arial"/>
      <family val="2"/>
    </font>
    <font>
      <b/>
      <sz val="11"/>
      <name val="Calibri"/>
      <family val="2"/>
      <scheme val="minor"/>
    </font>
    <font>
      <sz val="10"/>
      <name val="Arial"/>
      <family val="2"/>
    </font>
    <font>
      <b/>
      <sz val="14"/>
      <name val="Times New Roman"/>
      <family val="1"/>
    </font>
    <font>
      <b/>
      <u/>
      <sz val="16"/>
      <name val="Optima"/>
      <family val="2"/>
    </font>
    <font>
      <b/>
      <sz val="13"/>
      <name val="Optima"/>
      <family val="2"/>
    </font>
    <font>
      <b/>
      <u/>
      <sz val="13"/>
      <name val="Optima"/>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6">
    <xf numFmtId="0" fontId="0" fillId="0" borderId="0"/>
    <xf numFmtId="0" fontId="8" fillId="0" borderId="0"/>
    <xf numFmtId="9" fontId="3" fillId="0" borderId="0" applyFont="0" applyFill="0" applyBorder="0" applyAlignment="0" applyProtection="0"/>
    <xf numFmtId="0" fontId="2" fillId="0" borderId="0"/>
    <xf numFmtId="0" fontId="1" fillId="0" borderId="0"/>
    <xf numFmtId="43" fontId="36" fillId="0" borderId="0" applyFont="0" applyFill="0" applyBorder="0" applyAlignment="0" applyProtection="0"/>
  </cellStyleXfs>
  <cellXfs count="518">
    <xf numFmtId="0" fontId="0" fillId="0" borderId="0" xfId="0"/>
    <xf numFmtId="164" fontId="4" fillId="0" borderId="1" xfId="2" applyNumberFormat="1" applyFont="1" applyFill="1" applyBorder="1" applyAlignment="1">
      <alignment horizontal="center" vertical="center"/>
    </xf>
    <xf numFmtId="164" fontId="4" fillId="0" borderId="2" xfId="2" applyNumberFormat="1" applyFont="1" applyFill="1" applyBorder="1" applyAlignment="1">
      <alignment horizontal="center"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4" fillId="0" borderId="1" xfId="0" quotePrefix="1" applyFont="1" applyFill="1" applyBorder="1" applyAlignment="1">
      <alignment horizontal="center" vertical="center" wrapText="1"/>
    </xf>
    <xf numFmtId="22" fontId="4" fillId="0" borderId="1" xfId="0" applyNumberFormat="1" applyFont="1" applyFill="1" applyBorder="1" applyAlignment="1">
      <alignment horizontal="center" vertical="center" wrapText="1"/>
    </xf>
    <xf numFmtId="22" fontId="5" fillId="0" borderId="1" xfId="0" applyNumberFormat="1" applyFont="1" applyFill="1" applyBorder="1" applyAlignment="1">
      <alignment horizontal="center" vertical="center" wrapText="1"/>
    </xf>
    <xf numFmtId="22" fontId="9" fillId="0" borderId="1" xfId="0" applyNumberFormat="1" applyFont="1" applyFill="1" applyBorder="1" applyAlignment="1">
      <alignment horizontal="center" vertical="center" wrapText="1"/>
    </xf>
    <xf numFmtId="0" fontId="4" fillId="0" borderId="0" xfId="0" applyFont="1" applyFill="1" applyAlignment="1">
      <alignment vertical="center"/>
    </xf>
    <xf numFmtId="2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22"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Fill="1" applyAlignment="1">
      <alignment horizontal="left" vertical="center"/>
    </xf>
    <xf numFmtId="0" fontId="4" fillId="0" borderId="3" xfId="0" quotePrefix="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 fontId="14" fillId="0" borderId="1" xfId="4" applyNumberFormat="1" applyFont="1" applyFill="1" applyBorder="1"/>
    <xf numFmtId="14" fontId="1" fillId="0" borderId="1" xfId="4" applyNumberFormat="1" applyFill="1" applyBorder="1"/>
    <xf numFmtId="49" fontId="1" fillId="0" borderId="1" xfId="4" applyNumberFormat="1" applyFill="1" applyBorder="1"/>
    <xf numFmtId="4" fontId="1" fillId="0" borderId="1" xfId="4" applyNumberFormat="1" applyFill="1" applyBorder="1"/>
    <xf numFmtId="49" fontId="1" fillId="0" borderId="1" xfId="4" applyNumberFormat="1" applyFill="1" applyBorder="1" applyAlignment="1">
      <alignment wrapText="1"/>
    </xf>
    <xf numFmtId="166" fontId="1" fillId="0" borderId="1" xfId="4" applyNumberFormat="1" applyFill="1" applyBorder="1"/>
    <xf numFmtId="14" fontId="0" fillId="0" borderId="1" xfId="0" applyNumberFormat="1" applyBorder="1"/>
    <xf numFmtId="49" fontId="0" fillId="0" borderId="1" xfId="0" applyNumberFormat="1" applyBorder="1"/>
    <xf numFmtId="4" fontId="0" fillId="0" borderId="1" xfId="0" applyNumberFormat="1" applyBorder="1"/>
    <xf numFmtId="4" fontId="14" fillId="0" borderId="1" xfId="0" applyNumberFormat="1" applyFont="1" applyFill="1" applyBorder="1"/>
    <xf numFmtId="0" fontId="17" fillId="0" borderId="1" xfId="0" applyFont="1" applyBorder="1" applyAlignment="1">
      <alignment wrapText="1"/>
    </xf>
    <xf numFmtId="49" fontId="0" fillId="0" borderId="1" xfId="0" applyNumberFormat="1" applyBorder="1" applyAlignment="1">
      <alignment wrapText="1"/>
    </xf>
    <xf numFmtId="14" fontId="0" fillId="2" borderId="1" xfId="0" applyNumberFormat="1" applyFill="1" applyBorder="1"/>
    <xf numFmtId="49" fontId="0" fillId="2" borderId="1" xfId="0" applyNumberFormat="1" applyFill="1" applyBorder="1"/>
    <xf numFmtId="4" fontId="14" fillId="2" borderId="1" xfId="0" applyNumberFormat="1" applyFont="1" applyFill="1" applyBorder="1"/>
    <xf numFmtId="49" fontId="15" fillId="2" borderId="1" xfId="0" applyNumberFormat="1" applyFont="1" applyFill="1" applyBorder="1"/>
    <xf numFmtId="0" fontId="17" fillId="0" borderId="0" xfId="0" applyFont="1" applyAlignment="1">
      <alignment wrapText="1"/>
    </xf>
    <xf numFmtId="0" fontId="0" fillId="0" borderId="1" xfId="0" applyBorder="1" applyAlignment="1">
      <alignment wrapText="1"/>
    </xf>
    <xf numFmtId="0" fontId="0" fillId="0" borderId="0" xfId="0" applyAlignment="1">
      <alignment wrapText="1"/>
    </xf>
    <xf numFmtId="49" fontId="0" fillId="2" borderId="1" xfId="0" applyNumberFormat="1" applyFill="1" applyBorder="1" applyAlignment="1">
      <alignment wrapText="1"/>
    </xf>
    <xf numFmtId="14" fontId="15" fillId="2" borderId="1" xfId="0" applyNumberFormat="1" applyFont="1" applyFill="1" applyBorder="1"/>
    <xf numFmtId="0" fontId="18" fillId="2" borderId="1" xfId="0" applyFont="1" applyFill="1" applyBorder="1" applyAlignment="1">
      <alignment wrapText="1"/>
    </xf>
    <xf numFmtId="14"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9" fontId="15" fillId="0" borderId="1" xfId="0" applyNumberFormat="1" applyFont="1" applyFill="1" applyBorder="1" applyAlignment="1">
      <alignment wrapText="1"/>
    </xf>
    <xf numFmtId="22" fontId="4" fillId="0" borderId="3"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4" fontId="0" fillId="0" borderId="1" xfId="0" applyNumberFormat="1" applyBorder="1" applyAlignment="1">
      <alignment horizontal="center" vertical="center"/>
    </xf>
    <xf numFmtId="14"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14" fontId="0" fillId="0" borderId="1" xfId="0" applyNumberFormat="1" applyFill="1" applyBorder="1"/>
    <xf numFmtId="49" fontId="0" fillId="0" borderId="1" xfId="0" applyNumberFormat="1" applyFill="1" applyBorder="1"/>
    <xf numFmtId="4" fontId="0" fillId="0" borderId="1" xfId="0" applyNumberFormat="1" applyFill="1" applyBorder="1"/>
    <xf numFmtId="49" fontId="0" fillId="0" borderId="2" xfId="0" applyNumberFormat="1" applyFill="1" applyBorder="1"/>
    <xf numFmtId="0" fontId="0" fillId="0" borderId="1" xfId="0" applyFill="1" applyBorder="1" applyAlignment="1">
      <alignment wrapText="1"/>
    </xf>
    <xf numFmtId="49" fontId="0" fillId="0" borderId="1" xfId="0" applyNumberFormat="1" applyFill="1" applyBorder="1" applyAlignment="1">
      <alignment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2" fontId="3" fillId="0" borderId="1" xfId="4"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2" fontId="20" fillId="0" borderId="1" xfId="4" applyNumberFormat="1" applyFont="1" applyFill="1" applyBorder="1" applyAlignment="1">
      <alignment horizontal="center" vertical="center" wrapText="1"/>
    </xf>
    <xf numFmtId="14" fontId="21" fillId="0" borderId="13" xfId="0" applyNumberFormat="1" applyFont="1" applyFill="1" applyBorder="1"/>
    <xf numFmtId="21" fontId="21" fillId="0" borderId="13" xfId="0" applyNumberFormat="1" applyFont="1" applyFill="1" applyBorder="1"/>
    <xf numFmtId="2" fontId="16" fillId="0" borderId="1" xfId="4" applyNumberFormat="1" applyFont="1" applyFill="1" applyBorder="1" applyAlignment="1">
      <alignment horizontal="center" vertical="center" wrapText="1"/>
    </xf>
    <xf numFmtId="49" fontId="21" fillId="0" borderId="13" xfId="0" applyNumberFormat="1" applyFont="1" applyFill="1" applyBorder="1"/>
    <xf numFmtId="0" fontId="16" fillId="0" borderId="1" xfId="0" applyFont="1" applyFill="1" applyBorder="1" applyAlignment="1">
      <alignment wrapText="1"/>
    </xf>
    <xf numFmtId="14" fontId="22" fillId="0" borderId="13" xfId="0" applyNumberFormat="1" applyFont="1" applyFill="1" applyBorder="1"/>
    <xf numFmtId="21" fontId="22" fillId="0" borderId="13" xfId="0" applyNumberFormat="1" applyFont="1" applyFill="1" applyBorder="1"/>
    <xf numFmtId="49" fontId="22" fillId="0" borderId="13" xfId="0" applyNumberFormat="1" applyFont="1" applyFill="1" applyBorder="1"/>
    <xf numFmtId="0" fontId="22" fillId="0" borderId="1" xfId="0" applyFont="1" applyFill="1" applyBorder="1" applyAlignment="1">
      <alignment wrapText="1"/>
    </xf>
    <xf numFmtId="0" fontId="6" fillId="0" borderId="0" xfId="0" applyFont="1" applyFill="1" applyBorder="1" applyAlignment="1">
      <alignment horizontal="center" vertical="center" wrapText="1"/>
    </xf>
    <xf numFmtId="0" fontId="3" fillId="2" borderId="1" xfId="0" applyFont="1" applyFill="1" applyBorder="1" applyAlignment="1">
      <alignment horizontal="left" wrapText="1"/>
    </xf>
    <xf numFmtId="14" fontId="0" fillId="0" borderId="1" xfId="0" applyNumberFormat="1" applyFont="1" applyFill="1" applyBorder="1" applyAlignment="1">
      <alignment horizontal="left"/>
    </xf>
    <xf numFmtId="49" fontId="0" fillId="0" borderId="1" xfId="0" applyNumberFormat="1" applyFont="1" applyFill="1" applyBorder="1" applyAlignment="1">
      <alignment horizontal="left"/>
    </xf>
    <xf numFmtId="165" fontId="22" fillId="0" borderId="1" xfId="0" applyNumberFormat="1" applyFont="1" applyFill="1" applyBorder="1" applyAlignment="1">
      <alignment horizontal="left"/>
    </xf>
    <xf numFmtId="49" fontId="25" fillId="0" borderId="1" xfId="0" applyNumberFormat="1" applyFont="1" applyFill="1" applyBorder="1" applyAlignment="1">
      <alignment horizontal="left"/>
    </xf>
    <xf numFmtId="0" fontId="26" fillId="0" borderId="1" xfId="0" applyFont="1" applyFill="1" applyBorder="1" applyAlignment="1">
      <alignment horizontal="left" wrapText="1"/>
    </xf>
    <xf numFmtId="49" fontId="24" fillId="0" borderId="1" xfId="0" applyNumberFormat="1" applyFont="1" applyFill="1" applyBorder="1" applyAlignment="1">
      <alignment horizontal="left"/>
    </xf>
    <xf numFmtId="49" fontId="0" fillId="0" borderId="1" xfId="0" applyNumberFormat="1" applyFont="1" applyFill="1" applyBorder="1" applyAlignment="1">
      <alignment horizontal="left" wrapText="1"/>
    </xf>
    <xf numFmtId="14" fontId="24" fillId="0" borderId="1" xfId="0" applyNumberFormat="1" applyFont="1" applyFill="1" applyBorder="1" applyAlignment="1">
      <alignment horizontal="left"/>
    </xf>
    <xf numFmtId="49" fontId="24" fillId="0" borderId="1" xfId="0" applyNumberFormat="1" applyFont="1" applyFill="1" applyBorder="1" applyAlignment="1">
      <alignment horizontal="left" wrapText="1"/>
    </xf>
    <xf numFmtId="49" fontId="22" fillId="0" borderId="1" xfId="0" applyNumberFormat="1" applyFont="1" applyFill="1" applyBorder="1" applyAlignment="1">
      <alignment horizontal="left" wrapText="1"/>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21"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wrapText="1"/>
    </xf>
    <xf numFmtId="4" fontId="27" fillId="0" borderId="1" xfId="0" applyNumberFormat="1" applyFont="1" applyFill="1" applyBorder="1" applyAlignment="1">
      <alignment horizontal="center" vertical="center"/>
    </xf>
    <xf numFmtId="4" fontId="27" fillId="0" borderId="3" xfId="0" applyNumberFormat="1" applyFont="1" applyFill="1" applyBorder="1" applyAlignment="1">
      <alignment horizontal="center" vertical="center"/>
    </xf>
    <xf numFmtId="4" fontId="16" fillId="0" borderId="1" xfId="4" applyNumberFormat="1" applyFont="1" applyFill="1" applyBorder="1" applyAlignment="1">
      <alignment horizontal="center" vertical="center" wrapText="1"/>
    </xf>
    <xf numFmtId="2" fontId="23" fillId="0" borderId="1" xfId="4"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xf>
    <xf numFmtId="4" fontId="20" fillId="0" borderId="1" xfId="0" applyNumberFormat="1" applyFont="1" applyFill="1" applyBorder="1"/>
    <xf numFmtId="4" fontId="28" fillId="0" borderId="1" xfId="0" applyNumberFormat="1" applyFont="1" applyFill="1" applyBorder="1" applyAlignment="1">
      <alignment horizontal="center" vertical="center"/>
    </xf>
    <xf numFmtId="2" fontId="29" fillId="0" borderId="1" xfId="4" applyNumberFormat="1" applyFont="1" applyFill="1" applyBorder="1" applyAlignment="1">
      <alignment horizontal="center" vertical="center" wrapText="1"/>
    </xf>
    <xf numFmtId="4" fontId="29"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0" fontId="9" fillId="0" borderId="2" xfId="0" applyNumberFormat="1" applyFont="1" applyFill="1" applyBorder="1" applyAlignment="1">
      <alignment horizontal="center" vertical="center" wrapText="1"/>
    </xf>
    <xf numFmtId="165" fontId="29" fillId="0" borderId="1" xfId="0" applyNumberFormat="1" applyFont="1" applyFill="1" applyBorder="1" applyAlignment="1">
      <alignment horizontal="left"/>
    </xf>
    <xf numFmtId="4" fontId="20" fillId="0" borderId="1" xfId="0" applyNumberFormat="1" applyFont="1" applyFill="1" applyBorder="1" applyAlignment="1">
      <alignment horizontal="center" vertical="center"/>
    </xf>
    <xf numFmtId="4" fontId="20" fillId="0" borderId="1" xfId="0" applyNumberFormat="1" applyFont="1" applyBorder="1" applyAlignment="1">
      <alignment horizontal="center" vertical="center"/>
    </xf>
    <xf numFmtId="0" fontId="5" fillId="3" borderId="5" xfId="2" applyNumberFormat="1" applyFont="1" applyFill="1" applyBorder="1" applyAlignment="1">
      <alignment horizontal="center" vertical="center"/>
    </xf>
    <xf numFmtId="2" fontId="5" fillId="3" borderId="5" xfId="2" applyNumberFormat="1" applyFont="1" applyFill="1" applyBorder="1" applyAlignment="1">
      <alignment horizontal="center" vertical="center"/>
    </xf>
    <xf numFmtId="0" fontId="4" fillId="0" borderId="0"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4"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4" fontId="30" fillId="2" borderId="14" xfId="0" applyNumberFormat="1" applyFont="1" applyFill="1" applyBorder="1"/>
    <xf numFmtId="21" fontId="30" fillId="2" borderId="14" xfId="0" applyNumberFormat="1" applyFont="1" applyFill="1" applyBorder="1"/>
    <xf numFmtId="49" fontId="30" fillId="2" borderId="14" xfId="0" applyNumberFormat="1" applyFont="1" applyFill="1" applyBorder="1" applyAlignment="1">
      <alignment horizontal="center"/>
    </xf>
    <xf numFmtId="0" fontId="30" fillId="2" borderId="14" xfId="0" applyFont="1" applyFill="1" applyBorder="1" applyAlignment="1">
      <alignment wrapText="1"/>
    </xf>
    <xf numFmtId="14" fontId="30" fillId="2" borderId="13" xfId="0" applyNumberFormat="1" applyFont="1" applyFill="1" applyBorder="1"/>
    <xf numFmtId="21" fontId="30" fillId="2" borderId="13" xfId="0" applyNumberFormat="1" applyFont="1" applyFill="1" applyBorder="1"/>
    <xf numFmtId="165" fontId="3" fillId="2" borderId="1" xfId="0" applyNumberFormat="1" applyFont="1" applyFill="1" applyBorder="1" applyAlignment="1">
      <alignment horizontal="center" vertical="center"/>
    </xf>
    <xf numFmtId="49" fontId="30" fillId="2" borderId="13" xfId="0" applyNumberFormat="1" applyFont="1" applyFill="1" applyBorder="1" applyAlignment="1">
      <alignment horizontal="center"/>
    </xf>
    <xf numFmtId="0" fontId="30" fillId="2" borderId="13" xfId="0" applyFont="1" applyFill="1" applyBorder="1" applyAlignment="1">
      <alignment wrapText="1"/>
    </xf>
    <xf numFmtId="14" fontId="3" fillId="2" borderId="1" xfId="0" applyNumberFormat="1" applyFont="1" applyFill="1" applyBorder="1" applyAlignment="1">
      <alignment horizontal="center" vertical="center"/>
    </xf>
    <xf numFmtId="21" fontId="3" fillId="2" borderId="1" xfId="0" applyNumberFormat="1" applyFont="1" applyFill="1" applyBorder="1" applyAlignment="1">
      <alignment horizontal="center" vertical="center"/>
    </xf>
    <xf numFmtId="2" fontId="3" fillId="2" borderId="1" xfId="4"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49" fontId="3" fillId="2" borderId="13" xfId="0" applyNumberFormat="1" applyFont="1" applyFill="1" applyBorder="1" applyAlignment="1">
      <alignment horizontal="center"/>
    </xf>
    <xf numFmtId="0" fontId="4" fillId="0" borderId="4" xfId="0" applyFont="1" applyFill="1" applyBorder="1" applyAlignment="1">
      <alignment horizontal="center" vertical="center" wrapText="1"/>
    </xf>
    <xf numFmtId="167" fontId="31" fillId="0" borderId="14" xfId="0" applyNumberFormat="1" applyFont="1" applyFill="1" applyBorder="1"/>
    <xf numFmtId="21" fontId="31" fillId="0" borderId="14" xfId="0" applyNumberFormat="1" applyFont="1" applyFill="1" applyBorder="1"/>
    <xf numFmtId="49" fontId="31" fillId="0" borderId="14" xfId="0" applyNumberFormat="1" applyFont="1" applyFill="1" applyBorder="1" applyAlignment="1">
      <alignment horizontal="center"/>
    </xf>
    <xf numFmtId="21" fontId="31" fillId="0" borderId="13" xfId="0" applyNumberFormat="1" applyFont="1" applyFill="1" applyBorder="1"/>
    <xf numFmtId="49" fontId="31" fillId="0" borderId="13" xfId="0" applyNumberFormat="1" applyFont="1" applyFill="1" applyBorder="1" applyAlignment="1">
      <alignment horizontal="center"/>
    </xf>
    <xf numFmtId="0" fontId="30" fillId="0" borderId="13" xfId="0" applyFont="1" applyFill="1" applyBorder="1" applyAlignment="1">
      <alignment wrapText="1"/>
    </xf>
    <xf numFmtId="49" fontId="31" fillId="0" borderId="13" xfId="0" applyNumberFormat="1" applyFont="1" applyFill="1" applyBorder="1" applyAlignment="1">
      <alignment horizontal="center" vertical="center"/>
    </xf>
    <xf numFmtId="165" fontId="3" fillId="0" borderId="1" xfId="3" applyNumberFormat="1" applyFont="1" applyFill="1" applyBorder="1" applyAlignment="1">
      <alignment horizontal="center" vertical="center"/>
    </xf>
    <xf numFmtId="165" fontId="3" fillId="2" borderId="1" xfId="3" applyNumberFormat="1" applyFont="1" applyFill="1" applyBorder="1" applyAlignment="1">
      <alignment horizontal="center" vertical="center"/>
    </xf>
    <xf numFmtId="4" fontId="3" fillId="2" borderId="1" xfId="3" applyNumberFormat="1" applyFont="1" applyFill="1" applyBorder="1" applyAlignment="1">
      <alignment horizontal="center" vertical="center"/>
    </xf>
    <xf numFmtId="49" fontId="0" fillId="0" borderId="3" xfId="0" applyNumberFormat="1" applyFont="1" applyFill="1" applyBorder="1" applyAlignment="1">
      <alignment horizontal="left" wrapText="1"/>
    </xf>
    <xf numFmtId="0" fontId="3" fillId="2" borderId="1" xfId="3" applyFont="1" applyFill="1" applyBorder="1" applyAlignment="1">
      <alignment horizontal="left" wrapText="1"/>
    </xf>
    <xf numFmtId="2" fontId="3"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2" fontId="20" fillId="0" borderId="1" xfId="0" applyNumberFormat="1" applyFont="1" applyFill="1" applyBorder="1"/>
    <xf numFmtId="2" fontId="23" fillId="0" borderId="1" xfId="0" applyNumberFormat="1" applyFont="1" applyFill="1" applyBorder="1" applyAlignment="1">
      <alignment horizontal="center" vertical="center"/>
    </xf>
    <xf numFmtId="2" fontId="1" fillId="0" borderId="1" xfId="4" applyNumberFormat="1" applyFill="1" applyBorder="1"/>
    <xf numFmtId="2" fontId="14" fillId="0" borderId="1" xfId="4" applyNumberFormat="1" applyFont="1" applyFill="1" applyBorder="1"/>
    <xf numFmtId="2" fontId="29" fillId="0" borderId="1" xfId="0" applyNumberFormat="1" applyFont="1" applyFill="1" applyBorder="1" applyAlignment="1">
      <alignment horizontal="left"/>
    </xf>
    <xf numFmtId="2" fontId="29" fillId="0" borderId="1" xfId="0" applyNumberFormat="1" applyFont="1" applyFill="1" applyBorder="1" applyAlignment="1">
      <alignment horizontal="left" vertical="center"/>
    </xf>
    <xf numFmtId="2" fontId="0" fillId="0" borderId="1" xfId="0" applyNumberFormat="1" applyFill="1" applyBorder="1"/>
    <xf numFmtId="2" fontId="12" fillId="0" borderId="1" xfId="0" applyNumberFormat="1" applyFont="1" applyFill="1" applyBorder="1" applyAlignment="1">
      <alignment horizontal="center" vertical="center"/>
    </xf>
    <xf numFmtId="2" fontId="9" fillId="0" borderId="2" xfId="0" applyNumberFormat="1" applyFont="1" applyFill="1" applyBorder="1" applyAlignment="1">
      <alignment horizontal="center" vertical="center" wrapText="1"/>
    </xf>
    <xf numFmtId="2" fontId="4" fillId="0" borderId="2" xfId="2"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2" fontId="20" fillId="0" borderId="1" xfId="0" applyNumberFormat="1" applyFont="1" applyBorder="1" applyAlignment="1">
      <alignment horizontal="center" vertical="center"/>
    </xf>
    <xf numFmtId="2" fontId="22" fillId="0" borderId="1" xfId="0" applyNumberFormat="1" applyFont="1" applyFill="1" applyBorder="1" applyAlignment="1">
      <alignment horizontal="left"/>
    </xf>
    <xf numFmtId="2" fontId="20" fillId="0" borderId="1" xfId="0" applyNumberFormat="1" applyFont="1" applyFill="1" applyBorder="1" applyAlignment="1">
      <alignment horizontal="center" vertical="center"/>
    </xf>
    <xf numFmtId="2" fontId="29"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5" fillId="0" borderId="1" xfId="0" applyNumberFormat="1" applyFont="1" applyFill="1" applyBorder="1" applyAlignment="1">
      <alignment horizontal="center" vertical="center"/>
    </xf>
    <xf numFmtId="2" fontId="0" fillId="0" borderId="1" xfId="0" applyNumberFormat="1" applyBorder="1"/>
    <xf numFmtId="2" fontId="14" fillId="0" borderId="1" xfId="0" applyNumberFormat="1" applyFont="1" applyFill="1" applyBorder="1"/>
    <xf numFmtId="2" fontId="27" fillId="0" borderId="3" xfId="0" applyNumberFormat="1" applyFont="1" applyFill="1" applyBorder="1" applyAlignment="1">
      <alignment horizontal="center" vertical="center"/>
    </xf>
    <xf numFmtId="2" fontId="4" fillId="0" borderId="1" xfId="2" applyNumberFormat="1" applyFont="1" applyFill="1" applyBorder="1" applyAlignment="1">
      <alignment horizontal="center" vertical="center"/>
    </xf>
    <xf numFmtId="2" fontId="32" fillId="0" borderId="1" xfId="4" applyNumberFormat="1" applyFont="1" applyFill="1" applyBorder="1"/>
    <xf numFmtId="2" fontId="33" fillId="0" borderId="1" xfId="4" applyNumberFormat="1" applyFont="1" applyFill="1" applyBorder="1"/>
    <xf numFmtId="2" fontId="10" fillId="0" borderId="2" xfId="0"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xf>
    <xf numFmtId="0" fontId="5" fillId="2" borderId="5" xfId="2" applyNumberFormat="1" applyFont="1" applyFill="1" applyBorder="1" applyAlignment="1">
      <alignment horizontal="center" vertical="center"/>
    </xf>
    <xf numFmtId="0" fontId="6" fillId="2" borderId="0" xfId="0" applyFont="1" applyFill="1" applyBorder="1" applyAlignment="1">
      <alignment vertical="center" wrapText="1"/>
    </xf>
    <xf numFmtId="2" fontId="5" fillId="2" borderId="5" xfId="2" applyNumberFormat="1"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49" fontId="30" fillId="3" borderId="13" xfId="0" applyNumberFormat="1" applyFont="1" applyFill="1" applyBorder="1" applyAlignment="1">
      <alignment horizontal="center"/>
    </xf>
    <xf numFmtId="165" fontId="29" fillId="0" borderId="1" xfId="0" applyNumberFormat="1" applyFont="1" applyFill="1" applyBorder="1" applyAlignment="1">
      <alignment horizontal="center"/>
    </xf>
    <xf numFmtId="2" fontId="29" fillId="0" borderId="1" xfId="0" applyNumberFormat="1" applyFont="1" applyFill="1" applyBorder="1" applyAlignment="1">
      <alignment horizontal="center"/>
    </xf>
    <xf numFmtId="4" fontId="20" fillId="0" borderId="1" xfId="0" applyNumberFormat="1" applyFont="1" applyFill="1" applyBorder="1" applyAlignment="1">
      <alignment horizontal="center"/>
    </xf>
    <xf numFmtId="165" fontId="34" fillId="0" borderId="1" xfId="3" applyNumberFormat="1" applyFont="1" applyFill="1" applyBorder="1" applyAlignment="1">
      <alignment horizontal="center" vertical="center"/>
    </xf>
    <xf numFmtId="4" fontId="35" fillId="0" borderId="1" xfId="0" applyNumberFormat="1" applyFont="1" applyFill="1" applyBorder="1" applyAlignment="1">
      <alignment horizontal="center" vertical="center"/>
    </xf>
    <xf numFmtId="0" fontId="4" fillId="2" borderId="0" xfId="0" applyFont="1" applyFill="1" applyBorder="1" applyAlignment="1">
      <alignment vertical="center" wrapText="1"/>
    </xf>
    <xf numFmtId="0" fontId="5" fillId="2" borderId="2" xfId="0" applyFont="1" applyFill="1" applyBorder="1" applyAlignment="1">
      <alignment horizontal="center" vertical="center" wrapText="1" shrinkToFit="1"/>
    </xf>
    <xf numFmtId="0" fontId="4" fillId="2" borderId="1" xfId="0" quotePrefix="1" applyFont="1" applyFill="1" applyBorder="1" applyAlignment="1">
      <alignment horizontal="center" vertical="center" wrapText="1"/>
    </xf>
    <xf numFmtId="14" fontId="21" fillId="2" borderId="13" xfId="0" applyNumberFormat="1" applyFont="1" applyFill="1" applyBorder="1"/>
    <xf numFmtId="21" fontId="21" fillId="2" borderId="13" xfId="0" applyNumberFormat="1" applyFont="1" applyFill="1" applyBorder="1"/>
    <xf numFmtId="2" fontId="16" fillId="2" borderId="1" xfId="4"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49" fontId="21" fillId="2" borderId="13" xfId="0" applyNumberFormat="1" applyFont="1" applyFill="1" applyBorder="1"/>
    <xf numFmtId="0" fontId="16" fillId="2" borderId="1" xfId="0" applyFont="1" applyFill="1" applyBorder="1" applyAlignment="1">
      <alignment wrapText="1"/>
    </xf>
    <xf numFmtId="164" fontId="4" fillId="2" borderId="1" xfId="2" applyNumberFormat="1" applyFont="1" applyFill="1" applyBorder="1" applyAlignment="1">
      <alignment horizontal="center" vertical="center"/>
    </xf>
    <xf numFmtId="0" fontId="4" fillId="2" borderId="3" xfId="0" quotePrefix="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2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15" fillId="2" borderId="1" xfId="0" applyNumberFormat="1" applyFont="1" applyFill="1" applyBorder="1" applyAlignment="1">
      <alignment wrapText="1"/>
    </xf>
    <xf numFmtId="166" fontId="30" fillId="2" borderId="14" xfId="0" applyNumberFormat="1" applyFont="1" applyFill="1" applyBorder="1"/>
    <xf numFmtId="49" fontId="30" fillId="2" borderId="14" xfId="0" applyNumberFormat="1" applyFont="1" applyFill="1" applyBorder="1"/>
    <xf numFmtId="14" fontId="0" fillId="2" borderId="1" xfId="0" applyNumberFormat="1" applyFont="1" applyFill="1" applyBorder="1" applyAlignment="1">
      <alignment horizontal="left"/>
    </xf>
    <xf numFmtId="49" fontId="0" fillId="2" borderId="1" xfId="0" applyNumberFormat="1" applyFont="1" applyFill="1" applyBorder="1" applyAlignment="1">
      <alignment horizontal="left"/>
    </xf>
    <xf numFmtId="4" fontId="20" fillId="2" borderId="1" xfId="0" applyNumberFormat="1" applyFont="1" applyFill="1" applyBorder="1"/>
    <xf numFmtId="4" fontId="23" fillId="2" borderId="1" xfId="0" applyNumberFormat="1" applyFont="1" applyFill="1" applyBorder="1" applyAlignment="1">
      <alignment horizontal="center" vertical="center"/>
    </xf>
    <xf numFmtId="49" fontId="0" fillId="2" borderId="2" xfId="0" applyNumberFormat="1" applyFill="1" applyBorder="1"/>
    <xf numFmtId="0" fontId="0" fillId="2" borderId="1" xfId="0" applyFill="1" applyBorder="1" applyAlignment="1">
      <alignment wrapText="1"/>
    </xf>
    <xf numFmtId="2" fontId="23" fillId="2" borderId="1" xfId="4" applyNumberFormat="1" applyFont="1" applyFill="1" applyBorder="1" applyAlignment="1">
      <alignment horizontal="center" vertical="center" wrapText="1"/>
    </xf>
    <xf numFmtId="166" fontId="1" fillId="2" borderId="1" xfId="4" applyNumberFormat="1" applyFill="1" applyBorder="1"/>
    <xf numFmtId="49" fontId="1" fillId="2" borderId="1" xfId="4" applyNumberFormat="1" applyFill="1" applyBorder="1"/>
    <xf numFmtId="4" fontId="1" fillId="2" borderId="1" xfId="4" applyNumberFormat="1" applyFill="1" applyBorder="1"/>
    <xf numFmtId="4" fontId="14" fillId="2" borderId="1" xfId="4" applyNumberFormat="1" applyFont="1" applyFill="1" applyBorder="1"/>
    <xf numFmtId="49" fontId="1" fillId="2" borderId="1" xfId="4" applyNumberFormat="1" applyFill="1" applyBorder="1" applyAlignment="1">
      <alignment wrapText="1"/>
    </xf>
    <xf numFmtId="22" fontId="5"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left"/>
    </xf>
    <xf numFmtId="49" fontId="24" fillId="2" borderId="1" xfId="0" applyNumberFormat="1" applyFont="1" applyFill="1" applyBorder="1" applyAlignment="1">
      <alignment horizontal="left"/>
    </xf>
    <xf numFmtId="49" fontId="24" fillId="2" borderId="1" xfId="0" applyNumberFormat="1" applyFont="1" applyFill="1" applyBorder="1" applyAlignment="1">
      <alignment horizontal="left" wrapText="1"/>
    </xf>
    <xf numFmtId="14" fontId="3" fillId="2" borderId="13" xfId="3" applyNumberFormat="1" applyFont="1" applyFill="1" applyBorder="1"/>
    <xf numFmtId="21" fontId="3" fillId="2" borderId="13" xfId="3" applyNumberFormat="1" applyFont="1" applyFill="1" applyBorder="1"/>
    <xf numFmtId="166" fontId="30" fillId="2" borderId="13" xfId="0" applyNumberFormat="1" applyFont="1" applyFill="1" applyBorder="1"/>
    <xf numFmtId="49" fontId="3" fillId="2" borderId="13" xfId="3" applyNumberFormat="1" applyFont="1" applyFill="1" applyBorder="1"/>
    <xf numFmtId="0" fontId="3" fillId="2" borderId="13" xfId="3" applyFont="1" applyFill="1" applyBorder="1" applyAlignment="1">
      <alignment wrapText="1"/>
    </xf>
    <xf numFmtId="49" fontId="30" fillId="2" borderId="13" xfId="0" applyNumberFormat="1" applyFont="1" applyFill="1" applyBorder="1"/>
    <xf numFmtId="165" fontId="29" fillId="2" borderId="1" xfId="0" applyNumberFormat="1" applyFont="1" applyFill="1" applyBorder="1" applyAlignment="1">
      <alignment horizontal="left"/>
    </xf>
    <xf numFmtId="4" fontId="29" fillId="2" borderId="1" xfId="0" applyNumberFormat="1" applyFont="1" applyFill="1" applyBorder="1" applyAlignment="1">
      <alignment horizontal="left" vertical="center"/>
    </xf>
    <xf numFmtId="49" fontId="25" fillId="2" borderId="1" xfId="0" applyNumberFormat="1" applyFont="1" applyFill="1" applyBorder="1" applyAlignment="1">
      <alignment horizontal="left"/>
    </xf>
    <xf numFmtId="0" fontId="26" fillId="2" borderId="1" xfId="0" applyFont="1" applyFill="1" applyBorder="1" applyAlignment="1">
      <alignment horizontal="left" wrapText="1"/>
    </xf>
    <xf numFmtId="49" fontId="0" fillId="2" borderId="1" xfId="0" applyNumberFormat="1" applyFont="1" applyFill="1" applyBorder="1" applyAlignment="1">
      <alignment horizontal="left" wrapText="1"/>
    </xf>
    <xf numFmtId="4" fontId="12" fillId="2" borderId="1" xfId="0" applyNumberFormat="1" applyFont="1" applyFill="1" applyBorder="1" applyAlignment="1">
      <alignment horizontal="center" vertical="center"/>
    </xf>
    <xf numFmtId="22" fontId="9" fillId="2" borderId="1" xfId="0" applyNumberFormat="1" applyFont="1" applyFill="1" applyBorder="1" applyAlignment="1">
      <alignment horizontal="center" vertical="center" wrapText="1"/>
    </xf>
    <xf numFmtId="20" fontId="9" fillId="2" borderId="2" xfId="0"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xf>
    <xf numFmtId="2" fontId="20" fillId="2" borderId="1" xfId="4"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xf>
    <xf numFmtId="4" fontId="0" fillId="2" borderId="1" xfId="0" applyNumberFormat="1" applyFill="1" applyBorder="1"/>
    <xf numFmtId="4" fontId="27"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165" fontId="22" fillId="2" borderId="1" xfId="0" applyNumberFormat="1" applyFont="1" applyFill="1" applyBorder="1" applyAlignment="1">
      <alignment horizontal="left"/>
    </xf>
    <xf numFmtId="49" fontId="1" fillId="2" borderId="3" xfId="4" applyNumberFormat="1" applyFill="1" applyBorder="1"/>
    <xf numFmtId="49" fontId="1" fillId="2" borderId="3" xfId="4" applyNumberFormat="1" applyFill="1" applyBorder="1" applyAlignment="1">
      <alignment wrapText="1"/>
    </xf>
    <xf numFmtId="0" fontId="4" fillId="2" borderId="2" xfId="0" quotePrefix="1" applyFont="1" applyFill="1" applyBorder="1" applyAlignment="1">
      <alignment horizontal="center" vertical="center" wrapText="1"/>
    </xf>
    <xf numFmtId="49" fontId="22" fillId="2" borderId="13" xfId="0" applyNumberFormat="1" applyFont="1" applyFill="1" applyBorder="1"/>
    <xf numFmtId="14" fontId="19" fillId="2" borderId="1"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1" xfId="0" applyNumberFormat="1" applyFont="1" applyFill="1" applyBorder="1" applyAlignment="1">
      <alignment wrapText="1"/>
    </xf>
    <xf numFmtId="0" fontId="4" fillId="2" borderId="6" xfId="0" applyFont="1" applyFill="1" applyBorder="1" applyAlignment="1">
      <alignment horizontal="center" vertical="center" wrapText="1"/>
    </xf>
    <xf numFmtId="14" fontId="22" fillId="2" borderId="13" xfId="0" applyNumberFormat="1" applyFont="1" applyFill="1" applyBorder="1"/>
    <xf numFmtId="21" fontId="22" fillId="2" borderId="13" xfId="0" applyNumberFormat="1" applyFont="1" applyFill="1" applyBorder="1"/>
    <xf numFmtId="2" fontId="29" fillId="2" borderId="1" xfId="4" applyNumberFormat="1" applyFont="1" applyFill="1" applyBorder="1" applyAlignment="1">
      <alignment horizontal="center" vertical="center" wrapText="1"/>
    </xf>
    <xf numFmtId="0" fontId="22" fillId="2" borderId="1" xfId="0" applyFont="1" applyFill="1" applyBorder="1" applyAlignment="1">
      <alignment wrapText="1"/>
    </xf>
    <xf numFmtId="49" fontId="3" fillId="2" borderId="1" xfId="0" applyNumberFormat="1" applyFont="1" applyFill="1" applyBorder="1" applyAlignment="1">
      <alignment horizontal="left" wrapText="1"/>
    </xf>
    <xf numFmtId="14"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17" fillId="2" borderId="0" xfId="0" applyFont="1" applyFill="1" applyAlignment="1">
      <alignment wrapText="1"/>
    </xf>
    <xf numFmtId="0" fontId="4" fillId="2" borderId="1" xfId="0" applyFont="1" applyFill="1" applyBorder="1" applyAlignment="1">
      <alignment vertical="center"/>
    </xf>
    <xf numFmtId="14" fontId="1" fillId="2" borderId="1" xfId="4" applyNumberFormat="1" applyFill="1" applyBorder="1"/>
    <xf numFmtId="22"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9" fontId="0" fillId="2" borderId="2" xfId="0" applyNumberFormat="1" applyFill="1" applyBorder="1" applyAlignment="1">
      <alignment horizontal="center" vertical="center"/>
    </xf>
    <xf numFmtId="22"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wrapText="1"/>
    </xf>
    <xf numFmtId="0" fontId="0" fillId="2" borderId="0" xfId="0" applyFill="1" applyAlignment="1">
      <alignment wrapText="1"/>
    </xf>
    <xf numFmtId="4" fontId="16" fillId="2" borderId="1" xfId="4" applyNumberFormat="1" applyFont="1" applyFill="1" applyBorder="1" applyAlignment="1">
      <alignment horizontal="center" vertical="center" wrapText="1"/>
    </xf>
    <xf numFmtId="0" fontId="4" fillId="2" borderId="0" xfId="0" applyFont="1" applyFill="1" applyBorder="1" applyAlignment="1">
      <alignment horizontal="center" vertical="top"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4" fontId="35" fillId="2" borderId="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5" fontId="29" fillId="2" borderId="1" xfId="0" applyNumberFormat="1" applyFont="1" applyFill="1" applyBorder="1" applyAlignment="1">
      <alignment horizont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1" xfId="2" applyNumberFormat="1" applyFont="1" applyFill="1" applyBorder="1" applyAlignment="1">
      <alignment horizontal="center" vertical="center"/>
    </xf>
    <xf numFmtId="0" fontId="4" fillId="2" borderId="3" xfId="0" applyFont="1" applyFill="1" applyBorder="1" applyAlignment="1">
      <alignment horizontal="center" vertical="top" wrapText="1"/>
    </xf>
    <xf numFmtId="49" fontId="31" fillId="3" borderId="13" xfId="0" applyNumberFormat="1" applyFont="1" applyFill="1" applyBorder="1" applyAlignment="1">
      <alignment horizontal="center"/>
    </xf>
    <xf numFmtId="49" fontId="31" fillId="3" borderId="13" xfId="0" applyNumberFormat="1" applyFont="1" applyFill="1" applyBorder="1" applyAlignment="1">
      <alignment horizontal="center" vertical="center"/>
    </xf>
    <xf numFmtId="49" fontId="30" fillId="3" borderId="13" xfId="0" applyNumberFormat="1" applyFont="1" applyFill="1" applyBorder="1"/>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4" fontId="21" fillId="0" borderId="13" xfId="0" applyNumberFormat="1" applyFont="1" applyFill="1" applyBorder="1" applyAlignment="1">
      <alignment horizontal="center"/>
    </xf>
    <xf numFmtId="21" fontId="21" fillId="0" borderId="13" xfId="0" applyNumberFormat="1" applyFont="1" applyFill="1" applyBorder="1" applyAlignment="1">
      <alignment horizontal="center"/>
    </xf>
    <xf numFmtId="49" fontId="21" fillId="0" borderId="13" xfId="0" applyNumberFormat="1" applyFont="1" applyFill="1" applyBorder="1" applyAlignment="1">
      <alignment horizontal="center"/>
    </xf>
    <xf numFmtId="14" fontId="3" fillId="0" borderId="13" xfId="0" applyNumberFormat="1" applyFont="1" applyFill="1" applyBorder="1" applyAlignment="1">
      <alignment horizontal="center"/>
    </xf>
    <xf numFmtId="21" fontId="3" fillId="0" borderId="13" xfId="0" applyNumberFormat="1" applyFont="1" applyFill="1" applyBorder="1" applyAlignment="1">
      <alignment horizontal="center"/>
    </xf>
    <xf numFmtId="49" fontId="3" fillId="0" borderId="13" xfId="0" applyNumberFormat="1" applyFont="1" applyFill="1" applyBorder="1" applyAlignment="1">
      <alignment horizontal="center"/>
    </xf>
    <xf numFmtId="49" fontId="3" fillId="3" borderId="13" xfId="0" applyNumberFormat="1" applyFont="1" applyFill="1" applyBorder="1" applyAlignment="1">
      <alignment horizontal="center"/>
    </xf>
    <xf numFmtId="14" fontId="0" fillId="0" borderId="1" xfId="0" applyNumberFormat="1" applyFill="1" applyBorder="1" applyAlignment="1">
      <alignment horizontal="center"/>
    </xf>
    <xf numFmtId="49" fontId="0" fillId="0" borderId="1" xfId="0" applyNumberFormat="1" applyFill="1" applyBorder="1" applyAlignment="1">
      <alignment horizontal="center"/>
    </xf>
    <xf numFmtId="49" fontId="0" fillId="0" borderId="2" xfId="0" applyNumberFormat="1" applyFill="1" applyBorder="1" applyAlignment="1">
      <alignment horizontal="center"/>
    </xf>
    <xf numFmtId="166" fontId="1" fillId="0" borderId="1" xfId="4" applyNumberFormat="1" applyFill="1" applyBorder="1" applyAlignment="1">
      <alignment horizontal="center"/>
    </xf>
    <xf numFmtId="49" fontId="1" fillId="0" borderId="1" xfId="4" applyNumberFormat="1" applyFill="1" applyBorder="1" applyAlignment="1">
      <alignment horizontal="center"/>
    </xf>
    <xf numFmtId="4" fontId="1" fillId="0" borderId="1" xfId="4" applyNumberFormat="1" applyFill="1" applyBorder="1" applyAlignment="1">
      <alignment horizontal="center"/>
    </xf>
    <xf numFmtId="4" fontId="14" fillId="0" borderId="1" xfId="4" applyNumberFormat="1" applyFont="1" applyFill="1" applyBorder="1" applyAlignment="1">
      <alignment horizontal="center"/>
    </xf>
    <xf numFmtId="14" fontId="24" fillId="0" borderId="1" xfId="0" applyNumberFormat="1" applyFont="1" applyFill="1" applyBorder="1" applyAlignment="1">
      <alignment horizontal="center"/>
    </xf>
    <xf numFmtId="49" fontId="24" fillId="0" borderId="1" xfId="0" applyNumberFormat="1" applyFont="1" applyFill="1" applyBorder="1" applyAlignment="1">
      <alignment horizontal="center"/>
    </xf>
    <xf numFmtId="167" fontId="30" fillId="4" borderId="14" xfId="3" applyNumberFormat="1" applyFont="1" applyFill="1" applyBorder="1" applyAlignment="1">
      <alignment horizontal="center"/>
    </xf>
    <xf numFmtId="21" fontId="30" fillId="4" borderId="13" xfId="3" applyNumberFormat="1" applyFont="1" applyFill="1" applyBorder="1" applyAlignment="1">
      <alignment horizontal="center"/>
    </xf>
    <xf numFmtId="167" fontId="30" fillId="0" borderId="14" xfId="3" applyNumberFormat="1" applyFont="1" applyFill="1" applyBorder="1" applyAlignment="1">
      <alignment horizontal="center"/>
    </xf>
    <xf numFmtId="21" fontId="30" fillId="0" borderId="13" xfId="3" applyNumberFormat="1" applyFont="1" applyFill="1" applyBorder="1" applyAlignment="1">
      <alignment horizontal="center"/>
    </xf>
    <xf numFmtId="14" fontId="3" fillId="4" borderId="13" xfId="0" applyNumberFormat="1" applyFont="1" applyFill="1" applyBorder="1" applyAlignment="1">
      <alignment horizontal="center"/>
    </xf>
    <xf numFmtId="21" fontId="3" fillId="4" borderId="13" xfId="0" applyNumberFormat="1" applyFont="1" applyFill="1" applyBorder="1" applyAlignment="1">
      <alignment horizontal="center"/>
    </xf>
    <xf numFmtId="14" fontId="0" fillId="0" borderId="1" xfId="0" applyNumberFormat="1" applyFont="1" applyFill="1" applyBorder="1" applyAlignment="1">
      <alignment horizontal="center"/>
    </xf>
    <xf numFmtId="49" fontId="0" fillId="0" borderId="1" xfId="0" applyNumberFormat="1" applyFont="1" applyFill="1" applyBorder="1" applyAlignment="1">
      <alignment horizontal="center"/>
    </xf>
    <xf numFmtId="49" fontId="25" fillId="0" borderId="1" xfId="0" applyNumberFormat="1" applyFont="1" applyFill="1" applyBorder="1" applyAlignment="1">
      <alignment horizontal="center"/>
    </xf>
    <xf numFmtId="4" fontId="0" fillId="0" borderId="1" xfId="0" applyNumberFormat="1" applyFill="1" applyBorder="1" applyAlignment="1">
      <alignment horizontal="center"/>
    </xf>
    <xf numFmtId="14" fontId="31" fillId="0" borderId="13" xfId="0" applyNumberFormat="1" applyFont="1" applyFill="1" applyBorder="1" applyAlignment="1">
      <alignment horizontal="center"/>
    </xf>
    <xf numFmtId="21" fontId="31" fillId="0" borderId="13" xfId="0" applyNumberFormat="1" applyFont="1" applyFill="1" applyBorder="1" applyAlignment="1">
      <alignment horizontal="center"/>
    </xf>
    <xf numFmtId="165" fontId="22" fillId="0" borderId="1" xfId="0" applyNumberFormat="1" applyFont="1" applyFill="1" applyBorder="1" applyAlignment="1">
      <alignment horizontal="center"/>
    </xf>
    <xf numFmtId="167" fontId="30" fillId="0" borderId="1" xfId="3" applyNumberFormat="1" applyFont="1" applyFill="1" applyBorder="1" applyAlignment="1">
      <alignment horizontal="center"/>
    </xf>
    <xf numFmtId="20" fontId="3" fillId="0" borderId="1" xfId="3" applyNumberFormat="1" applyFont="1" applyFill="1" applyBorder="1" applyAlignment="1">
      <alignment horizontal="center"/>
    </xf>
    <xf numFmtId="49" fontId="1" fillId="0" borderId="3" xfId="4" applyNumberFormat="1" applyFill="1" applyBorder="1" applyAlignment="1">
      <alignment horizontal="center"/>
    </xf>
    <xf numFmtId="14" fontId="30" fillId="0" borderId="13" xfId="0" applyNumberFormat="1" applyFont="1" applyFill="1" applyBorder="1" applyAlignment="1">
      <alignment horizontal="center"/>
    </xf>
    <xf numFmtId="21" fontId="30" fillId="0" borderId="13" xfId="0" applyNumberFormat="1" applyFont="1" applyFill="1" applyBorder="1" applyAlignment="1">
      <alignment horizontal="center"/>
    </xf>
    <xf numFmtId="49" fontId="30" fillId="0" borderId="15" xfId="0" applyNumberFormat="1" applyFont="1" applyFill="1" applyBorder="1" applyAlignment="1">
      <alignment horizontal="center"/>
    </xf>
    <xf numFmtId="14" fontId="3" fillId="2" borderId="13" xfId="0" applyNumberFormat="1" applyFont="1" applyFill="1" applyBorder="1" applyAlignment="1">
      <alignment horizontal="center"/>
    </xf>
    <xf numFmtId="21" fontId="3" fillId="2" borderId="13" xfId="0" applyNumberFormat="1" applyFont="1" applyFill="1" applyBorder="1" applyAlignment="1">
      <alignment horizontal="center"/>
    </xf>
    <xf numFmtId="49" fontId="22" fillId="0" borderId="13" xfId="0" applyNumberFormat="1" applyFont="1" applyFill="1" applyBorder="1" applyAlignment="1">
      <alignment horizontal="center"/>
    </xf>
    <xf numFmtId="14" fontId="22" fillId="0" borderId="13" xfId="0" applyNumberFormat="1" applyFont="1" applyFill="1" applyBorder="1" applyAlignment="1">
      <alignment horizontal="center"/>
    </xf>
    <xf numFmtId="21" fontId="22" fillId="0" borderId="13" xfId="0" applyNumberFormat="1" applyFont="1" applyFill="1" applyBorder="1" applyAlignment="1">
      <alignment horizontal="center"/>
    </xf>
    <xf numFmtId="49" fontId="3" fillId="3" borderId="14" xfId="0" applyNumberFormat="1" applyFont="1" applyFill="1" applyBorder="1" applyAlignment="1">
      <alignment horizontal="center"/>
    </xf>
    <xf numFmtId="14" fontId="0" fillId="0" borderId="1" xfId="0" applyNumberFormat="1" applyBorder="1" applyAlignment="1">
      <alignment horizontal="center"/>
    </xf>
    <xf numFmtId="49" fontId="0" fillId="0" borderId="1" xfId="0" applyNumberFormat="1" applyBorder="1" applyAlignment="1">
      <alignment horizontal="center"/>
    </xf>
    <xf numFmtId="14" fontId="1" fillId="0" borderId="1" xfId="4" applyNumberFormat="1" applyFill="1" applyBorder="1" applyAlignment="1">
      <alignment horizontal="center"/>
    </xf>
    <xf numFmtId="49" fontId="0" fillId="0" borderId="3" xfId="0" applyNumberFormat="1" applyFont="1" applyFill="1" applyBorder="1" applyAlignment="1">
      <alignment horizontal="center"/>
    </xf>
    <xf numFmtId="4" fontId="0" fillId="0" borderId="1" xfId="0" applyNumberFormat="1" applyBorder="1" applyAlignment="1">
      <alignment horizontal="center"/>
    </xf>
    <xf numFmtId="4" fontId="14" fillId="0" borderId="1" xfId="0" applyNumberFormat="1" applyFont="1" applyFill="1" applyBorder="1" applyAlignment="1">
      <alignment horizontal="center"/>
    </xf>
    <xf numFmtId="14" fontId="15" fillId="2" borderId="1" xfId="0" applyNumberFormat="1" applyFont="1" applyFill="1" applyBorder="1" applyAlignment="1">
      <alignment horizontal="center"/>
    </xf>
    <xf numFmtId="49" fontId="15" fillId="2" borderId="1" xfId="0" applyNumberFormat="1" applyFont="1" applyFill="1" applyBorder="1" applyAlignment="1">
      <alignment horizontal="center"/>
    </xf>
    <xf numFmtId="14" fontId="3" fillId="0" borderId="14" xfId="0" applyNumberFormat="1" applyFont="1" applyFill="1" applyBorder="1" applyAlignment="1">
      <alignment horizontal="center"/>
    </xf>
    <xf numFmtId="21" fontId="3" fillId="0" borderId="14" xfId="0" applyNumberFormat="1" applyFont="1" applyFill="1" applyBorder="1" applyAlignment="1">
      <alignment horizontal="center"/>
    </xf>
    <xf numFmtId="0" fontId="16" fillId="0" borderId="1" xfId="0" applyFont="1" applyFill="1" applyBorder="1" applyAlignment="1">
      <alignment horizontal="left" wrapText="1"/>
    </xf>
    <xf numFmtId="49" fontId="15" fillId="0" borderId="1" xfId="0" applyNumberFormat="1" applyFont="1" applyFill="1" applyBorder="1" applyAlignment="1">
      <alignment horizontal="left" wrapText="1"/>
    </xf>
    <xf numFmtId="0" fontId="3" fillId="0" borderId="13" xfId="0" applyFont="1" applyFill="1" applyBorder="1" applyAlignment="1">
      <alignment horizontal="left" wrapText="1"/>
    </xf>
    <xf numFmtId="0" fontId="0" fillId="0" borderId="1" xfId="0" applyFill="1" applyBorder="1" applyAlignment="1">
      <alignment horizontal="left" wrapText="1"/>
    </xf>
    <xf numFmtId="49" fontId="1" fillId="0" borderId="1" xfId="4" applyNumberFormat="1" applyFill="1" applyBorder="1" applyAlignment="1">
      <alignment horizontal="left" wrapText="1"/>
    </xf>
    <xf numFmtId="0" fontId="5" fillId="0" borderId="3" xfId="0" applyFont="1" applyFill="1" applyBorder="1" applyAlignment="1">
      <alignment horizontal="left" vertical="center" wrapText="1"/>
    </xf>
    <xf numFmtId="0" fontId="30" fillId="2" borderId="13" xfId="3" applyFont="1" applyFill="1" applyBorder="1" applyAlignment="1">
      <alignment horizontal="left" wrapText="1"/>
    </xf>
    <xf numFmtId="0" fontId="3" fillId="0" borderId="1" xfId="0" applyFont="1" applyFill="1" applyBorder="1" applyAlignment="1">
      <alignment horizontal="left" wrapText="1"/>
    </xf>
    <xf numFmtId="49" fontId="0" fillId="0" borderId="1" xfId="0" applyNumberFormat="1" applyBorder="1" applyAlignment="1">
      <alignment horizontal="left" wrapText="1"/>
    </xf>
    <xf numFmtId="0" fontId="0" fillId="0" borderId="1" xfId="0" applyBorder="1" applyAlignment="1">
      <alignment horizontal="left" wrapText="1"/>
    </xf>
    <xf numFmtId="0" fontId="30" fillId="2" borderId="1" xfId="3" applyFont="1" applyFill="1" applyBorder="1" applyAlignment="1">
      <alignment horizontal="left" wrapText="1"/>
    </xf>
    <xf numFmtId="49" fontId="1" fillId="0" borderId="3" xfId="4" applyNumberFormat="1" applyFill="1" applyBorder="1" applyAlignment="1">
      <alignment horizontal="left" wrapText="1"/>
    </xf>
    <xf numFmtId="49" fontId="19" fillId="0" borderId="1" xfId="0" applyNumberFormat="1" applyFont="1" applyFill="1" applyBorder="1" applyAlignment="1">
      <alignment horizontal="left" wrapText="1"/>
    </xf>
    <xf numFmtId="0" fontId="22" fillId="0" borderId="1" xfId="0" applyFont="1" applyFill="1" applyBorder="1" applyAlignment="1">
      <alignment horizontal="left" wrapText="1"/>
    </xf>
    <xf numFmtId="0" fontId="17" fillId="0" borderId="0" xfId="0" applyFont="1" applyAlignment="1">
      <alignment horizontal="left" wrapText="1"/>
    </xf>
    <xf numFmtId="0" fontId="4" fillId="0" borderId="1" xfId="0" applyFont="1" applyFill="1" applyBorder="1" applyAlignment="1">
      <alignment horizontal="left" vertical="center"/>
    </xf>
    <xf numFmtId="0" fontId="3" fillId="2" borderId="13" xfId="0" applyFont="1" applyFill="1" applyBorder="1" applyAlignment="1">
      <alignment horizontal="left" wrapText="1"/>
    </xf>
    <xf numFmtId="0" fontId="18" fillId="2" borderId="1" xfId="0" applyFont="1" applyFill="1" applyBorder="1" applyAlignment="1">
      <alignment horizontal="left" wrapText="1"/>
    </xf>
    <xf numFmtId="49" fontId="0" fillId="0" borderId="1" xfId="0" applyNumberFormat="1" applyFill="1" applyBorder="1" applyAlignment="1">
      <alignment horizontal="left" wrapText="1"/>
    </xf>
    <xf numFmtId="0" fontId="17" fillId="0" borderId="1" xfId="0" applyFont="1" applyBorder="1" applyAlignment="1">
      <alignment horizontal="left" wrapText="1"/>
    </xf>
    <xf numFmtId="2" fontId="4" fillId="0" borderId="1" xfId="0" quotePrefix="1"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xf>
    <xf numFmtId="0" fontId="4" fillId="2" borderId="1" xfId="2"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2" fontId="5" fillId="2" borderId="1" xfId="2" applyNumberFormat="1" applyFont="1" applyFill="1" applyBorder="1" applyAlignment="1">
      <alignment horizontal="center" vertical="center"/>
    </xf>
    <xf numFmtId="2" fontId="5" fillId="3" borderId="1" xfId="2" applyNumberFormat="1" applyFont="1" applyFill="1" applyBorder="1" applyAlignment="1">
      <alignment horizontal="center" vertical="center"/>
    </xf>
    <xf numFmtId="0" fontId="38" fillId="0" borderId="0" xfId="0" applyFont="1" applyBorder="1" applyAlignment="1">
      <alignment vertical="center" wrapText="1"/>
    </xf>
    <xf numFmtId="0" fontId="38" fillId="0" borderId="0" xfId="0" applyFont="1" applyFill="1" applyBorder="1" applyAlignment="1">
      <alignment vertical="center" wrapText="1"/>
    </xf>
    <xf numFmtId="168" fontId="38" fillId="0" borderId="0" xfId="0" applyNumberFormat="1" applyFont="1" applyBorder="1" applyAlignment="1">
      <alignment vertical="center" wrapText="1"/>
    </xf>
    <xf numFmtId="1" fontId="38" fillId="0" borderId="0" xfId="0" applyNumberFormat="1" applyFont="1" applyBorder="1" applyAlignment="1">
      <alignment vertical="center" wrapText="1"/>
    </xf>
    <xf numFmtId="2" fontId="38" fillId="0" borderId="0" xfId="0" applyNumberFormat="1" applyFont="1" applyBorder="1" applyAlignment="1">
      <alignment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4"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22" fontId="4" fillId="0" borderId="2" xfId="0" applyNumberFormat="1" applyFont="1" applyFill="1" applyBorder="1" applyAlignment="1">
      <alignment horizontal="center" vertical="center" wrapText="1"/>
    </xf>
    <xf numFmtId="22" fontId="4" fillId="0" borderId="7" xfId="0" applyNumberFormat="1" applyFont="1" applyFill="1" applyBorder="1" applyAlignment="1">
      <alignment horizontal="center" vertical="center" wrapText="1"/>
    </xf>
    <xf numFmtId="22"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46" fontId="5" fillId="0" borderId="4" xfId="0" applyNumberFormat="1" applyFont="1" applyFill="1" applyBorder="1" applyAlignment="1">
      <alignment horizontal="center" vertical="center" wrapText="1"/>
    </xf>
    <xf numFmtId="46" fontId="5" fillId="0" borderId="6" xfId="0" applyNumberFormat="1" applyFont="1" applyFill="1" applyBorder="1" applyAlignment="1">
      <alignment horizontal="center" vertical="center" wrapText="1"/>
    </xf>
    <xf numFmtId="46" fontId="5"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5" fillId="0" borderId="4" xfId="0" quotePrefix="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quotePrefix="1"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8" fillId="0" borderId="0" xfId="0" quotePrefix="1" applyFont="1" applyBorder="1" applyAlignment="1">
      <alignment horizontal="center" vertical="center" wrapText="1"/>
    </xf>
    <xf numFmtId="0" fontId="39" fillId="0" borderId="0" xfId="0" quotePrefix="1" applyFont="1" applyBorder="1" applyAlignment="1">
      <alignment horizontal="center" vertical="center" wrapText="1"/>
    </xf>
    <xf numFmtId="0" fontId="39" fillId="0" borderId="0" xfId="0" applyFont="1" applyBorder="1" applyAlignment="1">
      <alignment horizontal="center" vertical="center" wrapText="1"/>
    </xf>
    <xf numFmtId="17" fontId="37"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17" fontId="37"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4" fillId="2" borderId="4"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wrapText="1" shrinkToFit="1"/>
    </xf>
    <xf numFmtId="0" fontId="5" fillId="2" borderId="1" xfId="0" quotePrefix="1" applyFont="1" applyFill="1" applyBorder="1" applyAlignment="1">
      <alignment horizontal="center" vertical="center" wrapText="1" shrinkToFit="1"/>
    </xf>
    <xf numFmtId="46" fontId="5" fillId="2" borderId="4" xfId="0" applyNumberFormat="1" applyFont="1" applyFill="1" applyBorder="1" applyAlignment="1">
      <alignment horizontal="center" vertical="center" wrapText="1"/>
    </xf>
    <xf numFmtId="46" fontId="5" fillId="2" borderId="6" xfId="0" applyNumberFormat="1" applyFont="1" applyFill="1" applyBorder="1" applyAlignment="1">
      <alignment horizontal="center" vertical="center" wrapText="1"/>
    </xf>
    <xf numFmtId="46" fontId="5" fillId="2" borderId="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22" fontId="4" fillId="2" borderId="2" xfId="0" applyNumberFormat="1" applyFont="1" applyFill="1" applyBorder="1" applyAlignment="1">
      <alignment horizontal="center" vertical="center" wrapText="1"/>
    </xf>
    <xf numFmtId="22" fontId="4" fillId="2" borderId="7" xfId="0" applyNumberFormat="1" applyFont="1" applyFill="1" applyBorder="1" applyAlignment="1">
      <alignment horizontal="center" vertical="center" wrapText="1"/>
    </xf>
    <xf numFmtId="22" fontId="4" fillId="2" borderId="5"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6" xfId="0" applyFont="1" applyFill="1" applyBorder="1" applyAlignment="1">
      <alignment horizontal="left" vertical="center" wrapText="1"/>
    </xf>
  </cellXfs>
  <cellStyles count="6">
    <cellStyle name="Comma" xfId="5" builtinId="3"/>
    <cellStyle name="Normal" xfId="0" builtinId="0"/>
    <cellStyle name="Normal 105" xfId="1"/>
    <cellStyle name="Normal 2" xfId="3"/>
    <cellStyle name="Normal 3"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4"/>
  <sheetViews>
    <sheetView tabSelected="1" view="pageBreakPreview" zoomScale="85" zoomScaleNormal="60" zoomScaleSheetLayoutView="85" workbookViewId="0">
      <pane xSplit="5" ySplit="9" topLeftCell="N108" activePane="bottomRight" state="frozen"/>
      <selection pane="topRight" activeCell="F1" sqref="F1"/>
      <selection pane="bottomLeft" activeCell="A10" sqref="A10"/>
      <selection pane="bottomRight" activeCell="T111" sqref="T111"/>
    </sheetView>
  </sheetViews>
  <sheetFormatPr defaultRowHeight="15"/>
  <cols>
    <col min="1" max="1" width="9.140625" style="10"/>
    <col min="2" max="2" width="10.140625" style="17" customWidth="1"/>
    <col min="3" max="3" width="37.28515625" style="20" customWidth="1"/>
    <col min="4" max="4" width="11.5703125" style="10" customWidth="1"/>
    <col min="5" max="5" width="9.85546875" style="10" customWidth="1"/>
    <col min="6" max="6" width="9" style="10" customWidth="1"/>
    <col min="7" max="7" width="9.28515625" style="10" customWidth="1"/>
    <col min="8" max="8" width="10.85546875" style="10" customWidth="1"/>
    <col min="9" max="9" width="9.7109375" style="10" customWidth="1"/>
    <col min="10" max="10" width="12.28515625" style="23" customWidth="1"/>
    <col min="11" max="11" width="10.42578125" style="23" customWidth="1"/>
    <col min="12" max="12" width="11.7109375" style="23" customWidth="1"/>
    <col min="13" max="13" width="10.140625" style="23" customWidth="1"/>
    <col min="14" max="14" width="13.85546875" style="23" bestFit="1" customWidth="1"/>
    <col min="15" max="15" width="9.42578125" style="23" customWidth="1"/>
    <col min="16" max="16" width="10.85546875" style="23" customWidth="1"/>
    <col min="17" max="17" width="10.140625" style="23" customWidth="1"/>
    <col min="18" max="19" width="9.5703125" style="23" customWidth="1"/>
    <col min="20" max="20" width="49.85546875" style="10" customWidth="1"/>
    <col min="21" max="21" width="12.7109375" style="10" customWidth="1"/>
    <col min="22" max="23" width="11.85546875" style="10" customWidth="1"/>
    <col min="24" max="24" width="12.5703125" style="10" customWidth="1"/>
    <col min="25" max="25" width="11.85546875" style="194" customWidth="1"/>
    <col min="26" max="16384" width="9.140625" style="10"/>
  </cols>
  <sheetData>
    <row r="1" spans="1:26" s="194" customFormat="1" ht="20.25">
      <c r="A1" s="455" t="s">
        <v>716</v>
      </c>
      <c r="B1" s="455"/>
      <c r="C1" s="455"/>
      <c r="D1" s="455"/>
      <c r="E1" s="455"/>
      <c r="F1" s="455"/>
      <c r="G1" s="455"/>
      <c r="H1" s="455"/>
      <c r="I1" s="455"/>
      <c r="J1" s="455"/>
      <c r="K1" s="455"/>
      <c r="L1" s="455"/>
      <c r="M1" s="455"/>
      <c r="N1" s="455"/>
      <c r="O1" s="455"/>
      <c r="P1" s="455"/>
      <c r="Q1" s="455"/>
      <c r="R1" s="455"/>
      <c r="S1" s="455"/>
      <c r="T1" s="455"/>
      <c r="U1" s="455"/>
      <c r="V1" s="455"/>
      <c r="W1" s="455"/>
    </row>
    <row r="2" spans="1:26" s="194" customFormat="1" ht="20.25">
      <c r="A2" s="391"/>
      <c r="B2" s="391"/>
      <c r="C2" s="392"/>
      <c r="D2" s="393"/>
      <c r="E2" s="391"/>
      <c r="F2" s="391"/>
      <c r="G2" s="391"/>
      <c r="H2" s="391"/>
      <c r="I2" s="391"/>
      <c r="J2" s="391"/>
      <c r="K2" s="391"/>
      <c r="L2" s="394"/>
      <c r="M2" s="395"/>
      <c r="N2" s="391"/>
      <c r="O2" s="391"/>
      <c r="P2" s="391"/>
      <c r="Q2" s="391"/>
      <c r="R2" s="391"/>
      <c r="S2" s="391"/>
      <c r="T2" s="391"/>
      <c r="U2" s="391"/>
      <c r="V2" s="391"/>
      <c r="W2" s="391"/>
    </row>
    <row r="3" spans="1:26" s="194" customFormat="1" ht="16.5">
      <c r="A3" s="456" t="s">
        <v>717</v>
      </c>
      <c r="B3" s="457"/>
      <c r="C3" s="457"/>
      <c r="D3" s="457"/>
      <c r="E3" s="457"/>
      <c r="F3" s="457"/>
      <c r="G3" s="457"/>
      <c r="H3" s="457"/>
      <c r="I3" s="457"/>
      <c r="J3" s="457"/>
      <c r="K3" s="457"/>
      <c r="L3" s="457"/>
      <c r="M3" s="457"/>
      <c r="N3" s="457"/>
      <c r="O3" s="457"/>
      <c r="P3" s="457"/>
      <c r="Q3" s="457"/>
      <c r="R3" s="457"/>
      <c r="S3" s="457"/>
      <c r="T3" s="457"/>
      <c r="U3" s="457"/>
      <c r="V3" s="457"/>
      <c r="W3" s="457"/>
    </row>
    <row r="4" spans="1:26" s="3" customFormat="1">
      <c r="B4" s="453"/>
      <c r="C4" s="453"/>
      <c r="D4" s="453"/>
      <c r="E4" s="453"/>
      <c r="F4" s="453"/>
      <c r="G4" s="453"/>
      <c r="H4" s="453"/>
      <c r="I4" s="453"/>
      <c r="J4" s="453"/>
      <c r="K4" s="453"/>
      <c r="L4" s="453"/>
      <c r="M4" s="453"/>
      <c r="N4" s="453"/>
      <c r="O4" s="453"/>
      <c r="P4" s="453"/>
      <c r="Q4" s="453"/>
      <c r="R4" s="453"/>
      <c r="S4" s="453"/>
      <c r="T4" s="453"/>
      <c r="U4" s="453"/>
      <c r="V4" s="453"/>
      <c r="W4" s="453"/>
      <c r="X4" s="453"/>
      <c r="Y4" s="453"/>
      <c r="Z4" s="453"/>
    </row>
    <row r="5" spans="1:26" s="3" customFormat="1" ht="15" customHeight="1">
      <c r="B5" s="4"/>
      <c r="C5" s="4"/>
      <c r="D5" s="4"/>
      <c r="E5" s="4"/>
      <c r="F5" s="4"/>
      <c r="G5" s="4"/>
      <c r="H5" s="4"/>
      <c r="I5" s="4"/>
      <c r="J5" s="4"/>
      <c r="K5" s="4"/>
      <c r="L5" s="4"/>
      <c r="M5" s="4"/>
      <c r="N5" s="4"/>
      <c r="O5" s="4"/>
      <c r="P5" s="4"/>
      <c r="Q5" s="4"/>
      <c r="R5" s="4"/>
      <c r="S5" s="4"/>
      <c r="T5" s="4"/>
      <c r="U5" s="4"/>
      <c r="V5" s="4"/>
      <c r="W5" s="4"/>
      <c r="X5" s="454" t="s">
        <v>362</v>
      </c>
      <c r="Y5" s="454"/>
      <c r="Z5" s="4"/>
    </row>
    <row r="6" spans="1:26" ht="27.75" customHeight="1">
      <c r="A6" s="442" t="s">
        <v>708</v>
      </c>
      <c r="B6" s="436" t="s">
        <v>155</v>
      </c>
      <c r="C6" s="442" t="s">
        <v>103</v>
      </c>
      <c r="D6" s="442" t="s">
        <v>156</v>
      </c>
      <c r="E6" s="442" t="s">
        <v>157</v>
      </c>
      <c r="F6" s="442" t="s">
        <v>158</v>
      </c>
      <c r="G6" s="447" t="s">
        <v>154</v>
      </c>
      <c r="H6" s="448"/>
      <c r="I6" s="449" t="s">
        <v>161</v>
      </c>
      <c r="J6" s="446" t="s">
        <v>0</v>
      </c>
      <c r="K6" s="433"/>
      <c r="L6" s="447" t="s">
        <v>1</v>
      </c>
      <c r="M6" s="448"/>
      <c r="N6" s="124"/>
      <c r="O6" s="431" t="s">
        <v>163</v>
      </c>
      <c r="P6" s="431"/>
      <c r="Q6" s="431"/>
      <c r="R6" s="431"/>
      <c r="S6" s="449" t="s">
        <v>361</v>
      </c>
      <c r="T6" s="442" t="s">
        <v>167</v>
      </c>
      <c r="U6" s="452" t="s">
        <v>164</v>
      </c>
      <c r="V6" s="431" t="s">
        <v>165</v>
      </c>
      <c r="W6" s="433" t="s">
        <v>166</v>
      </c>
      <c r="X6" s="436" t="s">
        <v>168</v>
      </c>
      <c r="Y6" s="439" t="s">
        <v>169</v>
      </c>
    </row>
    <row r="7" spans="1:26">
      <c r="A7" s="437"/>
      <c r="B7" s="437"/>
      <c r="C7" s="437"/>
      <c r="D7" s="437"/>
      <c r="E7" s="437"/>
      <c r="F7" s="437"/>
      <c r="G7" s="442" t="s">
        <v>159</v>
      </c>
      <c r="H7" s="442" t="s">
        <v>160</v>
      </c>
      <c r="I7" s="450"/>
      <c r="J7" s="442" t="s">
        <v>354</v>
      </c>
      <c r="K7" s="442" t="s">
        <v>353</v>
      </c>
      <c r="L7" s="442" t="s">
        <v>354</v>
      </c>
      <c r="M7" s="443" t="s">
        <v>353</v>
      </c>
      <c r="N7" s="443" t="s">
        <v>348</v>
      </c>
      <c r="O7" s="426" t="s">
        <v>162</v>
      </c>
      <c r="P7" s="426" t="s">
        <v>2</v>
      </c>
      <c r="Q7" s="426" t="s">
        <v>360</v>
      </c>
      <c r="R7" s="426" t="s">
        <v>3</v>
      </c>
      <c r="S7" s="450"/>
      <c r="T7" s="437"/>
      <c r="U7" s="432"/>
      <c r="V7" s="432"/>
      <c r="W7" s="434"/>
      <c r="X7" s="437"/>
      <c r="Y7" s="440"/>
    </row>
    <row r="8" spans="1:26" ht="33" customHeight="1">
      <c r="A8" s="437"/>
      <c r="B8" s="437"/>
      <c r="C8" s="437"/>
      <c r="D8" s="437"/>
      <c r="E8" s="437"/>
      <c r="F8" s="437"/>
      <c r="G8" s="437"/>
      <c r="H8" s="437"/>
      <c r="I8" s="450"/>
      <c r="J8" s="437"/>
      <c r="K8" s="437"/>
      <c r="L8" s="437"/>
      <c r="M8" s="444"/>
      <c r="N8" s="444"/>
      <c r="O8" s="427"/>
      <c r="P8" s="427"/>
      <c r="Q8" s="427"/>
      <c r="R8" s="427"/>
      <c r="S8" s="450"/>
      <c r="T8" s="437"/>
      <c r="U8" s="432"/>
      <c r="V8" s="432"/>
      <c r="W8" s="434"/>
      <c r="X8" s="437"/>
      <c r="Y8" s="440"/>
    </row>
    <row r="9" spans="1:26" ht="32.25" customHeight="1">
      <c r="A9" s="438"/>
      <c r="B9" s="438"/>
      <c r="C9" s="438"/>
      <c r="D9" s="438"/>
      <c r="E9" s="438"/>
      <c r="F9" s="438"/>
      <c r="G9" s="438"/>
      <c r="H9" s="438"/>
      <c r="I9" s="451"/>
      <c r="J9" s="438"/>
      <c r="K9" s="438"/>
      <c r="L9" s="438"/>
      <c r="M9" s="445"/>
      <c r="N9" s="445"/>
      <c r="O9" s="428"/>
      <c r="P9" s="428"/>
      <c r="Q9" s="428"/>
      <c r="R9" s="428"/>
      <c r="S9" s="451"/>
      <c r="T9" s="438"/>
      <c r="U9" s="432"/>
      <c r="V9" s="432"/>
      <c r="W9" s="435"/>
      <c r="X9" s="438"/>
      <c r="Y9" s="441"/>
    </row>
    <row r="10" spans="1:26">
      <c r="A10" s="412">
        <f>IF(B10&lt;&gt;"",COUNTA($B$10:$B10),"")</f>
        <v>1</v>
      </c>
      <c r="B10" s="412" t="s">
        <v>170</v>
      </c>
      <c r="C10" s="402" t="s">
        <v>54</v>
      </c>
      <c r="D10" s="412">
        <v>1.7</v>
      </c>
      <c r="E10" s="412" t="s">
        <v>236</v>
      </c>
      <c r="F10" s="6" t="s">
        <v>237</v>
      </c>
      <c r="G10" s="6" t="s">
        <v>237</v>
      </c>
      <c r="H10" s="6" t="s">
        <v>237</v>
      </c>
      <c r="I10" s="6" t="s">
        <v>237</v>
      </c>
      <c r="J10" s="74"/>
      <c r="K10" s="75"/>
      <c r="L10" s="74"/>
      <c r="M10" s="75"/>
      <c r="N10" s="76">
        <v>0</v>
      </c>
      <c r="O10" s="164">
        <v>0</v>
      </c>
      <c r="P10" s="164">
        <v>0</v>
      </c>
      <c r="Q10" s="164">
        <v>0</v>
      </c>
      <c r="R10" s="164">
        <v>0</v>
      </c>
      <c r="S10" s="77"/>
      <c r="T10" s="78"/>
      <c r="U10" s="1" t="s">
        <v>323</v>
      </c>
      <c r="V10" s="1" t="s">
        <v>323</v>
      </c>
      <c r="W10" s="1" t="s">
        <v>323</v>
      </c>
      <c r="X10" s="429" t="s">
        <v>363</v>
      </c>
      <c r="Y10" s="191"/>
    </row>
    <row r="11" spans="1:26">
      <c r="A11" s="414"/>
      <c r="B11" s="414"/>
      <c r="C11" s="403"/>
      <c r="D11" s="414"/>
      <c r="E11" s="414"/>
      <c r="F11" s="6" t="s">
        <v>237</v>
      </c>
      <c r="G11" s="6" t="s">
        <v>237</v>
      </c>
      <c r="H11" s="6" t="s">
        <v>237</v>
      </c>
      <c r="I11" s="6" t="s">
        <v>237</v>
      </c>
      <c r="J11" s="21"/>
      <c r="K11" s="122"/>
      <c r="L11" s="122"/>
      <c r="M11" s="123"/>
      <c r="N11" s="76">
        <v>0</v>
      </c>
      <c r="O11" s="164">
        <v>0</v>
      </c>
      <c r="P11" s="164">
        <v>0</v>
      </c>
      <c r="Q11" s="164">
        <v>0</v>
      </c>
      <c r="R11" s="164">
        <v>0</v>
      </c>
      <c r="S11" s="24"/>
      <c r="T11" s="125"/>
      <c r="U11" s="1" t="s">
        <v>323</v>
      </c>
      <c r="V11" s="1" t="s">
        <v>323</v>
      </c>
      <c r="W11" s="1" t="s">
        <v>323</v>
      </c>
      <c r="X11" s="430"/>
      <c r="Y11" s="191">
        <v>100</v>
      </c>
    </row>
    <row r="12" spans="1:26" ht="51">
      <c r="A12" s="412">
        <v>2</v>
      </c>
      <c r="B12" s="412" t="s">
        <v>171</v>
      </c>
      <c r="C12" s="402" t="s">
        <v>51</v>
      </c>
      <c r="D12" s="412">
        <v>62</v>
      </c>
      <c r="E12" s="412" t="s">
        <v>236</v>
      </c>
      <c r="F12" s="6" t="s">
        <v>237</v>
      </c>
      <c r="G12" s="6" t="s">
        <v>237</v>
      </c>
      <c r="H12" s="6" t="s">
        <v>237</v>
      </c>
      <c r="I12" s="6" t="s">
        <v>237</v>
      </c>
      <c r="J12" s="136">
        <v>42665</v>
      </c>
      <c r="K12" s="137">
        <v>0.75694444444444453</v>
      </c>
      <c r="L12" s="136">
        <v>42670</v>
      </c>
      <c r="M12" s="137">
        <v>0.54375000000000007</v>
      </c>
      <c r="N12" s="165">
        <f t="shared" ref="N12:N13" si="0">IF(((L12+M12)-(J12+K12))*24&gt;0,((L12+M12)-(J12+K12))*24,"NA")</f>
        <v>114.88333333324408</v>
      </c>
      <c r="O12" s="165">
        <f t="shared" ref="O12:O13" si="1">IF(RIGHT(S12)="T",(N12),0)</f>
        <v>0</v>
      </c>
      <c r="P12" s="165">
        <f t="shared" ref="P12:P13" si="2">IF(RIGHT(S12)="U",(N12),0)</f>
        <v>114.88333333324408</v>
      </c>
      <c r="Q12" s="165">
        <f t="shared" ref="Q12:Q13" si="3">IF(RIGHT(S12)="C",(N12),0)</f>
        <v>0</v>
      </c>
      <c r="R12" s="165">
        <f t="shared" ref="R12:R13" si="4">IF(RIGHT(S12)="D",(N12),0)</f>
        <v>0</v>
      </c>
      <c r="S12" s="139" t="s">
        <v>366</v>
      </c>
      <c r="T12" s="140" t="s">
        <v>434</v>
      </c>
      <c r="U12" s="1" t="s">
        <v>323</v>
      </c>
      <c r="V12" s="1" t="s">
        <v>323</v>
      </c>
      <c r="W12" s="1" t="s">
        <v>323</v>
      </c>
      <c r="X12" s="430"/>
      <c r="Y12" s="191"/>
    </row>
    <row r="13" spans="1:26" ht="38.25">
      <c r="A13" s="413"/>
      <c r="B13" s="413"/>
      <c r="C13" s="404"/>
      <c r="D13" s="413"/>
      <c r="E13" s="413"/>
      <c r="F13" s="6"/>
      <c r="G13" s="6"/>
      <c r="H13" s="6"/>
      <c r="I13" s="6"/>
      <c r="J13" s="136">
        <v>42671</v>
      </c>
      <c r="K13" s="137">
        <v>0.67152777777777783</v>
      </c>
      <c r="L13" s="136">
        <v>42671</v>
      </c>
      <c r="M13" s="137">
        <v>0.76180555555555562</v>
      </c>
      <c r="N13" s="165">
        <f t="shared" si="0"/>
        <v>2.1666666667442769</v>
      </c>
      <c r="O13" s="165">
        <f t="shared" si="1"/>
        <v>0</v>
      </c>
      <c r="P13" s="165">
        <f t="shared" si="2"/>
        <v>0</v>
      </c>
      <c r="Q13" s="165">
        <f t="shared" si="3"/>
        <v>0</v>
      </c>
      <c r="R13" s="165">
        <f t="shared" si="4"/>
        <v>2.1666666667442769</v>
      </c>
      <c r="S13" s="139" t="s">
        <v>367</v>
      </c>
      <c r="T13" s="140" t="s">
        <v>435</v>
      </c>
      <c r="U13" s="1"/>
      <c r="V13" s="1"/>
      <c r="W13" s="1"/>
      <c r="X13" s="430"/>
      <c r="Y13" s="191"/>
    </row>
    <row r="14" spans="1:26">
      <c r="A14" s="414"/>
      <c r="B14" s="414"/>
      <c r="C14" s="403"/>
      <c r="D14" s="414"/>
      <c r="E14" s="414"/>
      <c r="F14" s="6" t="s">
        <v>237</v>
      </c>
      <c r="G14" s="6" t="s">
        <v>237</v>
      </c>
      <c r="H14" s="6" t="s">
        <v>237</v>
      </c>
      <c r="I14" s="6" t="s">
        <v>237</v>
      </c>
      <c r="J14" s="21"/>
      <c r="K14" s="122"/>
      <c r="L14" s="122"/>
      <c r="M14" s="123"/>
      <c r="N14" s="166">
        <f>SUM(N12:N13)</f>
        <v>117.04999999998836</v>
      </c>
      <c r="O14" s="166">
        <f t="shared" ref="O14:R14" si="5">SUM(O12:O13)</f>
        <v>0</v>
      </c>
      <c r="P14" s="166">
        <f t="shared" si="5"/>
        <v>114.88333333324408</v>
      </c>
      <c r="Q14" s="166">
        <f t="shared" si="5"/>
        <v>0</v>
      </c>
      <c r="R14" s="166">
        <f t="shared" si="5"/>
        <v>2.1666666667442769</v>
      </c>
      <c r="S14" s="24"/>
      <c r="T14" s="125"/>
      <c r="U14" s="1" t="s">
        <v>323</v>
      </c>
      <c r="V14" s="1" t="s">
        <v>323</v>
      </c>
      <c r="W14" s="1" t="s">
        <v>323</v>
      </c>
      <c r="X14" s="430"/>
      <c r="Y14" s="191">
        <v>100</v>
      </c>
    </row>
    <row r="15" spans="1:26">
      <c r="A15" s="412">
        <v>3</v>
      </c>
      <c r="B15" s="412" t="s">
        <v>172</v>
      </c>
      <c r="C15" s="402" t="s">
        <v>52</v>
      </c>
      <c r="D15" s="412">
        <v>29</v>
      </c>
      <c r="E15" s="412" t="s">
        <v>236</v>
      </c>
      <c r="F15" s="6" t="s">
        <v>237</v>
      </c>
      <c r="G15" s="6" t="s">
        <v>237</v>
      </c>
      <c r="H15" s="6" t="s">
        <v>237</v>
      </c>
      <c r="I15" s="6" t="s">
        <v>237</v>
      </c>
      <c r="J15" s="50"/>
      <c r="K15" s="51"/>
      <c r="L15" s="50"/>
      <c r="M15" s="51"/>
      <c r="N15" s="76">
        <v>0</v>
      </c>
      <c r="O15" s="164">
        <v>0</v>
      </c>
      <c r="P15" s="164">
        <v>0</v>
      </c>
      <c r="Q15" s="164">
        <v>0</v>
      </c>
      <c r="R15" s="164">
        <v>0</v>
      </c>
      <c r="S15" s="51"/>
      <c r="T15" s="53"/>
      <c r="U15" s="1" t="s">
        <v>323</v>
      </c>
      <c r="V15" s="1" t="s">
        <v>323</v>
      </c>
      <c r="W15" s="1" t="s">
        <v>323</v>
      </c>
      <c r="X15" s="430"/>
      <c r="Y15" s="191"/>
    </row>
    <row r="16" spans="1:26">
      <c r="A16" s="414"/>
      <c r="B16" s="414"/>
      <c r="C16" s="403"/>
      <c r="D16" s="414"/>
      <c r="E16" s="414"/>
      <c r="F16" s="6" t="s">
        <v>237</v>
      </c>
      <c r="G16" s="6" t="s">
        <v>237</v>
      </c>
      <c r="H16" s="6" t="s">
        <v>237</v>
      </c>
      <c r="I16" s="6" t="s">
        <v>237</v>
      </c>
      <c r="J16" s="21"/>
      <c r="K16" s="122"/>
      <c r="L16" s="122"/>
      <c r="M16" s="123"/>
      <c r="N16" s="76">
        <v>0</v>
      </c>
      <c r="O16" s="164">
        <v>0</v>
      </c>
      <c r="P16" s="164">
        <v>0</v>
      </c>
      <c r="Q16" s="164">
        <v>0</v>
      </c>
      <c r="R16" s="164">
        <v>0</v>
      </c>
      <c r="S16" s="24"/>
      <c r="T16" s="125"/>
      <c r="U16" s="1" t="s">
        <v>323</v>
      </c>
      <c r="V16" s="1" t="s">
        <v>323</v>
      </c>
      <c r="W16" s="1" t="s">
        <v>323</v>
      </c>
      <c r="X16" s="430"/>
      <c r="Y16" s="191">
        <v>100</v>
      </c>
    </row>
    <row r="17" spans="1:25" ht="38.25">
      <c r="A17" s="412">
        <v>4</v>
      </c>
      <c r="B17" s="412" t="s">
        <v>173</v>
      </c>
      <c r="C17" s="402" t="s">
        <v>53</v>
      </c>
      <c r="D17" s="412">
        <v>1.7</v>
      </c>
      <c r="E17" s="412" t="s">
        <v>236</v>
      </c>
      <c r="F17" s="6" t="s">
        <v>237</v>
      </c>
      <c r="G17" s="6" t="s">
        <v>237</v>
      </c>
      <c r="H17" s="6" t="s">
        <v>237</v>
      </c>
      <c r="I17" s="6" t="s">
        <v>237</v>
      </c>
      <c r="J17" s="132">
        <v>42667</v>
      </c>
      <c r="K17" s="133">
        <v>0.54652777777777783</v>
      </c>
      <c r="L17" s="132">
        <v>42667</v>
      </c>
      <c r="M17" s="133">
        <v>0.56111111111111112</v>
      </c>
      <c r="N17" s="163">
        <f>IF(((L17+M17)-(J17+K17))*24&gt;0,((L17+M17)-(J17+K17))*24,"NA")</f>
        <v>0.35000000009313226</v>
      </c>
      <c r="O17" s="163">
        <f>IF(RIGHT(S17)="T",(N17),0)</f>
        <v>0</v>
      </c>
      <c r="P17" s="163">
        <f>IF(RIGHT(S17)="U",(N17),0)</f>
        <v>0.35000000009313226</v>
      </c>
      <c r="Q17" s="163">
        <f>IF(RIGHT(S17)="C",(N17),0)</f>
        <v>0</v>
      </c>
      <c r="R17" s="163">
        <f>IF(RIGHT(S17)="D",(N17),0)</f>
        <v>0</v>
      </c>
      <c r="S17" s="134" t="s">
        <v>366</v>
      </c>
      <c r="T17" s="135" t="s">
        <v>433</v>
      </c>
      <c r="U17" s="1" t="s">
        <v>323</v>
      </c>
      <c r="V17" s="1" t="s">
        <v>323</v>
      </c>
      <c r="W17" s="1" t="s">
        <v>323</v>
      </c>
      <c r="X17" s="430"/>
      <c r="Y17" s="191"/>
    </row>
    <row r="18" spans="1:25">
      <c r="A18" s="414"/>
      <c r="B18" s="414"/>
      <c r="C18" s="403"/>
      <c r="D18" s="414"/>
      <c r="E18" s="414"/>
      <c r="F18" s="6" t="s">
        <v>237</v>
      </c>
      <c r="G18" s="6" t="s">
        <v>237</v>
      </c>
      <c r="H18" s="6" t="s">
        <v>237</v>
      </c>
      <c r="I18" s="6" t="s">
        <v>237</v>
      </c>
      <c r="J18" s="21"/>
      <c r="K18" s="122"/>
      <c r="L18" s="122"/>
      <c r="M18" s="123"/>
      <c r="N18" s="166">
        <f>SUM(N17:N17)</f>
        <v>0.35000000009313226</v>
      </c>
      <c r="O18" s="166">
        <f t="shared" ref="O18:R18" si="6">SUM(O17:O17)</f>
        <v>0</v>
      </c>
      <c r="P18" s="166">
        <f t="shared" si="6"/>
        <v>0.35000000009313226</v>
      </c>
      <c r="Q18" s="166">
        <f t="shared" si="6"/>
        <v>0</v>
      </c>
      <c r="R18" s="166">
        <f t="shared" si="6"/>
        <v>0</v>
      </c>
      <c r="S18" s="24"/>
      <c r="T18" s="125"/>
      <c r="U18" s="1" t="s">
        <v>323</v>
      </c>
      <c r="V18" s="1" t="s">
        <v>323</v>
      </c>
      <c r="W18" s="1" t="s">
        <v>323</v>
      </c>
      <c r="X18" s="430"/>
      <c r="Y18" s="191">
        <v>100</v>
      </c>
    </row>
    <row r="19" spans="1:25">
      <c r="A19" s="412">
        <v>5</v>
      </c>
      <c r="B19" s="412" t="s">
        <v>174</v>
      </c>
      <c r="C19" s="402" t="s">
        <v>55</v>
      </c>
      <c r="D19" s="412">
        <v>0.5</v>
      </c>
      <c r="E19" s="412" t="s">
        <v>236</v>
      </c>
      <c r="F19" s="6" t="s">
        <v>237</v>
      </c>
      <c r="G19" s="6" t="s">
        <v>237</v>
      </c>
      <c r="H19" s="6" t="s">
        <v>237</v>
      </c>
      <c r="I19" s="6" t="s">
        <v>237</v>
      </c>
      <c r="J19" s="6"/>
      <c r="K19" s="7"/>
      <c r="L19" s="7"/>
      <c r="M19" s="7"/>
      <c r="N19" s="76">
        <v>0</v>
      </c>
      <c r="O19" s="164">
        <v>0</v>
      </c>
      <c r="P19" s="164">
        <v>0</v>
      </c>
      <c r="Q19" s="164">
        <v>0</v>
      </c>
      <c r="R19" s="164">
        <v>0</v>
      </c>
      <c r="S19" s="121"/>
      <c r="T19" s="125"/>
      <c r="U19" s="1" t="s">
        <v>323</v>
      </c>
      <c r="V19" s="1" t="s">
        <v>323</v>
      </c>
      <c r="W19" s="1" t="s">
        <v>323</v>
      </c>
      <c r="X19" s="430"/>
      <c r="Y19" s="191"/>
    </row>
    <row r="20" spans="1:25">
      <c r="A20" s="414"/>
      <c r="B20" s="414"/>
      <c r="C20" s="403"/>
      <c r="D20" s="414"/>
      <c r="E20" s="414"/>
      <c r="F20" s="6" t="s">
        <v>237</v>
      </c>
      <c r="G20" s="6" t="s">
        <v>237</v>
      </c>
      <c r="H20" s="6" t="s">
        <v>237</v>
      </c>
      <c r="I20" s="6" t="s">
        <v>237</v>
      </c>
      <c r="J20" s="21"/>
      <c r="K20" s="122"/>
      <c r="L20" s="122"/>
      <c r="M20" s="123"/>
      <c r="N20" s="76">
        <v>0</v>
      </c>
      <c r="O20" s="164">
        <v>0</v>
      </c>
      <c r="P20" s="164">
        <v>0</v>
      </c>
      <c r="Q20" s="164">
        <v>0</v>
      </c>
      <c r="R20" s="164">
        <v>0</v>
      </c>
      <c r="S20" s="24"/>
      <c r="T20" s="125"/>
      <c r="U20" s="1" t="s">
        <v>323</v>
      </c>
      <c r="V20" s="1" t="s">
        <v>323</v>
      </c>
      <c r="W20" s="1" t="s">
        <v>323</v>
      </c>
      <c r="X20" s="430"/>
      <c r="Y20" s="191">
        <v>100</v>
      </c>
    </row>
    <row r="21" spans="1:25">
      <c r="A21" s="412">
        <v>6</v>
      </c>
      <c r="B21" s="412" t="s">
        <v>175</v>
      </c>
      <c r="C21" s="402" t="s">
        <v>56</v>
      </c>
      <c r="D21" s="412">
        <v>0.5</v>
      </c>
      <c r="E21" s="412" t="s">
        <v>236</v>
      </c>
      <c r="F21" s="6" t="s">
        <v>237</v>
      </c>
      <c r="G21" s="6" t="s">
        <v>237</v>
      </c>
      <c r="H21" s="6" t="s">
        <v>237</v>
      </c>
      <c r="I21" s="6" t="s">
        <v>237</v>
      </c>
      <c r="J21" s="6"/>
      <c r="K21" s="7"/>
      <c r="L21" s="7"/>
      <c r="M21" s="7"/>
      <c r="N21" s="76">
        <v>0</v>
      </c>
      <c r="O21" s="164">
        <v>0</v>
      </c>
      <c r="P21" s="164">
        <v>0</v>
      </c>
      <c r="Q21" s="164">
        <v>0</v>
      </c>
      <c r="R21" s="164">
        <v>0</v>
      </c>
      <c r="S21" s="121"/>
      <c r="T21" s="125"/>
      <c r="U21" s="1" t="s">
        <v>323</v>
      </c>
      <c r="V21" s="1" t="s">
        <v>323</v>
      </c>
      <c r="W21" s="1" t="s">
        <v>323</v>
      </c>
      <c r="X21" s="430"/>
      <c r="Y21" s="191"/>
    </row>
    <row r="22" spans="1:25">
      <c r="A22" s="414"/>
      <c r="B22" s="414"/>
      <c r="C22" s="403"/>
      <c r="D22" s="414"/>
      <c r="E22" s="414"/>
      <c r="F22" s="6" t="s">
        <v>237</v>
      </c>
      <c r="G22" s="6" t="s">
        <v>237</v>
      </c>
      <c r="H22" s="6" t="s">
        <v>237</v>
      </c>
      <c r="I22" s="6" t="s">
        <v>237</v>
      </c>
      <c r="J22" s="21"/>
      <c r="K22" s="122"/>
      <c r="L22" s="122"/>
      <c r="M22" s="123"/>
      <c r="N22" s="76">
        <v>0</v>
      </c>
      <c r="O22" s="164">
        <v>0</v>
      </c>
      <c r="P22" s="164">
        <v>0</v>
      </c>
      <c r="Q22" s="164">
        <v>0</v>
      </c>
      <c r="R22" s="164">
        <v>0</v>
      </c>
      <c r="S22" s="24"/>
      <c r="T22" s="125"/>
      <c r="U22" s="1" t="s">
        <v>323</v>
      </c>
      <c r="V22" s="1" t="s">
        <v>323</v>
      </c>
      <c r="W22" s="1" t="s">
        <v>323</v>
      </c>
      <c r="X22" s="430"/>
      <c r="Y22" s="191">
        <v>100</v>
      </c>
    </row>
    <row r="23" spans="1:25">
      <c r="A23" s="412">
        <v>7</v>
      </c>
      <c r="B23" s="412" t="s">
        <v>176</v>
      </c>
      <c r="C23" s="402" t="s">
        <v>110</v>
      </c>
      <c r="D23" s="412">
        <v>41</v>
      </c>
      <c r="E23" s="412" t="s">
        <v>236</v>
      </c>
      <c r="F23" s="6" t="s">
        <v>237</v>
      </c>
      <c r="G23" s="6" t="s">
        <v>237</v>
      </c>
      <c r="H23" s="6" t="s">
        <v>237</v>
      </c>
      <c r="I23" s="6" t="s">
        <v>237</v>
      </c>
      <c r="J23" s="95"/>
      <c r="K23" s="98"/>
      <c r="L23" s="95"/>
      <c r="M23" s="98"/>
      <c r="N23" s="71"/>
      <c r="O23" s="163"/>
      <c r="P23" s="163"/>
      <c r="Q23" s="163"/>
      <c r="R23" s="163"/>
      <c r="S23" s="96"/>
      <c r="T23" s="100"/>
      <c r="U23" s="1" t="s">
        <v>323</v>
      </c>
      <c r="V23" s="1" t="s">
        <v>323</v>
      </c>
      <c r="W23" s="1" t="s">
        <v>323</v>
      </c>
      <c r="X23" s="430"/>
      <c r="Y23" s="191"/>
    </row>
    <row r="24" spans="1:25">
      <c r="A24" s="414"/>
      <c r="B24" s="413"/>
      <c r="C24" s="404"/>
      <c r="D24" s="413"/>
      <c r="E24" s="413"/>
      <c r="F24" s="6"/>
      <c r="G24" s="6"/>
      <c r="H24" s="6"/>
      <c r="I24" s="6"/>
      <c r="J24" s="63"/>
      <c r="K24" s="64"/>
      <c r="L24" s="63"/>
      <c r="M24" s="64"/>
      <c r="N24" s="166">
        <f>SUM(N23:N23)</f>
        <v>0</v>
      </c>
      <c r="O24" s="166">
        <f t="shared" ref="O24:R24" si="7">SUM(O23:O23)</f>
        <v>0</v>
      </c>
      <c r="P24" s="166">
        <f t="shared" si="7"/>
        <v>0</v>
      </c>
      <c r="Q24" s="166">
        <f t="shared" si="7"/>
        <v>0</v>
      </c>
      <c r="R24" s="166">
        <f t="shared" si="7"/>
        <v>0</v>
      </c>
      <c r="S24" s="66"/>
      <c r="T24" s="67"/>
      <c r="U24" s="1"/>
      <c r="V24" s="1"/>
      <c r="W24" s="1"/>
      <c r="X24" s="430"/>
      <c r="Y24" s="191"/>
    </row>
    <row r="25" spans="1:25">
      <c r="A25" s="412">
        <v>8</v>
      </c>
      <c r="B25" s="412" t="s">
        <v>177</v>
      </c>
      <c r="C25" s="402" t="s">
        <v>111</v>
      </c>
      <c r="D25" s="412">
        <v>41</v>
      </c>
      <c r="E25" s="412" t="s">
        <v>236</v>
      </c>
      <c r="F25" s="6" t="s">
        <v>237</v>
      </c>
      <c r="G25" s="6" t="s">
        <v>237</v>
      </c>
      <c r="H25" s="6" t="s">
        <v>237</v>
      </c>
      <c r="I25" s="6" t="s">
        <v>237</v>
      </c>
      <c r="J25" s="95"/>
      <c r="K25" s="98"/>
      <c r="L25" s="95"/>
      <c r="M25" s="98"/>
      <c r="N25" s="71"/>
      <c r="O25" s="163"/>
      <c r="P25" s="163"/>
      <c r="Q25" s="163"/>
      <c r="R25" s="163"/>
      <c r="S25" s="96"/>
      <c r="T25" s="100"/>
      <c r="U25" s="1" t="s">
        <v>323</v>
      </c>
      <c r="V25" s="1" t="s">
        <v>323</v>
      </c>
      <c r="W25" s="1" t="s">
        <v>323</v>
      </c>
      <c r="X25" s="430"/>
      <c r="Y25" s="191"/>
    </row>
    <row r="26" spans="1:25">
      <c r="A26" s="414"/>
      <c r="B26" s="413"/>
      <c r="C26" s="404"/>
      <c r="D26" s="413"/>
      <c r="E26" s="413"/>
      <c r="F26" s="6"/>
      <c r="G26" s="6"/>
      <c r="H26" s="6"/>
      <c r="I26" s="6"/>
      <c r="J26" s="74"/>
      <c r="K26" s="75"/>
      <c r="L26" s="74"/>
      <c r="M26" s="75"/>
      <c r="N26" s="106">
        <f t="shared" ref="N26:R26" si="8">SUM(N25)</f>
        <v>0</v>
      </c>
      <c r="O26" s="167">
        <f t="shared" si="8"/>
        <v>0</v>
      </c>
      <c r="P26" s="167">
        <f t="shared" si="8"/>
        <v>0</v>
      </c>
      <c r="Q26" s="167">
        <f t="shared" si="8"/>
        <v>0</v>
      </c>
      <c r="R26" s="167">
        <f t="shared" si="8"/>
        <v>0</v>
      </c>
      <c r="S26" s="77"/>
      <c r="T26" s="78"/>
      <c r="U26" s="1"/>
      <c r="V26" s="1"/>
      <c r="W26" s="1"/>
      <c r="X26" s="430"/>
      <c r="Y26" s="191"/>
    </row>
    <row r="27" spans="1:25">
      <c r="A27" s="412">
        <v>9</v>
      </c>
      <c r="B27" s="412" t="s">
        <v>178</v>
      </c>
      <c r="C27" s="402" t="s">
        <v>57</v>
      </c>
      <c r="D27" s="412">
        <v>1</v>
      </c>
      <c r="E27" s="412" t="s">
        <v>236</v>
      </c>
      <c r="F27" s="6" t="s">
        <v>237</v>
      </c>
      <c r="G27" s="6" t="s">
        <v>237</v>
      </c>
      <c r="H27" s="6" t="s">
        <v>237</v>
      </c>
      <c r="I27" s="6" t="s">
        <v>237</v>
      </c>
      <c r="J27" s="33"/>
      <c r="K27" s="30"/>
      <c r="L27" s="33"/>
      <c r="M27" s="30"/>
      <c r="N27" s="168">
        <v>0</v>
      </c>
      <c r="O27" s="169">
        <v>0</v>
      </c>
      <c r="P27" s="169">
        <v>0</v>
      </c>
      <c r="Q27" s="169">
        <v>0</v>
      </c>
      <c r="R27" s="169">
        <v>0</v>
      </c>
      <c r="S27" s="30"/>
      <c r="T27" s="32"/>
      <c r="U27" s="1" t="s">
        <v>323</v>
      </c>
      <c r="V27" s="1" t="s">
        <v>323</v>
      </c>
      <c r="W27" s="1" t="s">
        <v>323</v>
      </c>
      <c r="X27" s="430"/>
      <c r="Y27" s="191"/>
    </row>
    <row r="28" spans="1:25">
      <c r="A28" s="414"/>
      <c r="B28" s="414"/>
      <c r="C28" s="403"/>
      <c r="D28" s="414"/>
      <c r="E28" s="414"/>
      <c r="F28" s="6" t="s">
        <v>237</v>
      </c>
      <c r="G28" s="6" t="s">
        <v>237</v>
      </c>
      <c r="H28" s="6" t="s">
        <v>237</v>
      </c>
      <c r="I28" s="6" t="s">
        <v>237</v>
      </c>
      <c r="J28" s="21"/>
      <c r="K28" s="122"/>
      <c r="L28" s="122"/>
      <c r="M28" s="123"/>
      <c r="N28" s="187">
        <v>0</v>
      </c>
      <c r="O28" s="188">
        <v>0</v>
      </c>
      <c r="P28" s="188">
        <v>0</v>
      </c>
      <c r="Q28" s="188">
        <v>0</v>
      </c>
      <c r="R28" s="188">
        <v>0</v>
      </c>
      <c r="S28" s="24"/>
      <c r="T28" s="125"/>
      <c r="U28" s="1" t="s">
        <v>323</v>
      </c>
      <c r="V28" s="1" t="s">
        <v>323</v>
      </c>
      <c r="W28" s="1" t="s">
        <v>323</v>
      </c>
      <c r="X28" s="430"/>
      <c r="Y28" s="191">
        <v>100</v>
      </c>
    </row>
    <row r="29" spans="1:25">
      <c r="A29" s="412">
        <v>10</v>
      </c>
      <c r="B29" s="412" t="s">
        <v>179</v>
      </c>
      <c r="C29" s="402" t="s">
        <v>58</v>
      </c>
      <c r="D29" s="412">
        <v>1</v>
      </c>
      <c r="E29" s="412" t="s">
        <v>236</v>
      </c>
      <c r="F29" s="6" t="s">
        <v>237</v>
      </c>
      <c r="G29" s="6" t="s">
        <v>237</v>
      </c>
      <c r="H29" s="6" t="s">
        <v>237</v>
      </c>
      <c r="I29" s="6" t="s">
        <v>237</v>
      </c>
      <c r="J29" s="33"/>
      <c r="K29" s="30"/>
      <c r="L29" s="33"/>
      <c r="M29" s="30"/>
      <c r="N29" s="168">
        <v>0</v>
      </c>
      <c r="O29" s="169">
        <v>0</v>
      </c>
      <c r="P29" s="169">
        <v>0</v>
      </c>
      <c r="Q29" s="169">
        <v>0</v>
      </c>
      <c r="R29" s="169">
        <v>0</v>
      </c>
      <c r="S29" s="30"/>
      <c r="T29" s="32"/>
      <c r="U29" s="1" t="s">
        <v>323</v>
      </c>
      <c r="V29" s="1" t="s">
        <v>323</v>
      </c>
      <c r="W29" s="1" t="s">
        <v>323</v>
      </c>
      <c r="X29" s="430"/>
      <c r="Y29" s="191"/>
    </row>
    <row r="30" spans="1:25">
      <c r="A30" s="414"/>
      <c r="B30" s="414"/>
      <c r="C30" s="403"/>
      <c r="D30" s="414"/>
      <c r="E30" s="414"/>
      <c r="F30" s="6" t="s">
        <v>237</v>
      </c>
      <c r="G30" s="6" t="s">
        <v>237</v>
      </c>
      <c r="H30" s="6" t="s">
        <v>237</v>
      </c>
      <c r="I30" s="6" t="s">
        <v>237</v>
      </c>
      <c r="J30" s="6"/>
      <c r="K30" s="8"/>
      <c r="L30" s="8"/>
      <c r="M30" s="8"/>
      <c r="N30" s="187">
        <v>0</v>
      </c>
      <c r="O30" s="188">
        <v>0</v>
      </c>
      <c r="P30" s="188">
        <v>0</v>
      </c>
      <c r="Q30" s="188">
        <v>0</v>
      </c>
      <c r="R30" s="188">
        <v>0</v>
      </c>
      <c r="S30" s="123"/>
      <c r="T30" s="123"/>
      <c r="U30" s="1" t="s">
        <v>323</v>
      </c>
      <c r="V30" s="1" t="s">
        <v>323</v>
      </c>
      <c r="W30" s="1" t="s">
        <v>323</v>
      </c>
      <c r="X30" s="430"/>
      <c r="Y30" s="191">
        <v>100</v>
      </c>
    </row>
    <row r="31" spans="1:25">
      <c r="A31" s="412">
        <v>11</v>
      </c>
      <c r="B31" s="412" t="s">
        <v>180</v>
      </c>
      <c r="C31" s="402" t="s">
        <v>439</v>
      </c>
      <c r="D31" s="412">
        <v>112</v>
      </c>
      <c r="E31" s="412" t="s">
        <v>236</v>
      </c>
      <c r="F31" s="6"/>
      <c r="G31" s="6"/>
      <c r="H31" s="6"/>
      <c r="I31" s="6"/>
      <c r="J31" s="92"/>
      <c r="K31" s="90"/>
      <c r="L31" s="92"/>
      <c r="M31" s="90"/>
      <c r="N31" s="168">
        <v>0</v>
      </c>
      <c r="O31" s="169">
        <v>0</v>
      </c>
      <c r="P31" s="169">
        <v>0</v>
      </c>
      <c r="Q31" s="169">
        <v>0</v>
      </c>
      <c r="R31" s="169">
        <v>0</v>
      </c>
      <c r="S31" s="90"/>
      <c r="T31" s="93"/>
      <c r="U31" s="1"/>
      <c r="V31" s="1"/>
      <c r="W31" s="1"/>
      <c r="X31" s="430"/>
      <c r="Y31" s="191"/>
    </row>
    <row r="32" spans="1:25" ht="19.5" customHeight="1">
      <c r="A32" s="414"/>
      <c r="B32" s="413"/>
      <c r="C32" s="404"/>
      <c r="D32" s="413"/>
      <c r="E32" s="413"/>
      <c r="F32" s="6"/>
      <c r="G32" s="6"/>
      <c r="H32" s="6"/>
      <c r="I32" s="6"/>
      <c r="J32" s="92"/>
      <c r="K32" s="90"/>
      <c r="L32" s="92"/>
      <c r="M32" s="90"/>
      <c r="N32" s="187">
        <v>0</v>
      </c>
      <c r="O32" s="188">
        <v>0</v>
      </c>
      <c r="P32" s="188">
        <v>0</v>
      </c>
      <c r="Q32" s="188">
        <v>0</v>
      </c>
      <c r="R32" s="188">
        <v>0</v>
      </c>
      <c r="S32" s="90"/>
      <c r="T32" s="93"/>
      <c r="U32" s="1"/>
      <c r="V32" s="1"/>
      <c r="W32" s="1"/>
      <c r="X32" s="430"/>
      <c r="Y32" s="191"/>
    </row>
    <row r="33" spans="1:25" ht="25.5">
      <c r="A33" s="412">
        <v>12</v>
      </c>
      <c r="B33" s="412" t="s">
        <v>180</v>
      </c>
      <c r="C33" s="402" t="s">
        <v>438</v>
      </c>
      <c r="D33" s="412">
        <v>112</v>
      </c>
      <c r="E33" s="412" t="s">
        <v>236</v>
      </c>
      <c r="F33" s="6"/>
      <c r="G33" s="6"/>
      <c r="H33" s="6"/>
      <c r="I33" s="6"/>
      <c r="J33" s="141">
        <v>42644</v>
      </c>
      <c r="K33" s="142">
        <v>0</v>
      </c>
      <c r="L33" s="141">
        <v>42663</v>
      </c>
      <c r="M33" s="142">
        <v>0.45208333333333334</v>
      </c>
      <c r="N33" s="143">
        <f>IF(((L33+M33)-(J33+K33))*24&gt;0,((L33+M33)-(J33+K33))*24,"  ")</f>
        <v>466.84999999991851</v>
      </c>
      <c r="O33" s="165">
        <f>IF(RIGHT(S33)="T",(N33),0)</f>
        <v>0</v>
      </c>
      <c r="P33" s="165">
        <f>IF(RIGHT(S33)="U",(N33),0)</f>
        <v>0</v>
      </c>
      <c r="Q33" s="165">
        <f>IF(RIGHT(S33)="C",(N33),0)</f>
        <v>0</v>
      </c>
      <c r="R33" s="165">
        <f>IF(RIGHT(S33)="D",(N33),0)</f>
        <v>466.84999999991851</v>
      </c>
      <c r="S33" s="145" t="s">
        <v>369</v>
      </c>
      <c r="T33" s="146" t="s">
        <v>384</v>
      </c>
      <c r="U33" s="1"/>
      <c r="V33" s="1"/>
      <c r="W33" s="1"/>
      <c r="X33" s="430"/>
      <c r="Y33" s="191"/>
    </row>
    <row r="34" spans="1:25" ht="25.5">
      <c r="A34" s="413"/>
      <c r="B34" s="413"/>
      <c r="C34" s="404"/>
      <c r="D34" s="413"/>
      <c r="E34" s="413"/>
      <c r="F34" s="6"/>
      <c r="G34" s="6"/>
      <c r="H34" s="6"/>
      <c r="I34" s="6"/>
      <c r="J34" s="136">
        <v>42668</v>
      </c>
      <c r="K34" s="137">
        <v>0.37986111111111115</v>
      </c>
      <c r="L34" s="136">
        <v>42668</v>
      </c>
      <c r="M34" s="137">
        <v>0.44861111111111113</v>
      </c>
      <c r="N34" s="163">
        <f t="shared" ref="N34" si="9">IF(((L34+M34)-(J34+K34))*24&gt;0,((L34+M34)-(J34+K34))*24,"NA")</f>
        <v>1.6499999999650754</v>
      </c>
      <c r="O34" s="163">
        <f t="shared" ref="O34" si="10">IF(RIGHT(S34)="T",(N34),0)</f>
        <v>0</v>
      </c>
      <c r="P34" s="163">
        <f t="shared" ref="P34" si="11">IF(RIGHT(S34)="U",(N34),0)</f>
        <v>0</v>
      </c>
      <c r="Q34" s="163">
        <f t="shared" ref="Q34" si="12">IF(RIGHT(S34)="C",(N34),0)</f>
        <v>0</v>
      </c>
      <c r="R34" s="163">
        <f t="shared" ref="R34" si="13">IF(RIGHT(S34)="D",(N34),0)</f>
        <v>1.6499999999650754</v>
      </c>
      <c r="S34" s="139" t="s">
        <v>369</v>
      </c>
      <c r="T34" s="140" t="s">
        <v>384</v>
      </c>
      <c r="U34" s="1"/>
      <c r="V34" s="1"/>
      <c r="W34" s="1"/>
      <c r="X34" s="430"/>
      <c r="Y34" s="191"/>
    </row>
    <row r="35" spans="1:25">
      <c r="A35" s="414"/>
      <c r="B35" s="413"/>
      <c r="C35" s="403"/>
      <c r="D35" s="414"/>
      <c r="E35" s="414"/>
      <c r="F35" s="6"/>
      <c r="G35" s="6"/>
      <c r="H35" s="6"/>
      <c r="I35" s="6"/>
      <c r="J35" s="85"/>
      <c r="K35" s="86"/>
      <c r="L35" s="85"/>
      <c r="M35" s="86"/>
      <c r="N35" s="170">
        <f>SUM(N33:N34)</f>
        <v>468.49999999988358</v>
      </c>
      <c r="O35" s="170">
        <f t="shared" ref="O35:R35" si="14">SUM(O33:O34)</f>
        <v>0</v>
      </c>
      <c r="P35" s="170">
        <f t="shared" si="14"/>
        <v>0</v>
      </c>
      <c r="Q35" s="170">
        <f t="shared" si="14"/>
        <v>0</v>
      </c>
      <c r="R35" s="170">
        <f t="shared" si="14"/>
        <v>468.49999999988358</v>
      </c>
      <c r="S35" s="88"/>
      <c r="T35" s="89"/>
      <c r="U35" s="1"/>
      <c r="V35" s="1"/>
      <c r="W35" s="1"/>
      <c r="X35" s="430"/>
      <c r="Y35" s="191"/>
    </row>
    <row r="36" spans="1:25" ht="25.5">
      <c r="A36" s="412">
        <v>13</v>
      </c>
      <c r="B36" s="412" t="s">
        <v>181</v>
      </c>
      <c r="C36" s="402" t="s">
        <v>112</v>
      </c>
      <c r="D36" s="412">
        <v>112</v>
      </c>
      <c r="E36" s="412" t="s">
        <v>236</v>
      </c>
      <c r="F36" s="6"/>
      <c r="G36" s="6"/>
      <c r="H36" s="6"/>
      <c r="I36" s="6"/>
      <c r="J36" s="136">
        <v>42652</v>
      </c>
      <c r="K36" s="137">
        <v>0.3979166666666667</v>
      </c>
      <c r="L36" s="136">
        <v>42652</v>
      </c>
      <c r="M36" s="137">
        <v>0.77083333333333337</v>
      </c>
      <c r="N36" s="163">
        <f t="shared" ref="N36:N38" si="15">IF(((L36+M36)-(J36+K36))*24&gt;0,((L36+M36)-(J36+K36))*24,"NA")</f>
        <v>8.9500000000116415</v>
      </c>
      <c r="O36" s="163">
        <f t="shared" ref="O36:O38" si="16">IF(RIGHT(S36)="T",(N36),0)</f>
        <v>0</v>
      </c>
      <c r="P36" s="163">
        <f t="shared" ref="P36:P38" si="17">IF(RIGHT(S36)="U",(N36),0)</f>
        <v>0</v>
      </c>
      <c r="Q36" s="163">
        <f t="shared" ref="Q36:Q38" si="18">IF(RIGHT(S36)="C",(N36),0)</f>
        <v>0</v>
      </c>
      <c r="R36" s="163">
        <f t="shared" ref="R36:R38" si="19">IF(RIGHT(S36)="D",(N36),0)</f>
        <v>8.9500000000116415</v>
      </c>
      <c r="S36" s="139" t="s">
        <v>369</v>
      </c>
      <c r="T36" s="140" t="s">
        <v>383</v>
      </c>
      <c r="U36" s="1"/>
      <c r="V36" s="1"/>
      <c r="W36" s="1"/>
      <c r="X36" s="430"/>
      <c r="Y36" s="191"/>
    </row>
    <row r="37" spans="1:25" ht="38.25">
      <c r="A37" s="413"/>
      <c r="B37" s="413"/>
      <c r="C37" s="404"/>
      <c r="D37" s="413"/>
      <c r="E37" s="413"/>
      <c r="F37" s="6"/>
      <c r="G37" s="6"/>
      <c r="H37" s="6"/>
      <c r="I37" s="6"/>
      <c r="J37" s="136">
        <v>42671</v>
      </c>
      <c r="K37" s="137">
        <v>0.43194444444444446</v>
      </c>
      <c r="L37" s="136">
        <v>42671</v>
      </c>
      <c r="M37" s="137">
        <v>0.74375000000000002</v>
      </c>
      <c r="N37" s="163">
        <f t="shared" si="15"/>
        <v>7.4833333334536292</v>
      </c>
      <c r="O37" s="163">
        <f t="shared" si="16"/>
        <v>7.4833333334536292</v>
      </c>
      <c r="P37" s="163">
        <f t="shared" si="17"/>
        <v>0</v>
      </c>
      <c r="Q37" s="163">
        <f t="shared" si="18"/>
        <v>0</v>
      </c>
      <c r="R37" s="163">
        <f t="shared" si="19"/>
        <v>0</v>
      </c>
      <c r="S37" s="196" t="s">
        <v>368</v>
      </c>
      <c r="T37" s="140" t="s">
        <v>440</v>
      </c>
      <c r="U37" s="1"/>
      <c r="V37" s="1"/>
      <c r="W37" s="1"/>
      <c r="X37" s="430"/>
      <c r="Y37" s="191"/>
    </row>
    <row r="38" spans="1:25" ht="25.5">
      <c r="A38" s="413"/>
      <c r="B38" s="413"/>
      <c r="C38" s="404"/>
      <c r="D38" s="413"/>
      <c r="E38" s="413"/>
      <c r="F38" s="6"/>
      <c r="G38" s="6"/>
      <c r="H38" s="6"/>
      <c r="I38" s="6"/>
      <c r="J38" s="136">
        <v>42668</v>
      </c>
      <c r="K38" s="137">
        <v>0.37986111111111115</v>
      </c>
      <c r="L38" s="136">
        <v>42668</v>
      </c>
      <c r="M38" s="137">
        <v>0.46319444444444446</v>
      </c>
      <c r="N38" s="163">
        <f t="shared" si="15"/>
        <v>1.9999999998835847</v>
      </c>
      <c r="O38" s="163">
        <f t="shared" si="16"/>
        <v>0</v>
      </c>
      <c r="P38" s="163">
        <f t="shared" si="17"/>
        <v>0</v>
      </c>
      <c r="Q38" s="163">
        <f t="shared" si="18"/>
        <v>0</v>
      </c>
      <c r="R38" s="163">
        <f t="shared" si="19"/>
        <v>1.9999999998835847</v>
      </c>
      <c r="S38" s="139" t="s">
        <v>369</v>
      </c>
      <c r="T38" s="140" t="s">
        <v>383</v>
      </c>
      <c r="U38" s="1"/>
      <c r="V38" s="1"/>
      <c r="W38" s="1"/>
      <c r="X38" s="430"/>
      <c r="Y38" s="191"/>
    </row>
    <row r="39" spans="1:25">
      <c r="A39" s="414"/>
      <c r="B39" s="413"/>
      <c r="C39" s="404"/>
      <c r="D39" s="413"/>
      <c r="E39" s="413"/>
      <c r="F39" s="6"/>
      <c r="G39" s="6"/>
      <c r="H39" s="6"/>
      <c r="I39" s="6"/>
      <c r="J39" s="85"/>
      <c r="K39" s="86"/>
      <c r="L39" s="85"/>
      <c r="M39" s="86"/>
      <c r="N39" s="170">
        <f>SUM(N36:N38)</f>
        <v>18.433333333348855</v>
      </c>
      <c r="O39" s="170">
        <f t="shared" ref="O39:R39" si="20">SUM(O36:O38)</f>
        <v>7.4833333334536292</v>
      </c>
      <c r="P39" s="170">
        <f t="shared" si="20"/>
        <v>0</v>
      </c>
      <c r="Q39" s="170">
        <f t="shared" si="20"/>
        <v>0</v>
      </c>
      <c r="R39" s="170">
        <f t="shared" si="20"/>
        <v>10.949999999895226</v>
      </c>
      <c r="S39" s="90"/>
      <c r="T39" s="91"/>
      <c r="U39" s="1"/>
      <c r="V39" s="1"/>
      <c r="W39" s="1"/>
      <c r="X39" s="430"/>
      <c r="Y39" s="191"/>
    </row>
    <row r="40" spans="1:25" ht="25.5">
      <c r="A40" s="412">
        <v>14</v>
      </c>
      <c r="B40" s="412" t="s">
        <v>182</v>
      </c>
      <c r="C40" s="402" t="s">
        <v>143</v>
      </c>
      <c r="D40" s="412">
        <v>48.44</v>
      </c>
      <c r="E40" s="412" t="s">
        <v>236</v>
      </c>
      <c r="F40" s="6"/>
      <c r="G40" s="6"/>
      <c r="H40" s="6"/>
      <c r="I40" s="6"/>
      <c r="J40" s="141">
        <v>42644</v>
      </c>
      <c r="K40" s="142">
        <v>0</v>
      </c>
      <c r="L40" s="136">
        <v>42652</v>
      </c>
      <c r="M40" s="137">
        <v>0.38680555555555557</v>
      </c>
      <c r="N40" s="163">
        <f t="shared" ref="N40:N43" si="21">IF(((L40+M40)-(J40+K40))*24&gt;0,((L40+M40)-(J40+K40))*24,"NA")</f>
        <v>201.28333333338378</v>
      </c>
      <c r="O40" s="163">
        <f t="shared" ref="O40:O43" si="22">IF(RIGHT(S40)="T",(N40),0)</f>
        <v>0</v>
      </c>
      <c r="P40" s="163">
        <f t="shared" ref="P40:P43" si="23">IF(RIGHT(S40)="U",(N40),0)</f>
        <v>0</v>
      </c>
      <c r="Q40" s="163">
        <f t="shared" ref="Q40:Q43" si="24">IF(RIGHT(S40)="C",(N40),0)</f>
        <v>0</v>
      </c>
      <c r="R40" s="163">
        <f t="shared" ref="R40:R43" si="25">IF(RIGHT(S40)="D",(N40),0)</f>
        <v>201.28333333338378</v>
      </c>
      <c r="S40" s="139" t="s">
        <v>369</v>
      </c>
      <c r="T40" s="140" t="s">
        <v>384</v>
      </c>
      <c r="U40" s="1"/>
      <c r="V40" s="1"/>
      <c r="W40" s="1"/>
      <c r="X40" s="430"/>
      <c r="Y40" s="191"/>
    </row>
    <row r="41" spans="1:25" ht="25.5">
      <c r="A41" s="413"/>
      <c r="B41" s="413"/>
      <c r="C41" s="404"/>
      <c r="D41" s="413"/>
      <c r="E41" s="413"/>
      <c r="F41" s="6"/>
      <c r="G41" s="6"/>
      <c r="H41" s="6"/>
      <c r="I41" s="6"/>
      <c r="J41" s="136">
        <v>42661</v>
      </c>
      <c r="K41" s="137">
        <v>0.81180555555555556</v>
      </c>
      <c r="L41" s="136">
        <v>42663</v>
      </c>
      <c r="M41" s="137">
        <v>0.46180555555555558</v>
      </c>
      <c r="N41" s="163">
        <f t="shared" si="21"/>
        <v>39.600000000034925</v>
      </c>
      <c r="O41" s="163">
        <f t="shared" si="22"/>
        <v>0</v>
      </c>
      <c r="P41" s="163">
        <f t="shared" si="23"/>
        <v>0</v>
      </c>
      <c r="Q41" s="163">
        <f t="shared" si="24"/>
        <v>0</v>
      </c>
      <c r="R41" s="163">
        <f t="shared" si="25"/>
        <v>39.600000000034925</v>
      </c>
      <c r="S41" s="139" t="s">
        <v>392</v>
      </c>
      <c r="T41" s="140" t="s">
        <v>408</v>
      </c>
      <c r="U41" s="1"/>
      <c r="V41" s="1"/>
      <c r="W41" s="1"/>
      <c r="X41" s="430"/>
      <c r="Y41" s="191"/>
    </row>
    <row r="42" spans="1:25" ht="25.5">
      <c r="A42" s="413"/>
      <c r="B42" s="413"/>
      <c r="C42" s="404"/>
      <c r="D42" s="413"/>
      <c r="E42" s="413"/>
      <c r="F42" s="6"/>
      <c r="G42" s="6"/>
      <c r="H42" s="6"/>
      <c r="I42" s="6"/>
      <c r="J42" s="136">
        <v>42663</v>
      </c>
      <c r="K42" s="137">
        <v>0.65069444444444446</v>
      </c>
      <c r="L42" s="136">
        <v>42668</v>
      </c>
      <c r="M42" s="137">
        <v>0.37222222222222223</v>
      </c>
      <c r="N42" s="163">
        <f t="shared" si="21"/>
        <v>113.31666666670935</v>
      </c>
      <c r="O42" s="163">
        <f t="shared" si="22"/>
        <v>0</v>
      </c>
      <c r="P42" s="163">
        <f t="shared" si="23"/>
        <v>0</v>
      </c>
      <c r="Q42" s="163">
        <f t="shared" si="24"/>
        <v>0</v>
      </c>
      <c r="R42" s="163">
        <f t="shared" si="25"/>
        <v>113.31666666670935</v>
      </c>
      <c r="S42" s="139" t="s">
        <v>392</v>
      </c>
      <c r="T42" s="140" t="s">
        <v>393</v>
      </c>
      <c r="U42" s="1"/>
      <c r="V42" s="1"/>
      <c r="W42" s="1"/>
      <c r="X42" s="430"/>
      <c r="Y42" s="191"/>
    </row>
    <row r="43" spans="1:25" ht="25.5">
      <c r="A43" s="413"/>
      <c r="B43" s="413"/>
      <c r="C43" s="404"/>
      <c r="D43" s="413"/>
      <c r="E43" s="413"/>
      <c r="F43" s="6"/>
      <c r="G43" s="6"/>
      <c r="H43" s="6"/>
      <c r="I43" s="6"/>
      <c r="J43" s="136">
        <v>42668</v>
      </c>
      <c r="K43" s="137">
        <v>0.72569444444444453</v>
      </c>
      <c r="L43" s="136">
        <v>42675</v>
      </c>
      <c r="M43" s="137">
        <v>0</v>
      </c>
      <c r="N43" s="165">
        <f t="shared" si="21"/>
        <v>150.58333333331393</v>
      </c>
      <c r="O43" s="165">
        <f t="shared" si="22"/>
        <v>0</v>
      </c>
      <c r="P43" s="165">
        <f t="shared" si="23"/>
        <v>0</v>
      </c>
      <c r="Q43" s="165">
        <f t="shared" si="24"/>
        <v>0</v>
      </c>
      <c r="R43" s="165">
        <f t="shared" si="25"/>
        <v>150.58333333331393</v>
      </c>
      <c r="S43" s="139" t="s">
        <v>392</v>
      </c>
      <c r="T43" s="140" t="s">
        <v>408</v>
      </c>
      <c r="U43" s="1"/>
      <c r="V43" s="1"/>
      <c r="W43" s="1"/>
      <c r="X43" s="430"/>
      <c r="Y43" s="191"/>
    </row>
    <row r="44" spans="1:25">
      <c r="A44" s="414"/>
      <c r="B44" s="413"/>
      <c r="C44" s="404"/>
      <c r="D44" s="413"/>
      <c r="E44" s="413"/>
      <c r="F44" s="6"/>
      <c r="G44" s="6"/>
      <c r="H44" s="6"/>
      <c r="I44" s="6"/>
      <c r="J44" s="74"/>
      <c r="K44" s="75"/>
      <c r="L44" s="74"/>
      <c r="M44" s="75"/>
      <c r="N44" s="106">
        <f t="shared" ref="N44:R44" si="26">SUM(N40:N43)</f>
        <v>504.78333333344199</v>
      </c>
      <c r="O44" s="167">
        <f t="shared" si="26"/>
        <v>0</v>
      </c>
      <c r="P44" s="167">
        <f t="shared" si="26"/>
        <v>0</v>
      </c>
      <c r="Q44" s="167">
        <f t="shared" si="26"/>
        <v>0</v>
      </c>
      <c r="R44" s="167">
        <f t="shared" si="26"/>
        <v>504.78333333344199</v>
      </c>
      <c r="S44" s="77"/>
      <c r="T44" s="78"/>
      <c r="U44" s="1"/>
      <c r="V44" s="1"/>
      <c r="W44" s="1"/>
      <c r="X44" s="430"/>
      <c r="Y44" s="191"/>
    </row>
    <row r="45" spans="1:25" ht="25.5">
      <c r="A45" s="412">
        <v>15</v>
      </c>
      <c r="B45" s="412" t="s">
        <v>183</v>
      </c>
      <c r="C45" s="402" t="s">
        <v>144</v>
      </c>
      <c r="D45" s="412">
        <v>48.44</v>
      </c>
      <c r="E45" s="412" t="s">
        <v>236</v>
      </c>
      <c r="F45" s="6" t="s">
        <v>237</v>
      </c>
      <c r="G45" s="6" t="s">
        <v>237</v>
      </c>
      <c r="H45" s="6" t="s">
        <v>237</v>
      </c>
      <c r="I45" s="6" t="s">
        <v>237</v>
      </c>
      <c r="J45" s="141">
        <v>42644</v>
      </c>
      <c r="K45" s="142">
        <v>0</v>
      </c>
      <c r="L45" s="141">
        <v>42663</v>
      </c>
      <c r="M45" s="142">
        <v>0.46180555555555558</v>
      </c>
      <c r="N45" s="143">
        <f>IF(((L45+M45)-(J45+K45))*24&gt;0,((L45+M45)-(J45+K45))*24,"  ")</f>
        <v>467.08333333331393</v>
      </c>
      <c r="O45" s="165">
        <f>IF(RIGHT(S45)="T",(N45),0)</f>
        <v>0</v>
      </c>
      <c r="P45" s="165">
        <f>IF(RIGHT(S45)="U",(N45),0)</f>
        <v>0</v>
      </c>
      <c r="Q45" s="165">
        <f>IF(RIGHT(S45)="C",(N45),0)</f>
        <v>0</v>
      </c>
      <c r="R45" s="165">
        <f>IF(RIGHT(S45)="D",(N45),0)</f>
        <v>467.08333333331393</v>
      </c>
      <c r="S45" s="145" t="s">
        <v>369</v>
      </c>
      <c r="T45" s="146" t="s">
        <v>420</v>
      </c>
      <c r="U45" s="1" t="s">
        <v>323</v>
      </c>
      <c r="V45" s="1" t="s">
        <v>323</v>
      </c>
      <c r="W45" s="1" t="s">
        <v>323</v>
      </c>
      <c r="X45" s="430"/>
      <c r="Y45" s="191"/>
    </row>
    <row r="46" spans="1:25" ht="25.5">
      <c r="A46" s="413"/>
      <c r="B46" s="413"/>
      <c r="C46" s="404"/>
      <c r="D46" s="413"/>
      <c r="E46" s="413"/>
      <c r="F46" s="6"/>
      <c r="G46" s="6"/>
      <c r="H46" s="6"/>
      <c r="I46" s="6"/>
      <c r="J46" s="136">
        <v>42663</v>
      </c>
      <c r="K46" s="137">
        <v>0.64722222222222225</v>
      </c>
      <c r="L46" s="136">
        <v>42668</v>
      </c>
      <c r="M46" s="137">
        <v>0.44930555555555557</v>
      </c>
      <c r="N46" s="143">
        <f>IF(((L46+M46)-(J46+K46))*24&gt;0,((L46+M46)-(J46+K46))*24,"  ")</f>
        <v>115.25000000005821</v>
      </c>
      <c r="O46" s="163">
        <f t="shared" ref="O46:O47" si="27">IF(RIGHT(S46)="T",(N46),0)</f>
        <v>0</v>
      </c>
      <c r="P46" s="163">
        <f t="shared" ref="P46:P47" si="28">IF(RIGHT(S46)="U",(N46),0)</f>
        <v>0</v>
      </c>
      <c r="Q46" s="163">
        <f t="shared" ref="Q46:Q47" si="29">IF(RIGHT(S46)="C",(N46),0)</f>
        <v>0</v>
      </c>
      <c r="R46" s="163">
        <f t="shared" ref="R46:R47" si="30">IF(RIGHT(S46)="D",(N46),0)</f>
        <v>115.25000000005821</v>
      </c>
      <c r="S46" s="139" t="s">
        <v>392</v>
      </c>
      <c r="T46" s="140" t="s">
        <v>408</v>
      </c>
      <c r="U46" s="1"/>
      <c r="V46" s="1"/>
      <c r="W46" s="1"/>
      <c r="X46" s="430"/>
      <c r="Y46" s="191"/>
    </row>
    <row r="47" spans="1:25" ht="25.5">
      <c r="A47" s="413"/>
      <c r="B47" s="413"/>
      <c r="C47" s="404"/>
      <c r="D47" s="413"/>
      <c r="E47" s="413"/>
      <c r="F47" s="6"/>
      <c r="G47" s="6"/>
      <c r="H47" s="6"/>
      <c r="I47" s="6"/>
      <c r="J47" s="136">
        <v>42668</v>
      </c>
      <c r="K47" s="137">
        <v>0.7270833333333333</v>
      </c>
      <c r="L47" s="136">
        <v>42675</v>
      </c>
      <c r="M47" s="137">
        <v>0</v>
      </c>
      <c r="N47" s="143">
        <f>IF(((L47+M47)-(J47+K47))*24&gt;0,((L47+M47)-(J47+K47))*24,"  ")</f>
        <v>150.55000000004657</v>
      </c>
      <c r="O47" s="165">
        <f t="shared" si="27"/>
        <v>0</v>
      </c>
      <c r="P47" s="165">
        <f t="shared" si="28"/>
        <v>0</v>
      </c>
      <c r="Q47" s="165">
        <f t="shared" si="29"/>
        <v>0</v>
      </c>
      <c r="R47" s="165">
        <f t="shared" si="30"/>
        <v>150.55000000004657</v>
      </c>
      <c r="S47" s="139" t="s">
        <v>392</v>
      </c>
      <c r="T47" s="140" t="s">
        <v>408</v>
      </c>
      <c r="U47" s="1"/>
      <c r="V47" s="1"/>
      <c r="W47" s="1"/>
      <c r="X47" s="430"/>
      <c r="Y47" s="191"/>
    </row>
    <row r="48" spans="1:25">
      <c r="A48" s="414"/>
      <c r="B48" s="413"/>
      <c r="C48" s="404"/>
      <c r="D48" s="413"/>
      <c r="E48" s="413"/>
      <c r="F48" s="6"/>
      <c r="G48" s="6"/>
      <c r="H48" s="6"/>
      <c r="I48" s="6"/>
      <c r="J48" s="85"/>
      <c r="K48" s="86"/>
      <c r="L48" s="85"/>
      <c r="M48" s="86"/>
      <c r="N48" s="170">
        <f>SUM(N45:N47)</f>
        <v>732.8833333334187</v>
      </c>
      <c r="O48" s="171">
        <f>SUM(O45:O47)</f>
        <v>0</v>
      </c>
      <c r="P48" s="171">
        <f>SUM(P45:P47)</f>
        <v>0</v>
      </c>
      <c r="Q48" s="171">
        <f>SUM(Q45:Q47)</f>
        <v>0</v>
      </c>
      <c r="R48" s="171">
        <f>SUM(R45:R47)</f>
        <v>732.8833333334187</v>
      </c>
      <c r="S48" s="88"/>
      <c r="T48" s="89"/>
      <c r="U48" s="1"/>
      <c r="V48" s="1"/>
      <c r="W48" s="1"/>
      <c r="X48" s="430"/>
      <c r="Y48" s="191"/>
    </row>
    <row r="49" spans="1:25">
      <c r="A49" s="412">
        <v>16</v>
      </c>
      <c r="B49" s="412" t="s">
        <v>184</v>
      </c>
      <c r="C49" s="402" t="s">
        <v>145</v>
      </c>
      <c r="D49" s="412">
        <f>4.88</f>
        <v>4.88</v>
      </c>
      <c r="E49" s="412" t="s">
        <v>236</v>
      </c>
      <c r="F49" s="6" t="s">
        <v>237</v>
      </c>
      <c r="G49" s="6" t="s">
        <v>237</v>
      </c>
      <c r="H49" s="6" t="s">
        <v>237</v>
      </c>
      <c r="I49" s="6" t="s">
        <v>237</v>
      </c>
      <c r="J49" s="63"/>
      <c r="K49" s="64"/>
      <c r="L49" s="63"/>
      <c r="M49" s="64"/>
      <c r="N49" s="172">
        <v>0</v>
      </c>
      <c r="O49" s="164">
        <v>0</v>
      </c>
      <c r="P49" s="164">
        <v>0</v>
      </c>
      <c r="Q49" s="164">
        <v>0</v>
      </c>
      <c r="R49" s="164">
        <v>0</v>
      </c>
      <c r="S49" s="66"/>
      <c r="T49" s="67"/>
      <c r="U49" s="1" t="s">
        <v>323</v>
      </c>
      <c r="V49" s="1" t="s">
        <v>323</v>
      </c>
      <c r="W49" s="1" t="s">
        <v>323</v>
      </c>
      <c r="X49" s="430"/>
      <c r="Y49" s="191"/>
    </row>
    <row r="50" spans="1:25">
      <c r="A50" s="414"/>
      <c r="B50" s="414"/>
      <c r="C50" s="403"/>
      <c r="D50" s="414"/>
      <c r="E50" s="414"/>
      <c r="F50" s="6" t="s">
        <v>237</v>
      </c>
      <c r="G50" s="6" t="s">
        <v>237</v>
      </c>
      <c r="H50" s="6" t="s">
        <v>237</v>
      </c>
      <c r="I50" s="6" t="s">
        <v>237</v>
      </c>
      <c r="J50" s="6"/>
      <c r="K50" s="8"/>
      <c r="L50" s="8"/>
      <c r="M50" s="8"/>
      <c r="N50" s="176">
        <v>0</v>
      </c>
      <c r="O50" s="176">
        <v>0</v>
      </c>
      <c r="P50" s="176">
        <v>0</v>
      </c>
      <c r="Q50" s="176">
        <v>0</v>
      </c>
      <c r="R50" s="176">
        <v>0</v>
      </c>
      <c r="S50" s="24"/>
      <c r="T50" s="125"/>
      <c r="U50" s="1" t="s">
        <v>323</v>
      </c>
      <c r="V50" s="1" t="s">
        <v>323</v>
      </c>
      <c r="W50" s="1" t="s">
        <v>323</v>
      </c>
      <c r="X50" s="430"/>
      <c r="Y50" s="191">
        <v>100</v>
      </c>
    </row>
    <row r="51" spans="1:25" ht="15.75" customHeight="1">
      <c r="A51" s="412">
        <v>17</v>
      </c>
      <c r="B51" s="412" t="s">
        <v>185</v>
      </c>
      <c r="C51" s="412" t="s">
        <v>142</v>
      </c>
      <c r="D51" s="412">
        <v>4.88</v>
      </c>
      <c r="E51" s="412" t="s">
        <v>236</v>
      </c>
      <c r="F51" s="6" t="s">
        <v>237</v>
      </c>
      <c r="G51" s="6" t="s">
        <v>237</v>
      </c>
      <c r="H51" s="6" t="s">
        <v>237</v>
      </c>
      <c r="I51" s="6" t="s">
        <v>237</v>
      </c>
      <c r="J51" s="95"/>
      <c r="K51" s="98"/>
      <c r="L51" s="95"/>
      <c r="M51" s="98"/>
      <c r="N51" s="71"/>
      <c r="O51" s="163"/>
      <c r="P51" s="163"/>
      <c r="Q51" s="163"/>
      <c r="R51" s="163"/>
      <c r="S51" s="96"/>
      <c r="T51" s="100"/>
      <c r="U51" s="1" t="s">
        <v>323</v>
      </c>
      <c r="V51" s="1" t="s">
        <v>323</v>
      </c>
      <c r="W51" s="1" t="s">
        <v>323</v>
      </c>
      <c r="X51" s="430"/>
      <c r="Y51" s="191"/>
    </row>
    <row r="52" spans="1:25" ht="15" customHeight="1">
      <c r="A52" s="414"/>
      <c r="B52" s="413"/>
      <c r="C52" s="413"/>
      <c r="D52" s="413"/>
      <c r="E52" s="413"/>
      <c r="F52" s="6"/>
      <c r="G52" s="6"/>
      <c r="H52" s="6"/>
      <c r="I52" s="6"/>
      <c r="J52" s="63"/>
      <c r="K52" s="64"/>
      <c r="L52" s="63"/>
      <c r="M52" s="64"/>
      <c r="N52" s="166">
        <f>SUM(N49:N51)</f>
        <v>0</v>
      </c>
      <c r="O52" s="167">
        <f>SUM(O49:O51)</f>
        <v>0</v>
      </c>
      <c r="P52" s="167">
        <f>SUM(P49:P51)</f>
        <v>0</v>
      </c>
      <c r="Q52" s="167">
        <f>SUM(Q49:Q51)</f>
        <v>0</v>
      </c>
      <c r="R52" s="167">
        <f>SUM(R49:R51)</f>
        <v>0</v>
      </c>
      <c r="S52" s="66"/>
      <c r="T52" s="67"/>
      <c r="U52" s="1"/>
      <c r="V52" s="1"/>
      <c r="W52" s="1"/>
      <c r="X52" s="430"/>
      <c r="Y52" s="191"/>
    </row>
    <row r="53" spans="1:25" ht="38.25">
      <c r="A53" s="412">
        <v>18</v>
      </c>
      <c r="B53" s="412" t="s">
        <v>186</v>
      </c>
      <c r="C53" s="402" t="s">
        <v>104</v>
      </c>
      <c r="D53" s="412">
        <v>8.06</v>
      </c>
      <c r="E53" s="412" t="s">
        <v>236</v>
      </c>
      <c r="F53" s="6" t="s">
        <v>237</v>
      </c>
      <c r="G53" s="6" t="s">
        <v>237</v>
      </c>
      <c r="H53" s="6" t="s">
        <v>237</v>
      </c>
      <c r="I53" s="6" t="s">
        <v>237</v>
      </c>
      <c r="J53" s="136">
        <v>42664</v>
      </c>
      <c r="K53" s="137">
        <v>0.42291666666666666</v>
      </c>
      <c r="L53" s="136">
        <v>42666</v>
      </c>
      <c r="M53" s="137">
        <v>0.79791666666666661</v>
      </c>
      <c r="N53" s="163">
        <f t="shared" ref="N53" si="31">IF(((L53+M53)-(J53+K53))*24&gt;0,((L53+M53)-(J53+K53))*24,"NA")</f>
        <v>57</v>
      </c>
      <c r="O53" s="163">
        <f t="shared" ref="O53" si="32">IF(RIGHT(S53)="T",(N53),0)</f>
        <v>0</v>
      </c>
      <c r="P53" s="163">
        <f t="shared" ref="P53" si="33">IF(RIGHT(S53)="U",(N53),0)</f>
        <v>0</v>
      </c>
      <c r="Q53" s="163">
        <f t="shared" ref="Q53" si="34">IF(RIGHT(S53)="C",(N53),0)</f>
        <v>0</v>
      </c>
      <c r="R53" s="163">
        <f t="shared" ref="R53" si="35">IF(RIGHT(S53)="D",(N53),0)</f>
        <v>57</v>
      </c>
      <c r="S53" s="139" t="s">
        <v>367</v>
      </c>
      <c r="T53" s="140" t="s">
        <v>436</v>
      </c>
      <c r="U53" s="1" t="s">
        <v>323</v>
      </c>
      <c r="V53" s="1" t="s">
        <v>323</v>
      </c>
      <c r="W53" s="1" t="s">
        <v>323</v>
      </c>
      <c r="X53" s="430"/>
      <c r="Y53" s="191"/>
    </row>
    <row r="54" spans="1:25">
      <c r="A54" s="414"/>
      <c r="B54" s="413"/>
      <c r="C54" s="404"/>
      <c r="D54" s="413"/>
      <c r="E54" s="413"/>
      <c r="F54" s="6"/>
      <c r="G54" s="6"/>
      <c r="H54" s="6"/>
      <c r="I54" s="6"/>
      <c r="J54" s="85"/>
      <c r="K54" s="86"/>
      <c r="L54" s="85"/>
      <c r="M54" s="86"/>
      <c r="N54" s="170">
        <f>SUM(N53:N53)</f>
        <v>57</v>
      </c>
      <c r="O54" s="170">
        <f>SUM(O53:O53)</f>
        <v>0</v>
      </c>
      <c r="P54" s="170">
        <f>SUM(P53:P53)</f>
        <v>0</v>
      </c>
      <c r="Q54" s="170">
        <f>SUM(Q53:Q53)</f>
        <v>0</v>
      </c>
      <c r="R54" s="170">
        <f>SUM(R53:R53)</f>
        <v>57</v>
      </c>
      <c r="S54" s="90"/>
      <c r="T54" s="91"/>
      <c r="U54" s="1"/>
      <c r="V54" s="1"/>
      <c r="W54" s="1"/>
      <c r="X54" s="430"/>
      <c r="Y54" s="191"/>
    </row>
    <row r="55" spans="1:25">
      <c r="A55" s="412">
        <v>19</v>
      </c>
      <c r="B55" s="412" t="s">
        <v>187</v>
      </c>
      <c r="C55" s="417" t="s">
        <v>59</v>
      </c>
      <c r="D55" s="419">
        <v>6.92</v>
      </c>
      <c r="E55" s="412" t="s">
        <v>236</v>
      </c>
      <c r="F55" s="6" t="s">
        <v>237</v>
      </c>
      <c r="G55" s="6" t="s">
        <v>237</v>
      </c>
      <c r="H55" s="6" t="s">
        <v>237</v>
      </c>
      <c r="I55" s="6" t="s">
        <v>237</v>
      </c>
      <c r="J55" s="6"/>
      <c r="K55" s="9"/>
      <c r="L55" s="9"/>
      <c r="M55" s="9"/>
      <c r="N55" s="174">
        <v>0</v>
      </c>
      <c r="O55" s="175">
        <v>0</v>
      </c>
      <c r="P55" s="175">
        <v>0</v>
      </c>
      <c r="Q55" s="175">
        <v>0</v>
      </c>
      <c r="R55" s="175">
        <v>0</v>
      </c>
      <c r="S55" s="121"/>
      <c r="T55" s="125"/>
      <c r="U55" s="1" t="s">
        <v>323</v>
      </c>
      <c r="V55" s="1" t="s">
        <v>323</v>
      </c>
      <c r="W55" s="1" t="s">
        <v>323</v>
      </c>
      <c r="X55" s="430"/>
      <c r="Y55" s="191"/>
    </row>
    <row r="56" spans="1:25">
      <c r="A56" s="414"/>
      <c r="B56" s="414"/>
      <c r="C56" s="421"/>
      <c r="D56" s="422"/>
      <c r="E56" s="414"/>
      <c r="F56" s="6" t="s">
        <v>237</v>
      </c>
      <c r="G56" s="6" t="s">
        <v>237</v>
      </c>
      <c r="H56" s="6" t="s">
        <v>237</v>
      </c>
      <c r="I56" s="6" t="s">
        <v>237</v>
      </c>
      <c r="J56" s="21"/>
      <c r="K56" s="122"/>
      <c r="L56" s="122"/>
      <c r="M56" s="123"/>
      <c r="N56" s="189">
        <v>0</v>
      </c>
      <c r="O56" s="190">
        <v>0</v>
      </c>
      <c r="P56" s="190">
        <v>0</v>
      </c>
      <c r="Q56" s="190">
        <v>0</v>
      </c>
      <c r="R56" s="190">
        <v>0</v>
      </c>
      <c r="S56" s="24"/>
      <c r="T56" s="125"/>
      <c r="U56" s="1" t="s">
        <v>323</v>
      </c>
      <c r="V56" s="1" t="s">
        <v>323</v>
      </c>
      <c r="W56" s="1" t="s">
        <v>323</v>
      </c>
      <c r="X56" s="430"/>
      <c r="Y56" s="191">
        <v>100</v>
      </c>
    </row>
    <row r="57" spans="1:25" ht="15" customHeight="1">
      <c r="A57" s="412">
        <v>20</v>
      </c>
      <c r="B57" s="412" t="s">
        <v>188</v>
      </c>
      <c r="C57" s="417" t="s">
        <v>60</v>
      </c>
      <c r="D57" s="419">
        <v>8.06</v>
      </c>
      <c r="E57" s="412" t="s">
        <v>236</v>
      </c>
      <c r="F57" s="6" t="s">
        <v>237</v>
      </c>
      <c r="G57" s="6" t="s">
        <v>237</v>
      </c>
      <c r="H57" s="6" t="s">
        <v>237</v>
      </c>
      <c r="I57" s="6" t="s">
        <v>237</v>
      </c>
      <c r="J57" s="136">
        <v>42643</v>
      </c>
      <c r="K57" s="137">
        <v>0.57638888888888895</v>
      </c>
      <c r="L57" s="136">
        <v>42643</v>
      </c>
      <c r="M57" s="137">
        <v>0.6694444444444444</v>
      </c>
      <c r="N57" s="165">
        <f t="shared" ref="N57" si="36">IF(((L57+M57)-(J57+K57))*24&gt;0,((L57+M57)-(J57+K57))*24,"NA")</f>
        <v>2.2333333332790062</v>
      </c>
      <c r="O57" s="165">
        <f t="shared" ref="O57" si="37">IF(RIGHT(S57)="T",(N57),0)</f>
        <v>0</v>
      </c>
      <c r="P57" s="165">
        <f t="shared" ref="P57" si="38">IF(RIGHT(S57)="U",(N57),0)</f>
        <v>0</v>
      </c>
      <c r="Q57" s="165">
        <f t="shared" ref="Q57" si="39">IF(RIGHT(S57)="C",(N57),0)</f>
        <v>0</v>
      </c>
      <c r="R57" s="165">
        <f t="shared" ref="R57" si="40">IF(RIGHT(S57)="D",(N57),0)</f>
        <v>2.2333333332790062</v>
      </c>
      <c r="S57" s="139" t="s">
        <v>367</v>
      </c>
      <c r="T57" s="140" t="s">
        <v>437</v>
      </c>
      <c r="U57" s="1" t="s">
        <v>323</v>
      </c>
      <c r="V57" s="1" t="s">
        <v>323</v>
      </c>
      <c r="W57" s="1" t="s">
        <v>323</v>
      </c>
      <c r="X57" s="430"/>
      <c r="Y57" s="191"/>
    </row>
    <row r="58" spans="1:25">
      <c r="A58" s="414"/>
      <c r="B58" s="413"/>
      <c r="C58" s="418"/>
      <c r="D58" s="420"/>
      <c r="E58" s="413"/>
      <c r="F58" s="6"/>
      <c r="G58" s="6"/>
      <c r="H58" s="6"/>
      <c r="I58" s="6"/>
      <c r="J58" s="63"/>
      <c r="K58" s="64"/>
      <c r="L58" s="63"/>
      <c r="M58" s="64"/>
      <c r="N58" s="166">
        <f>SUM(N57)</f>
        <v>2.2333333332790062</v>
      </c>
      <c r="O58" s="167">
        <f>SUM(O57)</f>
        <v>0</v>
      </c>
      <c r="P58" s="167">
        <f>SUM(P57)</f>
        <v>0</v>
      </c>
      <c r="Q58" s="167">
        <f>SUM(Q57)</f>
        <v>0</v>
      </c>
      <c r="R58" s="167">
        <f>SUM(R57)</f>
        <v>2.2333333332790062</v>
      </c>
      <c r="S58" s="66"/>
      <c r="T58" s="67"/>
      <c r="U58" s="1"/>
      <c r="V58" s="1"/>
      <c r="W58" s="1"/>
      <c r="X58" s="430"/>
      <c r="Y58" s="191"/>
    </row>
    <row r="59" spans="1:25">
      <c r="A59" s="412">
        <v>21</v>
      </c>
      <c r="B59" s="412" t="s">
        <v>189</v>
      </c>
      <c r="C59" s="417" t="s">
        <v>61</v>
      </c>
      <c r="D59" s="419">
        <v>6.92</v>
      </c>
      <c r="E59" s="412" t="s">
        <v>236</v>
      </c>
      <c r="F59" s="6" t="s">
        <v>237</v>
      </c>
      <c r="G59" s="6" t="s">
        <v>237</v>
      </c>
      <c r="H59" s="6" t="s">
        <v>237</v>
      </c>
      <c r="I59" s="6" t="s">
        <v>237</v>
      </c>
      <c r="J59" s="63"/>
      <c r="K59" s="64"/>
      <c r="L59" s="63"/>
      <c r="M59" s="64"/>
      <c r="N59" s="172">
        <v>0</v>
      </c>
      <c r="O59" s="164">
        <v>0</v>
      </c>
      <c r="P59" s="164">
        <v>0</v>
      </c>
      <c r="Q59" s="164">
        <v>0</v>
      </c>
      <c r="R59" s="164">
        <v>0</v>
      </c>
      <c r="S59" s="66"/>
      <c r="T59" s="67"/>
      <c r="U59" s="1" t="s">
        <v>323</v>
      </c>
      <c r="V59" s="1" t="s">
        <v>323</v>
      </c>
      <c r="W59" s="1" t="s">
        <v>323</v>
      </c>
      <c r="X59" s="430"/>
      <c r="Y59" s="191"/>
    </row>
    <row r="60" spans="1:25">
      <c r="A60" s="414"/>
      <c r="B60" s="414"/>
      <c r="C60" s="421"/>
      <c r="D60" s="422"/>
      <c r="E60" s="414"/>
      <c r="F60" s="6" t="s">
        <v>237</v>
      </c>
      <c r="G60" s="6" t="s">
        <v>237</v>
      </c>
      <c r="H60" s="6" t="s">
        <v>237</v>
      </c>
      <c r="I60" s="6" t="s">
        <v>237</v>
      </c>
      <c r="J60" s="21"/>
      <c r="K60" s="122"/>
      <c r="L60" s="122"/>
      <c r="M60" s="123"/>
      <c r="N60" s="166">
        <v>0</v>
      </c>
      <c r="O60" s="167">
        <v>0</v>
      </c>
      <c r="P60" s="167">
        <v>0</v>
      </c>
      <c r="Q60" s="167">
        <v>0</v>
      </c>
      <c r="R60" s="167">
        <v>0</v>
      </c>
      <c r="S60" s="24"/>
      <c r="T60" s="125"/>
      <c r="U60" s="1" t="s">
        <v>323</v>
      </c>
      <c r="V60" s="1" t="s">
        <v>323</v>
      </c>
      <c r="W60" s="1" t="s">
        <v>323</v>
      </c>
      <c r="X60" s="430"/>
      <c r="Y60" s="191">
        <v>100</v>
      </c>
    </row>
    <row r="61" spans="1:25" ht="51">
      <c r="A61" s="412">
        <v>22</v>
      </c>
      <c r="B61" s="412" t="s">
        <v>190</v>
      </c>
      <c r="C61" s="417" t="s">
        <v>62</v>
      </c>
      <c r="D61" s="419">
        <v>11</v>
      </c>
      <c r="E61" s="412" t="s">
        <v>236</v>
      </c>
      <c r="F61" s="6"/>
      <c r="G61" s="6"/>
      <c r="H61" s="6"/>
      <c r="I61" s="6"/>
      <c r="J61" s="141">
        <v>42644</v>
      </c>
      <c r="K61" s="145" t="s">
        <v>374</v>
      </c>
      <c r="L61" s="141">
        <v>42675</v>
      </c>
      <c r="M61" s="142">
        <v>0</v>
      </c>
      <c r="N61" s="165">
        <f>IF(((L61+M61)-(J61+K61))*24&gt;0,((L61+M61)-(J61+K61))*24,"NA")</f>
        <v>744</v>
      </c>
      <c r="O61" s="165">
        <f>IF(RIGHT(S61)="T",(N61),0)</f>
        <v>0</v>
      </c>
      <c r="P61" s="165">
        <f>IF(RIGHT(S61)="U",(N61),0)</f>
        <v>744</v>
      </c>
      <c r="Q61" s="165">
        <f>IF(RIGHT(S61)="C",(N61),0)</f>
        <v>0</v>
      </c>
      <c r="R61" s="165">
        <f>IF(RIGHT(S61)="D",(N61),0)</f>
        <v>0</v>
      </c>
      <c r="S61" s="145" t="s">
        <v>366</v>
      </c>
      <c r="T61" s="147" t="s">
        <v>441</v>
      </c>
      <c r="U61" s="1"/>
      <c r="V61" s="1"/>
      <c r="W61" s="1"/>
      <c r="X61" s="430"/>
      <c r="Y61" s="191"/>
    </row>
    <row r="62" spans="1:25" ht="15" customHeight="1">
      <c r="A62" s="414"/>
      <c r="B62" s="414"/>
      <c r="C62" s="421"/>
      <c r="D62" s="422"/>
      <c r="E62" s="414"/>
      <c r="F62" s="6" t="s">
        <v>237</v>
      </c>
      <c r="G62" s="6" t="s">
        <v>237</v>
      </c>
      <c r="H62" s="6" t="s">
        <v>237</v>
      </c>
      <c r="I62" s="6" t="s">
        <v>237</v>
      </c>
      <c r="J62" s="6"/>
      <c r="K62" s="8"/>
      <c r="L62" s="8"/>
      <c r="M62" s="8"/>
      <c r="N62" s="176">
        <f t="shared" ref="N62:R62" si="41">SUM(N59:N61)</f>
        <v>744</v>
      </c>
      <c r="O62" s="176">
        <f t="shared" si="41"/>
        <v>0</v>
      </c>
      <c r="P62" s="176">
        <f t="shared" si="41"/>
        <v>744</v>
      </c>
      <c r="Q62" s="176">
        <f t="shared" si="41"/>
        <v>0</v>
      </c>
      <c r="R62" s="176">
        <f t="shared" si="41"/>
        <v>0</v>
      </c>
      <c r="S62" s="121"/>
      <c r="T62" s="125"/>
      <c r="U62" s="1" t="s">
        <v>323</v>
      </c>
      <c r="V62" s="1" t="s">
        <v>323</v>
      </c>
      <c r="W62" s="1" t="s">
        <v>323</v>
      </c>
      <c r="X62" s="430"/>
      <c r="Y62" s="191">
        <v>100</v>
      </c>
    </row>
    <row r="63" spans="1:25">
      <c r="A63" s="412">
        <v>23</v>
      </c>
      <c r="B63" s="412" t="s">
        <v>191</v>
      </c>
      <c r="C63" s="402" t="s">
        <v>148</v>
      </c>
      <c r="D63" s="412">
        <v>12.7</v>
      </c>
      <c r="E63" s="415" t="s">
        <v>236</v>
      </c>
      <c r="F63" s="6" t="s">
        <v>237</v>
      </c>
      <c r="G63" s="6" t="s">
        <v>237</v>
      </c>
      <c r="H63" s="6" t="s">
        <v>237</v>
      </c>
      <c r="I63" s="6" t="s">
        <v>237</v>
      </c>
      <c r="J63" s="95"/>
      <c r="K63" s="98"/>
      <c r="L63" s="95"/>
      <c r="M63" s="98"/>
      <c r="N63" s="71"/>
      <c r="O63" s="163"/>
      <c r="P63" s="163"/>
      <c r="Q63" s="163"/>
      <c r="R63" s="163"/>
      <c r="S63" s="96"/>
      <c r="T63" s="100"/>
      <c r="U63" s="1" t="s">
        <v>323</v>
      </c>
      <c r="V63" s="1" t="s">
        <v>323</v>
      </c>
      <c r="W63" s="1" t="s">
        <v>323</v>
      </c>
      <c r="X63" s="430"/>
      <c r="Y63" s="191"/>
    </row>
    <row r="64" spans="1:25">
      <c r="A64" s="414"/>
      <c r="B64" s="413"/>
      <c r="C64" s="404"/>
      <c r="D64" s="413"/>
      <c r="E64" s="415"/>
      <c r="F64" s="6"/>
      <c r="G64" s="6"/>
      <c r="H64" s="6"/>
      <c r="I64" s="6"/>
      <c r="J64" s="74"/>
      <c r="K64" s="75"/>
      <c r="L64" s="74"/>
      <c r="M64" s="75"/>
      <c r="N64" s="106">
        <f t="shared" ref="N64:R64" si="42">SUM(N63)</f>
        <v>0</v>
      </c>
      <c r="O64" s="167">
        <f t="shared" si="42"/>
        <v>0</v>
      </c>
      <c r="P64" s="167">
        <f t="shared" si="42"/>
        <v>0</v>
      </c>
      <c r="Q64" s="167">
        <f t="shared" si="42"/>
        <v>0</v>
      </c>
      <c r="R64" s="167">
        <f t="shared" si="42"/>
        <v>0</v>
      </c>
      <c r="S64" s="77"/>
      <c r="T64" s="78"/>
      <c r="U64" s="1"/>
      <c r="V64" s="1"/>
      <c r="W64" s="1"/>
      <c r="X64" s="430"/>
      <c r="Y64" s="191"/>
    </row>
    <row r="65" spans="1:25" ht="51">
      <c r="A65" s="412">
        <v>24</v>
      </c>
      <c r="B65" s="412" t="s">
        <v>192</v>
      </c>
      <c r="C65" s="417" t="s">
        <v>63</v>
      </c>
      <c r="D65" s="419">
        <v>11</v>
      </c>
      <c r="E65" s="412" t="s">
        <v>236</v>
      </c>
      <c r="F65" s="6" t="s">
        <v>237</v>
      </c>
      <c r="G65" s="6" t="s">
        <v>237</v>
      </c>
      <c r="H65" s="6" t="s">
        <v>237</v>
      </c>
      <c r="I65" s="6" t="s">
        <v>237</v>
      </c>
      <c r="J65" s="141">
        <v>42644</v>
      </c>
      <c r="K65" s="145" t="s">
        <v>374</v>
      </c>
      <c r="L65" s="141">
        <v>42675</v>
      </c>
      <c r="M65" s="142">
        <v>0</v>
      </c>
      <c r="N65" s="165">
        <f>IF(((L65+M65)-(J65+K65))*24&gt;0,((L65+M65)-(J65+K65))*24,"NA")</f>
        <v>744</v>
      </c>
      <c r="O65" s="165">
        <f>IF(RIGHT(S65)="T",(N65),0)</f>
        <v>0</v>
      </c>
      <c r="P65" s="165">
        <f>IF(RIGHT(S65)="U",(N65),0)</f>
        <v>744</v>
      </c>
      <c r="Q65" s="165">
        <f>IF(RIGHT(S65)="C",(N65),0)</f>
        <v>0</v>
      </c>
      <c r="R65" s="165">
        <f>IF(RIGHT(S65)="D",(N65),0)</f>
        <v>0</v>
      </c>
      <c r="S65" s="145" t="s">
        <v>366</v>
      </c>
      <c r="T65" s="148" t="s">
        <v>441</v>
      </c>
      <c r="U65" s="1" t="s">
        <v>323</v>
      </c>
      <c r="V65" s="1" t="s">
        <v>323</v>
      </c>
      <c r="W65" s="1" t="s">
        <v>323</v>
      </c>
      <c r="X65" s="430"/>
      <c r="Y65" s="191"/>
    </row>
    <row r="66" spans="1:25">
      <c r="A66" s="414"/>
      <c r="B66" s="414"/>
      <c r="C66" s="421"/>
      <c r="D66" s="422"/>
      <c r="E66" s="414"/>
      <c r="F66" s="6" t="s">
        <v>237</v>
      </c>
      <c r="G66" s="6" t="s">
        <v>237</v>
      </c>
      <c r="H66" s="6" t="s">
        <v>237</v>
      </c>
      <c r="I66" s="6" t="s">
        <v>237</v>
      </c>
      <c r="J66" s="6"/>
      <c r="K66" s="8"/>
      <c r="L66" s="8"/>
      <c r="M66" s="8"/>
      <c r="N66" s="176">
        <f t="shared" ref="N66:R66" si="43">SUM(N65)</f>
        <v>744</v>
      </c>
      <c r="O66" s="176">
        <f t="shared" si="43"/>
        <v>0</v>
      </c>
      <c r="P66" s="176">
        <f t="shared" si="43"/>
        <v>744</v>
      </c>
      <c r="Q66" s="176">
        <f t="shared" si="43"/>
        <v>0</v>
      </c>
      <c r="R66" s="176">
        <f t="shared" si="43"/>
        <v>0</v>
      </c>
      <c r="S66" s="24"/>
      <c r="T66" s="125"/>
      <c r="U66" s="1" t="s">
        <v>323</v>
      </c>
      <c r="V66" s="1" t="s">
        <v>323</v>
      </c>
      <c r="W66" s="1" t="s">
        <v>323</v>
      </c>
      <c r="X66" s="430"/>
      <c r="Y66" s="191">
        <v>100</v>
      </c>
    </row>
    <row r="67" spans="1:25">
      <c r="A67" s="412">
        <v>25</v>
      </c>
      <c r="B67" s="412" t="s">
        <v>193</v>
      </c>
      <c r="C67" s="402" t="s">
        <v>147</v>
      </c>
      <c r="D67" s="412">
        <v>12.7</v>
      </c>
      <c r="E67" s="412" t="s">
        <v>236</v>
      </c>
      <c r="F67" s="6" t="s">
        <v>237</v>
      </c>
      <c r="G67" s="6" t="s">
        <v>237</v>
      </c>
      <c r="H67" s="6" t="s">
        <v>237</v>
      </c>
      <c r="I67" s="6" t="s">
        <v>237</v>
      </c>
      <c r="J67" s="74"/>
      <c r="K67" s="75"/>
      <c r="L67" s="74"/>
      <c r="M67" s="75"/>
      <c r="N67" s="76">
        <v>0</v>
      </c>
      <c r="O67" s="164">
        <v>0</v>
      </c>
      <c r="P67" s="164">
        <v>0</v>
      </c>
      <c r="Q67" s="164">
        <v>0</v>
      </c>
      <c r="R67" s="164">
        <v>0</v>
      </c>
      <c r="S67" s="77"/>
      <c r="T67" s="78"/>
      <c r="U67" s="1" t="s">
        <v>323</v>
      </c>
      <c r="V67" s="1" t="s">
        <v>323</v>
      </c>
      <c r="W67" s="1" t="s">
        <v>323</v>
      </c>
      <c r="X67" s="430"/>
      <c r="Y67" s="191"/>
    </row>
    <row r="68" spans="1:25">
      <c r="A68" s="414"/>
      <c r="B68" s="414"/>
      <c r="C68" s="403"/>
      <c r="D68" s="414"/>
      <c r="E68" s="414"/>
      <c r="F68" s="6" t="s">
        <v>237</v>
      </c>
      <c r="G68" s="6" t="s">
        <v>237</v>
      </c>
      <c r="H68" s="6" t="s">
        <v>237</v>
      </c>
      <c r="I68" s="6" t="s">
        <v>237</v>
      </c>
      <c r="J68" s="6"/>
      <c r="K68" s="8"/>
      <c r="L68" s="8"/>
      <c r="M68" s="8"/>
      <c r="N68" s="76">
        <v>0</v>
      </c>
      <c r="O68" s="164">
        <v>0</v>
      </c>
      <c r="P68" s="164">
        <v>0</v>
      </c>
      <c r="Q68" s="164">
        <v>0</v>
      </c>
      <c r="R68" s="164">
        <v>0</v>
      </c>
      <c r="S68" s="24"/>
      <c r="T68" s="125"/>
      <c r="U68" s="1" t="s">
        <v>323</v>
      </c>
      <c r="V68" s="1" t="s">
        <v>323</v>
      </c>
      <c r="W68" s="1" t="s">
        <v>323</v>
      </c>
      <c r="X68" s="430"/>
      <c r="Y68" s="191">
        <v>100</v>
      </c>
    </row>
    <row r="69" spans="1:25">
      <c r="A69" s="412">
        <v>26</v>
      </c>
      <c r="B69" s="412" t="s">
        <v>194</v>
      </c>
      <c r="C69" s="402" t="s">
        <v>27</v>
      </c>
      <c r="D69" s="413"/>
      <c r="E69" s="413"/>
      <c r="F69" s="6"/>
      <c r="G69" s="6"/>
      <c r="H69" s="6"/>
      <c r="I69" s="6"/>
      <c r="J69" s="58"/>
      <c r="K69" s="59"/>
      <c r="L69" s="58"/>
      <c r="M69" s="59"/>
      <c r="N69" s="76">
        <v>0</v>
      </c>
      <c r="O69" s="164">
        <v>0</v>
      </c>
      <c r="P69" s="164">
        <v>0</v>
      </c>
      <c r="Q69" s="164">
        <v>0</v>
      </c>
      <c r="R69" s="164">
        <v>0</v>
      </c>
      <c r="S69" s="59"/>
      <c r="T69" s="39"/>
      <c r="U69" s="1"/>
      <c r="V69" s="1"/>
      <c r="W69" s="1"/>
      <c r="X69" s="430"/>
      <c r="Y69" s="191"/>
    </row>
    <row r="70" spans="1:25">
      <c r="A70" s="414"/>
      <c r="B70" s="414"/>
      <c r="C70" s="403"/>
      <c r="D70" s="414"/>
      <c r="E70" s="414"/>
      <c r="F70" s="6" t="s">
        <v>237</v>
      </c>
      <c r="G70" s="6" t="s">
        <v>237</v>
      </c>
      <c r="H70" s="6" t="s">
        <v>237</v>
      </c>
      <c r="I70" s="6" t="s">
        <v>237</v>
      </c>
      <c r="J70" s="6"/>
      <c r="K70" s="8"/>
      <c r="L70" s="8"/>
      <c r="M70" s="8"/>
      <c r="N70" s="76">
        <v>0</v>
      </c>
      <c r="O70" s="164">
        <v>0</v>
      </c>
      <c r="P70" s="164">
        <v>0</v>
      </c>
      <c r="Q70" s="164">
        <v>0</v>
      </c>
      <c r="R70" s="164">
        <v>0</v>
      </c>
      <c r="S70" s="24"/>
      <c r="T70" s="125"/>
      <c r="U70" s="1" t="s">
        <v>323</v>
      </c>
      <c r="V70" s="1" t="s">
        <v>323</v>
      </c>
      <c r="W70" s="1" t="s">
        <v>323</v>
      </c>
      <c r="X70" s="430"/>
      <c r="Y70" s="191">
        <v>100</v>
      </c>
    </row>
    <row r="71" spans="1:25" ht="38.25">
      <c r="A71" s="412">
        <v>27</v>
      </c>
      <c r="B71" s="412" t="s">
        <v>195</v>
      </c>
      <c r="C71" s="402" t="s">
        <v>26</v>
      </c>
      <c r="D71" s="413"/>
      <c r="E71" s="413"/>
      <c r="F71" s="6"/>
      <c r="G71" s="6"/>
      <c r="H71" s="6"/>
      <c r="I71" s="6"/>
      <c r="J71" s="141">
        <v>42644</v>
      </c>
      <c r="K71" s="142">
        <v>0</v>
      </c>
      <c r="L71" s="141">
        <v>42644</v>
      </c>
      <c r="M71" s="142">
        <v>0.69236111111111109</v>
      </c>
      <c r="N71" s="143">
        <f>IF(((L71+M71)-(J71+K71))*24&gt;0,((L71+M71)-(J71+K71))*24,"  ")</f>
        <v>16.616666666697711</v>
      </c>
      <c r="O71" s="165">
        <f>IF(RIGHT(S71)="T",(N71),0)</f>
        <v>0</v>
      </c>
      <c r="P71" s="165">
        <f>IF(RIGHT(S71)="U",(N71),0)</f>
        <v>0</v>
      </c>
      <c r="Q71" s="165">
        <f>IF(RIGHT(S71)="C",(N71),0)</f>
        <v>0</v>
      </c>
      <c r="R71" s="165">
        <f>IF(RIGHT(S71)="D",(N71),0)</f>
        <v>16.616666666697711</v>
      </c>
      <c r="S71" s="145" t="s">
        <v>395</v>
      </c>
      <c r="T71" s="146" t="s">
        <v>460</v>
      </c>
      <c r="U71" s="1"/>
      <c r="V71" s="1"/>
      <c r="W71" s="1"/>
      <c r="X71" s="430"/>
      <c r="Y71" s="191"/>
    </row>
    <row r="72" spans="1:25" ht="38.25">
      <c r="A72" s="413"/>
      <c r="B72" s="413"/>
      <c r="C72" s="404"/>
      <c r="D72" s="413"/>
      <c r="E72" s="413"/>
      <c r="F72" s="6"/>
      <c r="G72" s="6"/>
      <c r="H72" s="6"/>
      <c r="I72" s="6"/>
      <c r="J72" s="136">
        <v>42644</v>
      </c>
      <c r="K72" s="137">
        <v>0.98125000000000007</v>
      </c>
      <c r="L72" s="136">
        <v>42648</v>
      </c>
      <c r="M72" s="137">
        <v>0.71180555555555547</v>
      </c>
      <c r="N72" s="165">
        <f t="shared" ref="N72" si="44">IF(((L72+M72)-(J72+K72))*24&gt;0,((L72+M72)-(J72+K72))*24,"NA")</f>
        <v>89.53333333338378</v>
      </c>
      <c r="O72" s="165">
        <f t="shared" ref="O72" si="45">IF(RIGHT(S72)="T",(N72),0)</f>
        <v>0</v>
      </c>
      <c r="P72" s="165">
        <f t="shared" ref="P72" si="46">IF(RIGHT(S72)="U",(N72),0)</f>
        <v>0</v>
      </c>
      <c r="Q72" s="165">
        <f t="shared" ref="Q72" si="47">IF(RIGHT(S72)="C",(N72),0)</f>
        <v>0</v>
      </c>
      <c r="R72" s="165">
        <f t="shared" ref="R72" si="48">IF(RIGHT(S72)="D",(N72),0)</f>
        <v>89.53333333338378</v>
      </c>
      <c r="S72" s="149" t="s">
        <v>395</v>
      </c>
      <c r="T72" s="146" t="s">
        <v>460</v>
      </c>
      <c r="U72" s="1"/>
      <c r="V72" s="1"/>
      <c r="W72" s="1"/>
      <c r="X72" s="430"/>
      <c r="Y72" s="191"/>
    </row>
    <row r="73" spans="1:25">
      <c r="A73" s="414"/>
      <c r="B73" s="413"/>
      <c r="C73" s="404"/>
      <c r="D73" s="413"/>
      <c r="E73" s="413"/>
      <c r="F73" s="6"/>
      <c r="G73" s="6"/>
      <c r="H73" s="6"/>
      <c r="I73" s="6"/>
      <c r="J73" s="95"/>
      <c r="K73" s="98"/>
      <c r="L73" s="95"/>
      <c r="M73" s="98"/>
      <c r="N73" s="170">
        <f>SUM(N71:N72)</f>
        <v>106.15000000008149</v>
      </c>
      <c r="O73" s="170">
        <f t="shared" ref="O73:R73" si="49">SUM(O71:O72)</f>
        <v>0</v>
      </c>
      <c r="P73" s="170">
        <f t="shared" si="49"/>
        <v>0</v>
      </c>
      <c r="Q73" s="170">
        <f t="shared" si="49"/>
        <v>0</v>
      </c>
      <c r="R73" s="170">
        <f t="shared" si="49"/>
        <v>106.15000000008149</v>
      </c>
      <c r="S73" s="96"/>
      <c r="T73" s="100"/>
      <c r="U73" s="1"/>
      <c r="V73" s="1"/>
      <c r="W73" s="1"/>
      <c r="X73" s="430"/>
      <c r="Y73" s="191"/>
    </row>
    <row r="74" spans="1:25">
      <c r="A74" s="412">
        <v>28</v>
      </c>
      <c r="B74" s="412" t="s">
        <v>196</v>
      </c>
      <c r="C74" s="402" t="s">
        <v>21</v>
      </c>
      <c r="D74" s="412">
        <v>95.25</v>
      </c>
      <c r="E74" s="412" t="s">
        <v>236</v>
      </c>
      <c r="F74" s="6" t="s">
        <v>237</v>
      </c>
      <c r="G74" s="6" t="s">
        <v>237</v>
      </c>
      <c r="H74" s="6" t="s">
        <v>237</v>
      </c>
      <c r="I74" s="6" t="s">
        <v>237</v>
      </c>
      <c r="J74" s="95"/>
      <c r="K74" s="98"/>
      <c r="L74" s="95"/>
      <c r="M74" s="98"/>
      <c r="N74" s="71"/>
      <c r="O74" s="163"/>
      <c r="P74" s="163"/>
      <c r="Q74" s="163"/>
      <c r="R74" s="163"/>
      <c r="S74" s="96"/>
      <c r="T74" s="100"/>
      <c r="U74" s="1" t="s">
        <v>323</v>
      </c>
      <c r="V74" s="1" t="s">
        <v>323</v>
      </c>
      <c r="W74" s="1" t="s">
        <v>323</v>
      </c>
      <c r="X74" s="430"/>
      <c r="Y74" s="191"/>
    </row>
    <row r="75" spans="1:25" ht="15" customHeight="1">
      <c r="A75" s="414"/>
      <c r="B75" s="414"/>
      <c r="C75" s="403"/>
      <c r="D75" s="414"/>
      <c r="E75" s="414"/>
      <c r="F75" s="6" t="s">
        <v>237</v>
      </c>
      <c r="G75" s="6" t="s">
        <v>237</v>
      </c>
      <c r="H75" s="6" t="s">
        <v>237</v>
      </c>
      <c r="I75" s="6" t="s">
        <v>237</v>
      </c>
      <c r="J75" s="6"/>
      <c r="K75" s="7"/>
      <c r="L75" s="7"/>
      <c r="M75" s="7"/>
      <c r="N75" s="176">
        <f>SUM(N74:N74)</f>
        <v>0</v>
      </c>
      <c r="O75" s="176">
        <f t="shared" ref="O75:R75" si="50">SUM(O74:O74)</f>
        <v>0</v>
      </c>
      <c r="P75" s="176">
        <f t="shared" si="50"/>
        <v>0</v>
      </c>
      <c r="Q75" s="176">
        <f t="shared" si="50"/>
        <v>0</v>
      </c>
      <c r="R75" s="176">
        <f t="shared" si="50"/>
        <v>0</v>
      </c>
      <c r="S75" s="24"/>
      <c r="T75" s="125"/>
      <c r="U75" s="1" t="s">
        <v>323</v>
      </c>
      <c r="V75" s="1" t="s">
        <v>323</v>
      </c>
      <c r="W75" s="1" t="s">
        <v>323</v>
      </c>
      <c r="X75" s="430"/>
      <c r="Y75" s="191">
        <v>100</v>
      </c>
    </row>
    <row r="76" spans="1:25" ht="25.5">
      <c r="A76" s="412">
        <v>29</v>
      </c>
      <c r="B76" s="412" t="s">
        <v>197</v>
      </c>
      <c r="C76" s="402" t="s">
        <v>18</v>
      </c>
      <c r="D76" s="412">
        <v>95.25</v>
      </c>
      <c r="E76" s="412" t="s">
        <v>236</v>
      </c>
      <c r="F76" s="6" t="s">
        <v>237</v>
      </c>
      <c r="G76" s="6" t="s">
        <v>237</v>
      </c>
      <c r="H76" s="6" t="s">
        <v>237</v>
      </c>
      <c r="I76" s="6" t="s">
        <v>237</v>
      </c>
      <c r="J76" s="136">
        <v>42663</v>
      </c>
      <c r="K76" s="137">
        <v>0.44166666666666665</v>
      </c>
      <c r="L76" s="136">
        <v>42663</v>
      </c>
      <c r="M76" s="137">
        <v>0.7631944444444444</v>
      </c>
      <c r="N76" s="163">
        <f t="shared" ref="N76:N77" si="51">IF(((L76+M76)-(J76+K76))*24&gt;0,((L76+M76)-(J76+K76))*24,"NA")</f>
        <v>7.7166666666744277</v>
      </c>
      <c r="O76" s="163">
        <f t="shared" ref="O76:O77" si="52">IF(RIGHT(S76)="T",(N76),0)</f>
        <v>0</v>
      </c>
      <c r="P76" s="163">
        <f t="shared" ref="P76:P77" si="53">IF(RIGHT(S76)="U",(N76),0)</f>
        <v>0</v>
      </c>
      <c r="Q76" s="163">
        <f t="shared" ref="Q76:Q77" si="54">IF(RIGHT(S76)="C",(N76),0)</f>
        <v>0</v>
      </c>
      <c r="R76" s="163">
        <f t="shared" ref="R76:R77" si="55">IF(RIGHT(S76)="D",(N76),0)</f>
        <v>7.7166666666744277</v>
      </c>
      <c r="S76" s="139" t="s">
        <v>367</v>
      </c>
      <c r="T76" s="140" t="s">
        <v>458</v>
      </c>
      <c r="U76" s="1" t="s">
        <v>323</v>
      </c>
      <c r="V76" s="1" t="s">
        <v>323</v>
      </c>
      <c r="W76" s="1" t="s">
        <v>323</v>
      </c>
      <c r="X76" s="430"/>
      <c r="Y76" s="191"/>
    </row>
    <row r="77" spans="1:25" ht="25.5">
      <c r="A77" s="413"/>
      <c r="B77" s="413"/>
      <c r="C77" s="404"/>
      <c r="D77" s="413"/>
      <c r="E77" s="413"/>
      <c r="F77" s="6"/>
      <c r="G77" s="6"/>
      <c r="H77" s="6"/>
      <c r="I77" s="6"/>
      <c r="J77" s="136">
        <v>42664</v>
      </c>
      <c r="K77" s="137">
        <v>0.43888888888888888</v>
      </c>
      <c r="L77" s="136">
        <v>42664</v>
      </c>
      <c r="M77" s="137">
        <v>0.69027777777777777</v>
      </c>
      <c r="N77" s="163">
        <f t="shared" si="51"/>
        <v>6.0333333334419876</v>
      </c>
      <c r="O77" s="163">
        <f t="shared" si="52"/>
        <v>0</v>
      </c>
      <c r="P77" s="163">
        <f t="shared" si="53"/>
        <v>0</v>
      </c>
      <c r="Q77" s="163">
        <f t="shared" si="54"/>
        <v>0</v>
      </c>
      <c r="R77" s="163">
        <f t="shared" si="55"/>
        <v>6.0333333334419876</v>
      </c>
      <c r="S77" s="139" t="s">
        <v>367</v>
      </c>
      <c r="T77" s="140" t="s">
        <v>459</v>
      </c>
      <c r="U77" s="1"/>
      <c r="V77" s="1"/>
      <c r="W77" s="1"/>
      <c r="X77" s="430"/>
      <c r="Y77" s="191"/>
    </row>
    <row r="78" spans="1:25">
      <c r="A78" s="414"/>
      <c r="B78" s="414"/>
      <c r="C78" s="403"/>
      <c r="D78" s="414"/>
      <c r="E78" s="414"/>
      <c r="F78" s="6" t="s">
        <v>237</v>
      </c>
      <c r="G78" s="6" t="s">
        <v>237</v>
      </c>
      <c r="H78" s="6" t="s">
        <v>237</v>
      </c>
      <c r="I78" s="6" t="s">
        <v>237</v>
      </c>
      <c r="J78" s="6"/>
      <c r="K78" s="8"/>
      <c r="L78" s="8"/>
      <c r="M78" s="8"/>
      <c r="N78" s="176">
        <f t="shared" ref="N78:R78" si="56">SUM(N76:N77)</f>
        <v>13.750000000116415</v>
      </c>
      <c r="O78" s="176">
        <f t="shared" si="56"/>
        <v>0</v>
      </c>
      <c r="P78" s="176">
        <f t="shared" si="56"/>
        <v>0</v>
      </c>
      <c r="Q78" s="176">
        <f t="shared" si="56"/>
        <v>0</v>
      </c>
      <c r="R78" s="176">
        <f t="shared" si="56"/>
        <v>13.750000000116415</v>
      </c>
      <c r="S78" s="24"/>
      <c r="T78" s="125"/>
      <c r="U78" s="1" t="s">
        <v>323</v>
      </c>
      <c r="V78" s="1" t="s">
        <v>323</v>
      </c>
      <c r="W78" s="1" t="s">
        <v>323</v>
      </c>
      <c r="X78" s="430"/>
      <c r="Y78" s="191">
        <v>100</v>
      </c>
    </row>
    <row r="79" spans="1:25" ht="25.5">
      <c r="A79" s="412">
        <v>30</v>
      </c>
      <c r="B79" s="412" t="s">
        <v>198</v>
      </c>
      <c r="C79" s="402" t="s">
        <v>119</v>
      </c>
      <c r="D79" s="412">
        <v>145</v>
      </c>
      <c r="E79" s="412" t="s">
        <v>236</v>
      </c>
      <c r="F79" s="6" t="s">
        <v>237</v>
      </c>
      <c r="G79" s="6" t="s">
        <v>237</v>
      </c>
      <c r="H79" s="6" t="s">
        <v>237</v>
      </c>
      <c r="I79" s="6" t="s">
        <v>237</v>
      </c>
      <c r="J79" s="136">
        <v>42650</v>
      </c>
      <c r="K79" s="137">
        <v>0.55902777777777779</v>
      </c>
      <c r="L79" s="136">
        <v>42650</v>
      </c>
      <c r="M79" s="137">
        <v>0.59722222222222221</v>
      </c>
      <c r="N79" s="163">
        <f t="shared" ref="N79" si="57">IF(((L79+M79)-(J79+K79))*24&gt;0,((L79+M79)-(J79+K79))*24,"NA")</f>
        <v>0.91666666651144624</v>
      </c>
      <c r="O79" s="163">
        <f t="shared" ref="O79" si="58">IF(RIGHT(S79)="T",(N79),0)</f>
        <v>0</v>
      </c>
      <c r="P79" s="163">
        <f t="shared" ref="P79" si="59">IF(RIGHT(S79)="U",(N79),0)</f>
        <v>0.91666666651144624</v>
      </c>
      <c r="Q79" s="163">
        <f t="shared" ref="Q79" si="60">IF(RIGHT(S79)="C",(N79),0)</f>
        <v>0</v>
      </c>
      <c r="R79" s="163">
        <f t="shared" ref="R79" si="61">IF(RIGHT(S79)="D",(N79),0)</f>
        <v>0</v>
      </c>
      <c r="S79" s="139" t="s">
        <v>366</v>
      </c>
      <c r="T79" s="140" t="s">
        <v>462</v>
      </c>
      <c r="U79" s="1" t="s">
        <v>323</v>
      </c>
      <c r="V79" s="1" t="s">
        <v>323</v>
      </c>
      <c r="W79" s="1" t="s">
        <v>323</v>
      </c>
      <c r="X79" s="430"/>
      <c r="Y79" s="191"/>
    </row>
    <row r="80" spans="1:25">
      <c r="A80" s="414"/>
      <c r="B80" s="413"/>
      <c r="C80" s="404"/>
      <c r="D80" s="413"/>
      <c r="E80" s="413"/>
      <c r="F80" s="6"/>
      <c r="G80" s="6"/>
      <c r="H80" s="6"/>
      <c r="I80" s="6"/>
      <c r="J80" s="58"/>
      <c r="K80" s="59"/>
      <c r="L80" s="58"/>
      <c r="M80" s="59"/>
      <c r="N80" s="177">
        <f t="shared" ref="N80:R80" si="62">SUM(N79)</f>
        <v>0.91666666651144624</v>
      </c>
      <c r="O80" s="167">
        <f t="shared" si="62"/>
        <v>0</v>
      </c>
      <c r="P80" s="167">
        <f t="shared" si="62"/>
        <v>0.91666666651144624</v>
      </c>
      <c r="Q80" s="167">
        <f t="shared" si="62"/>
        <v>0</v>
      </c>
      <c r="R80" s="167">
        <f t="shared" si="62"/>
        <v>0</v>
      </c>
      <c r="S80" s="59"/>
      <c r="T80" s="45"/>
      <c r="U80" s="1"/>
      <c r="V80" s="1"/>
      <c r="W80" s="1"/>
      <c r="X80" s="430"/>
      <c r="Y80" s="191"/>
    </row>
    <row r="81" spans="1:25" ht="38.25">
      <c r="A81" s="412">
        <v>31</v>
      </c>
      <c r="B81" s="412" t="s">
        <v>199</v>
      </c>
      <c r="C81" s="402" t="s">
        <v>134</v>
      </c>
      <c r="D81" s="412">
        <v>89</v>
      </c>
      <c r="E81" s="412" t="s">
        <v>236</v>
      </c>
      <c r="F81" s="6" t="s">
        <v>237</v>
      </c>
      <c r="G81" s="6" t="s">
        <v>237</v>
      </c>
      <c r="H81" s="6" t="s">
        <v>237</v>
      </c>
      <c r="I81" s="6" t="s">
        <v>237</v>
      </c>
      <c r="J81" s="136">
        <v>42650</v>
      </c>
      <c r="K81" s="137">
        <v>0.36249999999999999</v>
      </c>
      <c r="L81" s="136">
        <v>42650</v>
      </c>
      <c r="M81" s="137">
        <v>0.76250000000000007</v>
      </c>
      <c r="N81" s="163">
        <f t="shared" ref="N81" si="63">IF(((L81+M81)-(J81+K81))*24&gt;0,((L81+M81)-(J81+K81))*24,"NA")</f>
        <v>9.5999999998603016</v>
      </c>
      <c r="O81" s="163">
        <f t="shared" ref="O81" si="64">IF(RIGHT(S81)="T",(N81),0)</f>
        <v>0</v>
      </c>
      <c r="P81" s="163">
        <f t="shared" ref="P81" si="65">IF(RIGHT(S81)="U",(N81),0)</f>
        <v>0</v>
      </c>
      <c r="Q81" s="163">
        <f t="shared" ref="Q81" si="66">IF(RIGHT(S81)="C",(N81),0)</f>
        <v>0</v>
      </c>
      <c r="R81" s="163">
        <f t="shared" ref="R81" si="67">IF(RIGHT(S81)="D",(N81),0)</f>
        <v>9.5999999998603016</v>
      </c>
      <c r="S81" s="139" t="s">
        <v>375</v>
      </c>
      <c r="T81" s="140" t="s">
        <v>463</v>
      </c>
      <c r="U81" s="1" t="s">
        <v>323</v>
      </c>
      <c r="V81" s="1" t="s">
        <v>323</v>
      </c>
      <c r="W81" s="1" t="s">
        <v>323</v>
      </c>
      <c r="X81" s="430"/>
      <c r="Y81" s="191"/>
    </row>
    <row r="82" spans="1:25" ht="15" customHeight="1">
      <c r="A82" s="413"/>
      <c r="B82" s="413"/>
      <c r="C82" s="404"/>
      <c r="D82" s="413"/>
      <c r="E82" s="413"/>
      <c r="F82" s="6"/>
      <c r="G82" s="6"/>
      <c r="H82" s="6"/>
      <c r="I82" s="6"/>
      <c r="J82" s="63"/>
      <c r="K82" s="64"/>
      <c r="L82" s="63"/>
      <c r="M82" s="64"/>
      <c r="N82" s="166">
        <f t="shared" ref="N82:R88" si="68">SUM(N81)</f>
        <v>9.5999999998603016</v>
      </c>
      <c r="O82" s="167">
        <f t="shared" si="68"/>
        <v>0</v>
      </c>
      <c r="P82" s="167">
        <f t="shared" si="68"/>
        <v>0</v>
      </c>
      <c r="Q82" s="167">
        <f t="shared" si="68"/>
        <v>0</v>
      </c>
      <c r="R82" s="167">
        <f t="shared" si="68"/>
        <v>9.5999999998603016</v>
      </c>
      <c r="S82" s="66"/>
      <c r="T82" s="67"/>
      <c r="U82" s="1"/>
      <c r="V82" s="1"/>
      <c r="W82" s="1"/>
      <c r="X82" s="430"/>
      <c r="Y82" s="191"/>
    </row>
    <row r="83" spans="1:25" ht="15" customHeight="1">
      <c r="A83" s="414"/>
      <c r="B83" s="412" t="s">
        <v>319</v>
      </c>
      <c r="C83" s="402" t="s">
        <v>152</v>
      </c>
      <c r="D83" s="412">
        <v>145</v>
      </c>
      <c r="E83" s="412" t="s">
        <v>236</v>
      </c>
      <c r="F83" s="6" t="s">
        <v>237</v>
      </c>
      <c r="G83" s="6" t="s">
        <v>237</v>
      </c>
      <c r="H83" s="6" t="s">
        <v>237</v>
      </c>
      <c r="I83" s="6" t="s">
        <v>237</v>
      </c>
      <c r="J83" s="63"/>
      <c r="K83" s="64"/>
      <c r="L83" s="63"/>
      <c r="M83" s="64"/>
      <c r="N83" s="172"/>
      <c r="O83" s="164"/>
      <c r="P83" s="164"/>
      <c r="Q83" s="164"/>
      <c r="R83" s="164"/>
      <c r="S83" s="66"/>
      <c r="T83" s="67"/>
      <c r="U83" s="1" t="s">
        <v>323</v>
      </c>
      <c r="V83" s="1" t="s">
        <v>323</v>
      </c>
      <c r="W83" s="1" t="s">
        <v>323</v>
      </c>
      <c r="X83" s="430"/>
      <c r="Y83" s="191"/>
    </row>
    <row r="84" spans="1:25" ht="15" customHeight="1">
      <c r="A84" s="412">
        <v>32</v>
      </c>
      <c r="B84" s="414"/>
      <c r="C84" s="403"/>
      <c r="D84" s="414"/>
      <c r="E84" s="414"/>
      <c r="F84" s="6" t="s">
        <v>237</v>
      </c>
      <c r="G84" s="6" t="s">
        <v>237</v>
      </c>
      <c r="H84" s="6" t="s">
        <v>237</v>
      </c>
      <c r="I84" s="6" t="s">
        <v>237</v>
      </c>
      <c r="J84" s="6"/>
      <c r="K84" s="8"/>
      <c r="L84" s="8"/>
      <c r="M84" s="8"/>
      <c r="N84" s="166">
        <f t="shared" si="68"/>
        <v>0</v>
      </c>
      <c r="O84" s="167">
        <f t="shared" si="68"/>
        <v>0</v>
      </c>
      <c r="P84" s="167">
        <f t="shared" si="68"/>
        <v>0</v>
      </c>
      <c r="Q84" s="167">
        <f t="shared" si="68"/>
        <v>0</v>
      </c>
      <c r="R84" s="167">
        <f t="shared" si="68"/>
        <v>0</v>
      </c>
      <c r="S84" s="24"/>
      <c r="T84" s="125"/>
      <c r="U84" s="1" t="s">
        <v>323</v>
      </c>
      <c r="V84" s="1" t="s">
        <v>323</v>
      </c>
      <c r="W84" s="1" t="s">
        <v>323</v>
      </c>
      <c r="X84" s="430"/>
      <c r="Y84" s="191">
        <v>100</v>
      </c>
    </row>
    <row r="85" spans="1:25" ht="25.5" customHeight="1">
      <c r="A85" s="414"/>
      <c r="B85" s="412" t="s">
        <v>320</v>
      </c>
      <c r="C85" s="402" t="s">
        <v>153</v>
      </c>
      <c r="D85" s="412">
        <v>89</v>
      </c>
      <c r="E85" s="412" t="s">
        <v>236</v>
      </c>
      <c r="F85" s="6" t="s">
        <v>237</v>
      </c>
      <c r="G85" s="6" t="s">
        <v>237</v>
      </c>
      <c r="H85" s="6" t="s">
        <v>237</v>
      </c>
      <c r="I85" s="6" t="s">
        <v>237</v>
      </c>
      <c r="J85" s="136">
        <v>42656</v>
      </c>
      <c r="K85" s="137">
        <v>0.38611111111111113</v>
      </c>
      <c r="L85" s="136">
        <v>42656</v>
      </c>
      <c r="M85" s="137">
        <v>0.87152777777777779</v>
      </c>
      <c r="N85" s="163">
        <f t="shared" ref="N85" si="69">IF(((L85+M85)-(J85+K85))*24&gt;0,((L85+M85)-(J85+K85))*24,"NA")</f>
        <v>11.650000000081491</v>
      </c>
      <c r="O85" s="163">
        <f t="shared" ref="O85" si="70">IF(RIGHT(S85)="T",(N85),0)</f>
        <v>0</v>
      </c>
      <c r="P85" s="163">
        <f t="shared" ref="P85" si="71">IF(RIGHT(S85)="U",(N85),0)</f>
        <v>0</v>
      </c>
      <c r="Q85" s="163">
        <f t="shared" ref="Q85" si="72">IF(RIGHT(S85)="C",(N85),0)</f>
        <v>0</v>
      </c>
      <c r="R85" s="163">
        <f t="shared" ref="R85" si="73">IF(RIGHT(S85)="D",(N85),0)</f>
        <v>11.650000000081491</v>
      </c>
      <c r="S85" s="139" t="s">
        <v>375</v>
      </c>
      <c r="T85" s="140" t="s">
        <v>463</v>
      </c>
      <c r="U85" s="1" t="s">
        <v>323</v>
      </c>
      <c r="V85" s="1" t="s">
        <v>323</v>
      </c>
      <c r="W85" s="1" t="s">
        <v>323</v>
      </c>
      <c r="X85" s="430"/>
      <c r="Y85" s="191"/>
    </row>
    <row r="86" spans="1:25">
      <c r="A86" s="412">
        <v>33</v>
      </c>
      <c r="B86" s="414"/>
      <c r="C86" s="403"/>
      <c r="D86" s="414"/>
      <c r="E86" s="414"/>
      <c r="F86" s="6" t="s">
        <v>237</v>
      </c>
      <c r="G86" s="6" t="s">
        <v>237</v>
      </c>
      <c r="H86" s="6" t="s">
        <v>237</v>
      </c>
      <c r="I86" s="6" t="s">
        <v>237</v>
      </c>
      <c r="J86" s="6"/>
      <c r="K86" s="8"/>
      <c r="L86" s="8"/>
      <c r="M86" s="8"/>
      <c r="N86" s="166">
        <f t="shared" si="68"/>
        <v>11.650000000081491</v>
      </c>
      <c r="O86" s="167">
        <f t="shared" si="68"/>
        <v>0</v>
      </c>
      <c r="P86" s="167">
        <f t="shared" si="68"/>
        <v>0</v>
      </c>
      <c r="Q86" s="167">
        <f t="shared" si="68"/>
        <v>0</v>
      </c>
      <c r="R86" s="167">
        <f t="shared" si="68"/>
        <v>11.650000000081491</v>
      </c>
      <c r="S86" s="24"/>
      <c r="T86" s="125"/>
      <c r="U86" s="1" t="s">
        <v>323</v>
      </c>
      <c r="V86" s="1" t="s">
        <v>323</v>
      </c>
      <c r="W86" s="1" t="s">
        <v>323</v>
      </c>
      <c r="X86" s="430"/>
      <c r="Y86" s="191">
        <v>100</v>
      </c>
    </row>
    <row r="87" spans="1:25" ht="51">
      <c r="A87" s="413"/>
      <c r="B87" s="412" t="s">
        <v>200</v>
      </c>
      <c r="C87" s="402" t="s">
        <v>90</v>
      </c>
      <c r="D87" s="412">
        <v>47.7</v>
      </c>
      <c r="E87" s="412" t="s">
        <v>236</v>
      </c>
      <c r="F87" s="6" t="s">
        <v>237</v>
      </c>
      <c r="G87" s="6" t="s">
        <v>237</v>
      </c>
      <c r="H87" s="6" t="s">
        <v>237</v>
      </c>
      <c r="I87" s="6" t="s">
        <v>237</v>
      </c>
      <c r="J87" s="136">
        <v>42663</v>
      </c>
      <c r="K87" s="137">
        <v>0.42569444444444443</v>
      </c>
      <c r="L87" s="136">
        <v>42663</v>
      </c>
      <c r="M87" s="137">
        <v>0.79375000000000007</v>
      </c>
      <c r="N87" s="163">
        <f t="shared" ref="N87" si="74">IF(((L87+M87)-(J87+K87))*24&gt;0,((L87+M87)-(J87+K87))*24,"NA")</f>
        <v>8.8333333333139308</v>
      </c>
      <c r="O87" s="163">
        <f t="shared" ref="O87" si="75">IF(RIGHT(S87)="T",(N87),0)</f>
        <v>0</v>
      </c>
      <c r="P87" s="163">
        <f t="shared" ref="P87" si="76">IF(RIGHT(S87)="U",(N87),0)</f>
        <v>0</v>
      </c>
      <c r="Q87" s="163">
        <f t="shared" ref="Q87" si="77">IF(RIGHT(S87)="C",(N87),0)</f>
        <v>0</v>
      </c>
      <c r="R87" s="163">
        <f t="shared" ref="R87" si="78">IF(RIGHT(S87)="D",(N87),0)</f>
        <v>8.8333333333139308</v>
      </c>
      <c r="S87" s="139" t="s">
        <v>375</v>
      </c>
      <c r="T87" s="140" t="s">
        <v>446</v>
      </c>
      <c r="U87" s="1" t="s">
        <v>323</v>
      </c>
      <c r="V87" s="1" t="s">
        <v>323</v>
      </c>
      <c r="W87" s="1" t="s">
        <v>323</v>
      </c>
      <c r="X87" s="430"/>
      <c r="Y87" s="191"/>
    </row>
    <row r="88" spans="1:25">
      <c r="A88" s="414"/>
      <c r="B88" s="414"/>
      <c r="C88" s="403"/>
      <c r="D88" s="414"/>
      <c r="E88" s="414"/>
      <c r="F88" s="6" t="s">
        <v>237</v>
      </c>
      <c r="G88" s="6" t="s">
        <v>237</v>
      </c>
      <c r="H88" s="6" t="s">
        <v>237</v>
      </c>
      <c r="I88" s="6" t="s">
        <v>237</v>
      </c>
      <c r="J88" s="6"/>
      <c r="K88" s="8"/>
      <c r="L88" s="8"/>
      <c r="M88" s="8"/>
      <c r="N88" s="166">
        <f t="shared" si="68"/>
        <v>8.8333333333139308</v>
      </c>
      <c r="O88" s="167">
        <f t="shared" si="68"/>
        <v>0</v>
      </c>
      <c r="P88" s="167">
        <f t="shared" si="68"/>
        <v>0</v>
      </c>
      <c r="Q88" s="167">
        <f t="shared" si="68"/>
        <v>0</v>
      </c>
      <c r="R88" s="167">
        <f t="shared" si="68"/>
        <v>8.8333333333139308</v>
      </c>
      <c r="S88" s="24"/>
      <c r="T88" s="125"/>
      <c r="U88" s="1" t="s">
        <v>323</v>
      </c>
      <c r="V88" s="1" t="s">
        <v>323</v>
      </c>
      <c r="W88" s="1" t="s">
        <v>323</v>
      </c>
      <c r="X88" s="430"/>
      <c r="Y88" s="191">
        <v>100</v>
      </c>
    </row>
    <row r="89" spans="1:25" ht="25.5">
      <c r="A89" s="412">
        <v>34</v>
      </c>
      <c r="B89" s="412" t="s">
        <v>201</v>
      </c>
      <c r="C89" s="402" t="s">
        <v>106</v>
      </c>
      <c r="D89" s="412">
        <v>184.54</v>
      </c>
      <c r="E89" s="412" t="s">
        <v>236</v>
      </c>
      <c r="F89" s="6" t="s">
        <v>237</v>
      </c>
      <c r="G89" s="6" t="s">
        <v>237</v>
      </c>
      <c r="H89" s="6" t="s">
        <v>237</v>
      </c>
      <c r="I89" s="6" t="s">
        <v>237</v>
      </c>
      <c r="J89" s="136">
        <v>42653</v>
      </c>
      <c r="K89" s="137">
        <v>0.24166666666666667</v>
      </c>
      <c r="L89" s="136">
        <v>42653</v>
      </c>
      <c r="M89" s="137">
        <v>0.24166666666666667</v>
      </c>
      <c r="N89" s="163">
        <v>0</v>
      </c>
      <c r="O89" s="163">
        <f t="shared" ref="O89:O90" si="79">IF(RIGHT(S89)="T",(N89),0)</f>
        <v>0</v>
      </c>
      <c r="P89" s="163">
        <f t="shared" ref="P89:P90" si="80">IF(RIGHT(S89)="U",(N89),0)</f>
        <v>0</v>
      </c>
      <c r="Q89" s="163">
        <f t="shared" ref="Q89:Q90" si="81">IF(RIGHT(S89)="C",(N89),0)</f>
        <v>0</v>
      </c>
      <c r="R89" s="163">
        <f t="shared" ref="R89:R90" si="82">IF(RIGHT(S89)="D",(N89),0)</f>
        <v>0</v>
      </c>
      <c r="S89" s="139" t="s">
        <v>370</v>
      </c>
      <c r="T89" s="140" t="s">
        <v>444</v>
      </c>
      <c r="U89" s="1" t="s">
        <v>323</v>
      </c>
      <c r="V89" s="1" t="s">
        <v>323</v>
      </c>
      <c r="W89" s="1" t="s">
        <v>323</v>
      </c>
      <c r="X89" s="430"/>
      <c r="Y89" s="191"/>
    </row>
    <row r="90" spans="1:25" ht="45.75" customHeight="1">
      <c r="A90" s="413"/>
      <c r="B90" s="413"/>
      <c r="C90" s="404"/>
      <c r="D90" s="413"/>
      <c r="E90" s="413"/>
      <c r="F90" s="6"/>
      <c r="G90" s="6"/>
      <c r="H90" s="6"/>
      <c r="I90" s="6"/>
      <c r="J90" s="136">
        <v>42661</v>
      </c>
      <c r="K90" s="137">
        <v>0.41180555555555554</v>
      </c>
      <c r="L90" s="136">
        <v>42661</v>
      </c>
      <c r="M90" s="137">
        <v>0.90763888888888899</v>
      </c>
      <c r="N90" s="163">
        <f t="shared" ref="N90" si="83">IF(((L90+M90)-(J90+K90))*24&gt;0,((L90+M90)-(J90+K90))*24,"NA")</f>
        <v>11.89999999984866</v>
      </c>
      <c r="O90" s="163">
        <f t="shared" si="79"/>
        <v>0</v>
      </c>
      <c r="P90" s="163">
        <f t="shared" si="80"/>
        <v>0</v>
      </c>
      <c r="Q90" s="163">
        <f t="shared" si="81"/>
        <v>0</v>
      </c>
      <c r="R90" s="163">
        <f t="shared" si="82"/>
        <v>11.89999999984866</v>
      </c>
      <c r="S90" s="139" t="s">
        <v>375</v>
      </c>
      <c r="T90" s="140" t="s">
        <v>445</v>
      </c>
      <c r="U90" s="1"/>
      <c r="V90" s="1"/>
      <c r="W90" s="1"/>
      <c r="X90" s="430"/>
      <c r="Y90" s="191"/>
    </row>
    <row r="91" spans="1:25">
      <c r="A91" s="414"/>
      <c r="B91" s="414"/>
      <c r="C91" s="403"/>
      <c r="D91" s="414"/>
      <c r="E91" s="414"/>
      <c r="F91" s="6" t="s">
        <v>237</v>
      </c>
      <c r="G91" s="6" t="s">
        <v>237</v>
      </c>
      <c r="H91" s="6" t="s">
        <v>237</v>
      </c>
      <c r="I91" s="6" t="s">
        <v>237</v>
      </c>
      <c r="J91" s="6"/>
      <c r="K91" s="8"/>
      <c r="L91" s="8"/>
      <c r="M91" s="8"/>
      <c r="N91" s="166">
        <f>SUM(N89:N90)</f>
        <v>11.89999999984866</v>
      </c>
      <c r="O91" s="166">
        <f t="shared" ref="O91:R91" si="84">SUM(O89:O90)</f>
        <v>0</v>
      </c>
      <c r="P91" s="166">
        <f t="shared" si="84"/>
        <v>0</v>
      </c>
      <c r="Q91" s="166">
        <f t="shared" si="84"/>
        <v>0</v>
      </c>
      <c r="R91" s="166">
        <f t="shared" si="84"/>
        <v>11.89999999984866</v>
      </c>
      <c r="S91" s="24"/>
      <c r="T91" s="125"/>
      <c r="U91" s="1" t="s">
        <v>323</v>
      </c>
      <c r="V91" s="1" t="s">
        <v>323</v>
      </c>
      <c r="W91" s="1" t="s">
        <v>323</v>
      </c>
      <c r="X91" s="430"/>
      <c r="Y91" s="191">
        <v>100</v>
      </c>
    </row>
    <row r="92" spans="1:25" ht="51">
      <c r="A92" s="412">
        <v>35</v>
      </c>
      <c r="B92" s="412" t="s">
        <v>202</v>
      </c>
      <c r="C92" s="402" t="s">
        <v>91</v>
      </c>
      <c r="D92" s="412">
        <v>47.7</v>
      </c>
      <c r="E92" s="412" t="s">
        <v>236</v>
      </c>
      <c r="F92" s="6" t="s">
        <v>237</v>
      </c>
      <c r="G92" s="6" t="s">
        <v>237</v>
      </c>
      <c r="H92" s="6" t="s">
        <v>237</v>
      </c>
      <c r="I92" s="6" t="s">
        <v>237</v>
      </c>
      <c r="J92" s="136">
        <v>42664</v>
      </c>
      <c r="K92" s="137">
        <v>0.40416666666666662</v>
      </c>
      <c r="L92" s="136">
        <v>42664</v>
      </c>
      <c r="M92" s="137">
        <v>0.77569444444444446</v>
      </c>
      <c r="N92" s="163">
        <f t="shared" ref="N92" si="85">IF(((L92+M92)-(J92+K92))*24&gt;0,((L92+M92)-(J92+K92))*24,"NA")</f>
        <v>8.9166666665696539</v>
      </c>
      <c r="O92" s="163">
        <f t="shared" ref="O92" si="86">IF(RIGHT(S92)="T",(N92),0)</f>
        <v>0</v>
      </c>
      <c r="P92" s="163">
        <f t="shared" ref="P92" si="87">IF(RIGHT(S92)="U",(N92),0)</f>
        <v>0</v>
      </c>
      <c r="Q92" s="163">
        <f t="shared" ref="Q92" si="88">IF(RIGHT(S92)="C",(N92),0)</f>
        <v>0</v>
      </c>
      <c r="R92" s="163">
        <f t="shared" ref="R92" si="89">IF(RIGHT(S92)="D",(N92),0)</f>
        <v>8.9166666665696539</v>
      </c>
      <c r="S92" s="139" t="s">
        <v>375</v>
      </c>
      <c r="T92" s="140" t="s">
        <v>446</v>
      </c>
      <c r="U92" s="1" t="s">
        <v>323</v>
      </c>
      <c r="V92" s="1" t="s">
        <v>323</v>
      </c>
      <c r="W92" s="1" t="s">
        <v>323</v>
      </c>
      <c r="X92" s="430"/>
      <c r="Y92" s="191"/>
    </row>
    <row r="93" spans="1:25">
      <c r="A93" s="413"/>
      <c r="B93" s="414"/>
      <c r="C93" s="403"/>
      <c r="D93" s="414"/>
      <c r="E93" s="414"/>
      <c r="F93" s="6" t="s">
        <v>237</v>
      </c>
      <c r="G93" s="6" t="s">
        <v>237</v>
      </c>
      <c r="H93" s="6" t="s">
        <v>237</v>
      </c>
      <c r="I93" s="6" t="s">
        <v>237</v>
      </c>
      <c r="J93" s="6"/>
      <c r="K93" s="8"/>
      <c r="L93" s="8"/>
      <c r="M93" s="8"/>
      <c r="N93" s="166">
        <f t="shared" ref="N93:R93" si="90">SUM(N92)</f>
        <v>8.9166666665696539</v>
      </c>
      <c r="O93" s="167">
        <f t="shared" si="90"/>
        <v>0</v>
      </c>
      <c r="P93" s="167">
        <f t="shared" si="90"/>
        <v>0</v>
      </c>
      <c r="Q93" s="167">
        <f t="shared" si="90"/>
        <v>0</v>
      </c>
      <c r="R93" s="167">
        <f t="shared" si="90"/>
        <v>8.9166666665696539</v>
      </c>
      <c r="S93" s="24"/>
      <c r="T93" s="125"/>
      <c r="U93" s="1" t="s">
        <v>323</v>
      </c>
      <c r="V93" s="1" t="s">
        <v>323</v>
      </c>
      <c r="W93" s="1" t="s">
        <v>323</v>
      </c>
      <c r="X93" s="430"/>
      <c r="Y93" s="191">
        <v>100</v>
      </c>
    </row>
    <row r="94" spans="1:25" ht="51">
      <c r="A94" s="414"/>
      <c r="B94" s="412" t="s">
        <v>203</v>
      </c>
      <c r="C94" s="402" t="s">
        <v>107</v>
      </c>
      <c r="D94" s="412">
        <v>184.54</v>
      </c>
      <c r="E94" s="412" t="s">
        <v>236</v>
      </c>
      <c r="F94" s="6" t="s">
        <v>237</v>
      </c>
      <c r="G94" s="6" t="s">
        <v>237</v>
      </c>
      <c r="H94" s="6" t="s">
        <v>237</v>
      </c>
      <c r="I94" s="6" t="s">
        <v>237</v>
      </c>
      <c r="J94" s="136">
        <v>42662</v>
      </c>
      <c r="K94" s="137">
        <v>0.40277777777777773</v>
      </c>
      <c r="L94" s="136">
        <v>42662</v>
      </c>
      <c r="M94" s="137">
        <v>0.82847222222222217</v>
      </c>
      <c r="N94" s="163">
        <f t="shared" ref="N94" si="91">IF(((L94+M94)-(J94+K94))*24&gt;0,((L94+M94)-(J94+K94))*24,"NA")</f>
        <v>10.21666666661622</v>
      </c>
      <c r="O94" s="163">
        <f t="shared" ref="O94" si="92">IF(RIGHT(S94)="T",(N94),0)</f>
        <v>0</v>
      </c>
      <c r="P94" s="163">
        <f t="shared" ref="P94" si="93">IF(RIGHT(S94)="U",(N94),0)</f>
        <v>0</v>
      </c>
      <c r="Q94" s="163">
        <f t="shared" ref="Q94" si="94">IF(RIGHT(S94)="C",(N94),0)</f>
        <v>0</v>
      </c>
      <c r="R94" s="163">
        <f t="shared" ref="R94" si="95">IF(RIGHT(S94)="D",(N94),0)</f>
        <v>10.21666666661622</v>
      </c>
      <c r="S94" s="139" t="s">
        <v>375</v>
      </c>
      <c r="T94" s="140" t="s">
        <v>446</v>
      </c>
      <c r="U94" s="1" t="s">
        <v>323</v>
      </c>
      <c r="V94" s="1" t="s">
        <v>323</v>
      </c>
      <c r="W94" s="1" t="s">
        <v>323</v>
      </c>
      <c r="X94" s="430"/>
      <c r="Y94" s="191"/>
    </row>
    <row r="95" spans="1:25">
      <c r="A95" s="412">
        <v>36</v>
      </c>
      <c r="B95" s="414"/>
      <c r="C95" s="403"/>
      <c r="D95" s="414"/>
      <c r="E95" s="414"/>
      <c r="F95" s="6" t="s">
        <v>237</v>
      </c>
      <c r="G95" s="6" t="s">
        <v>237</v>
      </c>
      <c r="H95" s="6" t="s">
        <v>237</v>
      </c>
      <c r="I95" s="6" t="s">
        <v>237</v>
      </c>
      <c r="J95" s="6"/>
      <c r="K95" s="8"/>
      <c r="L95" s="8"/>
      <c r="M95" s="8"/>
      <c r="N95" s="166">
        <f t="shared" ref="N95:R97" si="96">SUM(N94)</f>
        <v>10.21666666661622</v>
      </c>
      <c r="O95" s="167">
        <f t="shared" si="96"/>
        <v>0</v>
      </c>
      <c r="P95" s="167">
        <f t="shared" si="96"/>
        <v>0</v>
      </c>
      <c r="Q95" s="167">
        <f t="shared" si="96"/>
        <v>0</v>
      </c>
      <c r="R95" s="167">
        <f t="shared" si="96"/>
        <v>10.21666666661622</v>
      </c>
      <c r="S95" s="24"/>
      <c r="T95" s="125"/>
      <c r="U95" s="1" t="s">
        <v>323</v>
      </c>
      <c r="V95" s="1" t="s">
        <v>323</v>
      </c>
      <c r="W95" s="1" t="s">
        <v>323</v>
      </c>
      <c r="X95" s="430"/>
      <c r="Y95" s="191">
        <v>100</v>
      </c>
    </row>
    <row r="96" spans="1:25" ht="15" customHeight="1">
      <c r="A96" s="413"/>
      <c r="B96" s="412" t="s">
        <v>325</v>
      </c>
      <c r="C96" s="402" t="s">
        <v>326</v>
      </c>
      <c r="D96" s="412">
        <v>46.14</v>
      </c>
      <c r="E96" s="412" t="s">
        <v>236</v>
      </c>
      <c r="F96" s="6" t="s">
        <v>237</v>
      </c>
      <c r="G96" s="6" t="s">
        <v>237</v>
      </c>
      <c r="H96" s="6" t="s">
        <v>237</v>
      </c>
      <c r="I96" s="6" t="s">
        <v>237</v>
      </c>
      <c r="J96" s="85"/>
      <c r="K96" s="86"/>
      <c r="L96" s="85"/>
      <c r="M96" s="86"/>
      <c r="N96" s="178"/>
      <c r="O96" s="178"/>
      <c r="P96" s="178"/>
      <c r="Q96" s="178"/>
      <c r="R96" s="178"/>
      <c r="S96" s="90"/>
      <c r="T96" s="94"/>
      <c r="U96" s="1" t="s">
        <v>323</v>
      </c>
      <c r="V96" s="1" t="s">
        <v>323</v>
      </c>
      <c r="W96" s="1" t="s">
        <v>323</v>
      </c>
      <c r="X96" s="430"/>
      <c r="Y96" s="191"/>
    </row>
    <row r="97" spans="1:25">
      <c r="A97" s="414"/>
      <c r="B97" s="414"/>
      <c r="C97" s="403"/>
      <c r="D97" s="414"/>
      <c r="E97" s="414"/>
      <c r="F97" s="6" t="s">
        <v>237</v>
      </c>
      <c r="G97" s="6" t="s">
        <v>237</v>
      </c>
      <c r="H97" s="6" t="s">
        <v>237</v>
      </c>
      <c r="I97" s="6" t="s">
        <v>237</v>
      </c>
      <c r="J97" s="6"/>
      <c r="K97" s="8"/>
      <c r="L97" s="8"/>
      <c r="M97" s="8"/>
      <c r="N97" s="166">
        <f t="shared" si="96"/>
        <v>0</v>
      </c>
      <c r="O97" s="167">
        <f t="shared" si="96"/>
        <v>0</v>
      </c>
      <c r="P97" s="167">
        <f t="shared" si="96"/>
        <v>0</v>
      </c>
      <c r="Q97" s="167">
        <f t="shared" si="96"/>
        <v>0</v>
      </c>
      <c r="R97" s="167">
        <f t="shared" si="96"/>
        <v>0</v>
      </c>
      <c r="S97" s="123"/>
      <c r="T97" s="123"/>
      <c r="U97" s="1" t="s">
        <v>323</v>
      </c>
      <c r="V97" s="1" t="s">
        <v>323</v>
      </c>
      <c r="W97" s="1" t="s">
        <v>323</v>
      </c>
      <c r="X97" s="430"/>
      <c r="Y97" s="191">
        <v>100</v>
      </c>
    </row>
    <row r="98" spans="1:25" ht="15" customHeight="1">
      <c r="A98" s="412">
        <v>37</v>
      </c>
      <c r="B98" s="412" t="s">
        <v>327</v>
      </c>
      <c r="C98" s="402" t="s">
        <v>328</v>
      </c>
      <c r="D98" s="412">
        <v>131.47999999999999</v>
      </c>
      <c r="E98" s="412" t="s">
        <v>236</v>
      </c>
      <c r="F98" s="6" t="s">
        <v>237</v>
      </c>
      <c r="G98" s="6" t="s">
        <v>237</v>
      </c>
      <c r="H98" s="6" t="s">
        <v>237</v>
      </c>
      <c r="I98" s="6" t="s">
        <v>237</v>
      </c>
      <c r="J98" s="95"/>
      <c r="K98" s="98"/>
      <c r="L98" s="95"/>
      <c r="M98" s="98"/>
      <c r="N98" s="71"/>
      <c r="O98" s="163"/>
      <c r="P98" s="163"/>
      <c r="Q98" s="163"/>
      <c r="R98" s="163"/>
      <c r="S98" s="96"/>
      <c r="T98" s="100"/>
      <c r="U98" s="1" t="s">
        <v>323</v>
      </c>
      <c r="V98" s="1" t="s">
        <v>323</v>
      </c>
      <c r="W98" s="1" t="s">
        <v>323</v>
      </c>
      <c r="X98" s="430"/>
      <c r="Y98" s="191"/>
    </row>
    <row r="99" spans="1:25">
      <c r="A99" s="413"/>
      <c r="B99" s="413"/>
      <c r="C99" s="404"/>
      <c r="D99" s="413"/>
      <c r="E99" s="413"/>
      <c r="F99" s="6"/>
      <c r="G99" s="6"/>
      <c r="H99" s="6"/>
      <c r="I99" s="6"/>
      <c r="J99" s="58"/>
      <c r="K99" s="59"/>
      <c r="L99" s="58"/>
      <c r="M99" s="59"/>
      <c r="N99" s="177">
        <f t="shared" ref="N99:R99" si="97">SUM(N98)</f>
        <v>0</v>
      </c>
      <c r="O99" s="167">
        <f t="shared" si="97"/>
        <v>0</v>
      </c>
      <c r="P99" s="167">
        <f t="shared" si="97"/>
        <v>0</v>
      </c>
      <c r="Q99" s="167">
        <f t="shared" si="97"/>
        <v>0</v>
      </c>
      <c r="R99" s="167">
        <f t="shared" si="97"/>
        <v>0</v>
      </c>
      <c r="S99" s="59"/>
      <c r="T99" s="45"/>
      <c r="U99" s="1"/>
      <c r="V99" s="1"/>
      <c r="W99" s="1"/>
      <c r="X99" s="430"/>
      <c r="Y99" s="191"/>
    </row>
    <row r="100" spans="1:25">
      <c r="A100" s="414"/>
      <c r="B100" s="412" t="s">
        <v>204</v>
      </c>
      <c r="C100" s="402" t="s">
        <v>10</v>
      </c>
      <c r="D100" s="412">
        <v>153</v>
      </c>
      <c r="E100" s="412" t="s">
        <v>236</v>
      </c>
      <c r="F100" s="6" t="s">
        <v>237</v>
      </c>
      <c r="G100" s="6" t="s">
        <v>237</v>
      </c>
      <c r="H100" s="6" t="s">
        <v>237</v>
      </c>
      <c r="I100" s="6" t="s">
        <v>237</v>
      </c>
      <c r="J100" s="85"/>
      <c r="K100" s="86"/>
      <c r="L100" s="85"/>
      <c r="M100" s="86"/>
      <c r="N100" s="178">
        <v>0</v>
      </c>
      <c r="O100" s="178">
        <v>0</v>
      </c>
      <c r="P100" s="178">
        <v>0</v>
      </c>
      <c r="Q100" s="178">
        <v>0</v>
      </c>
      <c r="R100" s="178">
        <v>0</v>
      </c>
      <c r="S100" s="86"/>
      <c r="T100" s="91"/>
      <c r="U100" s="1" t="s">
        <v>323</v>
      </c>
      <c r="V100" s="1" t="s">
        <v>323</v>
      </c>
      <c r="W100" s="1" t="s">
        <v>323</v>
      </c>
      <c r="X100" s="430"/>
      <c r="Y100" s="191"/>
    </row>
    <row r="101" spans="1:25">
      <c r="A101" s="412">
        <v>38</v>
      </c>
      <c r="B101" s="414"/>
      <c r="C101" s="403"/>
      <c r="D101" s="414"/>
      <c r="E101" s="414"/>
      <c r="F101" s="6" t="s">
        <v>237</v>
      </c>
      <c r="G101" s="6" t="s">
        <v>237</v>
      </c>
      <c r="H101" s="6" t="s">
        <v>237</v>
      </c>
      <c r="I101" s="6" t="s">
        <v>237</v>
      </c>
      <c r="J101" s="6"/>
      <c r="K101" s="8"/>
      <c r="L101" s="8"/>
      <c r="M101" s="8"/>
      <c r="N101" s="166">
        <f t="shared" ref="N101:R101" si="98">SUM(N100)</f>
        <v>0</v>
      </c>
      <c r="O101" s="167">
        <f t="shared" si="98"/>
        <v>0</v>
      </c>
      <c r="P101" s="167">
        <f t="shared" si="98"/>
        <v>0</v>
      </c>
      <c r="Q101" s="167">
        <f t="shared" si="98"/>
        <v>0</v>
      </c>
      <c r="R101" s="167">
        <f t="shared" si="98"/>
        <v>0</v>
      </c>
      <c r="S101" s="123"/>
      <c r="T101" s="123"/>
      <c r="U101" s="1" t="s">
        <v>323</v>
      </c>
      <c r="V101" s="1" t="s">
        <v>323</v>
      </c>
      <c r="W101" s="1" t="s">
        <v>323</v>
      </c>
      <c r="X101" s="430"/>
      <c r="Y101" s="191">
        <v>100</v>
      </c>
    </row>
    <row r="102" spans="1:25">
      <c r="A102" s="413"/>
      <c r="B102" s="412" t="s">
        <v>205</v>
      </c>
      <c r="C102" s="402" t="s">
        <v>20</v>
      </c>
      <c r="D102" s="412">
        <v>172</v>
      </c>
      <c r="E102" s="412" t="s">
        <v>236</v>
      </c>
      <c r="F102" s="6" t="s">
        <v>237</v>
      </c>
      <c r="G102" s="6" t="s">
        <v>237</v>
      </c>
      <c r="H102" s="6" t="s">
        <v>237</v>
      </c>
      <c r="I102" s="6" t="s">
        <v>237</v>
      </c>
      <c r="J102" s="95"/>
      <c r="K102" s="98"/>
      <c r="L102" s="95"/>
      <c r="M102" s="98"/>
      <c r="N102" s="71"/>
      <c r="O102" s="163"/>
      <c r="P102" s="163"/>
      <c r="Q102" s="163"/>
      <c r="R102" s="163"/>
      <c r="S102" s="96"/>
      <c r="T102" s="100"/>
      <c r="U102" s="1" t="s">
        <v>323</v>
      </c>
      <c r="V102" s="1" t="s">
        <v>323</v>
      </c>
      <c r="W102" s="1" t="s">
        <v>323</v>
      </c>
      <c r="X102" s="430"/>
      <c r="Y102" s="191"/>
    </row>
    <row r="103" spans="1:25">
      <c r="A103" s="414"/>
      <c r="B103" s="414"/>
      <c r="C103" s="403"/>
      <c r="D103" s="414"/>
      <c r="E103" s="414"/>
      <c r="F103" s="6" t="s">
        <v>237</v>
      </c>
      <c r="G103" s="6" t="s">
        <v>237</v>
      </c>
      <c r="H103" s="6" t="s">
        <v>237</v>
      </c>
      <c r="I103" s="6" t="s">
        <v>237</v>
      </c>
      <c r="J103" s="6"/>
      <c r="K103" s="8"/>
      <c r="L103" s="8"/>
      <c r="M103" s="8"/>
      <c r="N103" s="166">
        <f t="shared" ref="N103:R103" si="99">SUM(N102)</f>
        <v>0</v>
      </c>
      <c r="O103" s="167">
        <f t="shared" si="99"/>
        <v>0</v>
      </c>
      <c r="P103" s="167">
        <f t="shared" si="99"/>
        <v>0</v>
      </c>
      <c r="Q103" s="167">
        <f t="shared" si="99"/>
        <v>0</v>
      </c>
      <c r="R103" s="167">
        <f t="shared" si="99"/>
        <v>0</v>
      </c>
      <c r="S103" s="24"/>
      <c r="T103" s="125"/>
      <c r="U103" s="1" t="s">
        <v>323</v>
      </c>
      <c r="V103" s="1" t="s">
        <v>323</v>
      </c>
      <c r="W103" s="1" t="s">
        <v>323</v>
      </c>
      <c r="X103" s="430"/>
      <c r="Y103" s="191">
        <v>100</v>
      </c>
    </row>
    <row r="104" spans="1:25">
      <c r="A104" s="412">
        <v>39</v>
      </c>
      <c r="B104" s="412" t="s">
        <v>206</v>
      </c>
      <c r="C104" s="402" t="s">
        <v>19</v>
      </c>
      <c r="D104" s="412">
        <v>172</v>
      </c>
      <c r="E104" s="412" t="s">
        <v>236</v>
      </c>
      <c r="F104" s="6" t="s">
        <v>237</v>
      </c>
      <c r="G104" s="6" t="s">
        <v>237</v>
      </c>
      <c r="H104" s="6" t="s">
        <v>237</v>
      </c>
      <c r="I104" s="6" t="s">
        <v>237</v>
      </c>
      <c r="J104" s="95"/>
      <c r="K104" s="98"/>
      <c r="L104" s="95"/>
      <c r="M104" s="98"/>
      <c r="N104" s="71"/>
      <c r="O104" s="163"/>
      <c r="P104" s="163"/>
      <c r="Q104" s="163"/>
      <c r="R104" s="163"/>
      <c r="S104" s="96"/>
      <c r="T104" s="100"/>
      <c r="U104" s="1" t="s">
        <v>323</v>
      </c>
      <c r="V104" s="1" t="s">
        <v>323</v>
      </c>
      <c r="W104" s="1" t="s">
        <v>323</v>
      </c>
      <c r="X104" s="430"/>
      <c r="Y104" s="191"/>
    </row>
    <row r="105" spans="1:25">
      <c r="A105" s="413"/>
      <c r="B105" s="413"/>
      <c r="C105" s="404"/>
      <c r="D105" s="413"/>
      <c r="E105" s="413"/>
      <c r="F105" s="6"/>
      <c r="G105" s="6"/>
      <c r="H105" s="6"/>
      <c r="I105" s="6"/>
      <c r="J105" s="95"/>
      <c r="K105" s="98"/>
      <c r="L105" s="95"/>
      <c r="M105" s="98"/>
      <c r="N105" s="71"/>
      <c r="O105" s="163"/>
      <c r="P105" s="163"/>
      <c r="Q105" s="163"/>
      <c r="R105" s="163"/>
      <c r="S105" s="96"/>
      <c r="T105" s="100"/>
      <c r="U105" s="1"/>
      <c r="V105" s="1"/>
      <c r="W105" s="1"/>
      <c r="X105" s="430"/>
      <c r="Y105" s="191"/>
    </row>
    <row r="106" spans="1:25" ht="15" customHeight="1">
      <c r="A106" s="414"/>
      <c r="B106" s="414"/>
      <c r="C106" s="403"/>
      <c r="D106" s="414"/>
      <c r="E106" s="414"/>
      <c r="F106" s="6" t="s">
        <v>237</v>
      </c>
      <c r="G106" s="6" t="s">
        <v>237</v>
      </c>
      <c r="H106" s="6" t="s">
        <v>237</v>
      </c>
      <c r="I106" s="6" t="s">
        <v>237</v>
      </c>
      <c r="J106" s="6"/>
      <c r="K106" s="8"/>
      <c r="L106" s="8"/>
      <c r="M106" s="8"/>
      <c r="N106" s="166">
        <f t="shared" ref="N106:R106" si="100">SUM(N105)</f>
        <v>0</v>
      </c>
      <c r="O106" s="167">
        <f t="shared" si="100"/>
        <v>0</v>
      </c>
      <c r="P106" s="167">
        <f t="shared" si="100"/>
        <v>0</v>
      </c>
      <c r="Q106" s="167">
        <f t="shared" si="100"/>
        <v>0</v>
      </c>
      <c r="R106" s="167">
        <f t="shared" si="100"/>
        <v>0</v>
      </c>
      <c r="S106" s="24"/>
      <c r="T106" s="125"/>
      <c r="U106" s="1" t="s">
        <v>323</v>
      </c>
      <c r="V106" s="1" t="s">
        <v>323</v>
      </c>
      <c r="W106" s="1" t="s">
        <v>323</v>
      </c>
      <c r="X106" s="430"/>
      <c r="Y106" s="191">
        <v>100</v>
      </c>
    </row>
    <row r="107" spans="1:25" ht="38.25">
      <c r="A107" s="412">
        <v>40</v>
      </c>
      <c r="B107" s="412" t="s">
        <v>207</v>
      </c>
      <c r="C107" s="402" t="s">
        <v>64</v>
      </c>
      <c r="D107" s="412">
        <v>210</v>
      </c>
      <c r="E107" s="412" t="s">
        <v>236</v>
      </c>
      <c r="F107" s="6" t="s">
        <v>237</v>
      </c>
      <c r="G107" s="6" t="s">
        <v>237</v>
      </c>
      <c r="H107" s="6" t="s">
        <v>237</v>
      </c>
      <c r="I107" s="6" t="s">
        <v>237</v>
      </c>
      <c r="J107" s="136">
        <v>42648</v>
      </c>
      <c r="K107" s="137">
        <v>0.2673611111111111</v>
      </c>
      <c r="L107" s="136">
        <v>42648</v>
      </c>
      <c r="M107" s="137">
        <v>0.7583333333333333</v>
      </c>
      <c r="N107" s="163">
        <f t="shared" ref="N107" si="101">IF(((L107+M107)-(J107+K107))*24&gt;0,((L107+M107)-(J107+K107))*24,"NA")</f>
        <v>11.783333333325572</v>
      </c>
      <c r="O107" s="163">
        <f t="shared" ref="O107" si="102">IF(RIGHT(S107)="T",(N107),0)</f>
        <v>0</v>
      </c>
      <c r="P107" s="163">
        <f t="shared" ref="P107" si="103">IF(RIGHT(S107)="U",(N107),0)</f>
        <v>0</v>
      </c>
      <c r="Q107" s="163">
        <f t="shared" ref="Q107" si="104">IF(RIGHT(S107)="C",(N107),0)</f>
        <v>0</v>
      </c>
      <c r="R107" s="163">
        <f t="shared" ref="R107" si="105">IF(RIGHT(S107)="D",(N107),0)</f>
        <v>11.783333333325572</v>
      </c>
      <c r="S107" s="139" t="s">
        <v>375</v>
      </c>
      <c r="T107" s="140" t="s">
        <v>453</v>
      </c>
      <c r="U107" s="1" t="s">
        <v>323</v>
      </c>
      <c r="V107" s="1" t="s">
        <v>323</v>
      </c>
      <c r="W107" s="1" t="s">
        <v>323</v>
      </c>
      <c r="X107" s="430"/>
      <c r="Y107" s="191"/>
    </row>
    <row r="108" spans="1:25">
      <c r="A108" s="414"/>
      <c r="B108" s="413"/>
      <c r="C108" s="404"/>
      <c r="D108" s="413"/>
      <c r="E108" s="413"/>
      <c r="F108" s="6"/>
      <c r="G108" s="6"/>
      <c r="H108" s="6"/>
      <c r="I108" s="6"/>
      <c r="J108" s="74"/>
      <c r="K108" s="75"/>
      <c r="L108" s="74"/>
      <c r="M108" s="75"/>
      <c r="N108" s="106">
        <f t="shared" ref="N108:R108" si="106">SUM(N107)</f>
        <v>11.783333333325572</v>
      </c>
      <c r="O108" s="167">
        <f t="shared" si="106"/>
        <v>0</v>
      </c>
      <c r="P108" s="167">
        <f t="shared" si="106"/>
        <v>0</v>
      </c>
      <c r="Q108" s="167">
        <f t="shared" si="106"/>
        <v>0</v>
      </c>
      <c r="R108" s="167">
        <f t="shared" si="106"/>
        <v>11.783333333325572</v>
      </c>
      <c r="S108" s="77"/>
      <c r="T108" s="78"/>
      <c r="U108" s="1"/>
      <c r="V108" s="1"/>
      <c r="W108" s="1"/>
      <c r="X108" s="430"/>
      <c r="Y108" s="191"/>
    </row>
    <row r="109" spans="1:25" ht="38.25">
      <c r="A109" s="412">
        <v>41</v>
      </c>
      <c r="B109" s="412" t="s">
        <v>208</v>
      </c>
      <c r="C109" s="402" t="s">
        <v>65</v>
      </c>
      <c r="D109" s="412">
        <v>210</v>
      </c>
      <c r="E109" s="412" t="s">
        <v>236</v>
      </c>
      <c r="F109" s="6" t="s">
        <v>237</v>
      </c>
      <c r="G109" s="6" t="s">
        <v>237</v>
      </c>
      <c r="H109" s="6" t="s">
        <v>237</v>
      </c>
      <c r="I109" s="6" t="s">
        <v>237</v>
      </c>
      <c r="J109" s="136">
        <v>42649</v>
      </c>
      <c r="K109" s="137">
        <v>0.35972222222222222</v>
      </c>
      <c r="L109" s="136">
        <v>42649</v>
      </c>
      <c r="M109" s="137">
        <v>0.79999999999999993</v>
      </c>
      <c r="N109" s="163">
        <f t="shared" ref="N109" si="107">IF(((L109+M109)-(J109+K109))*24&gt;0,((L109+M109)-(J109+K109))*24,"NA")</f>
        <v>10.566666666709352</v>
      </c>
      <c r="O109" s="163">
        <f t="shared" ref="O109" si="108">IF(RIGHT(S109)="T",(N109),0)</f>
        <v>0</v>
      </c>
      <c r="P109" s="163">
        <f t="shared" ref="P109" si="109">IF(RIGHT(S109)="U",(N109),0)</f>
        <v>0</v>
      </c>
      <c r="Q109" s="163">
        <f t="shared" ref="Q109" si="110">IF(RIGHT(S109)="C",(N109),0)</f>
        <v>0</v>
      </c>
      <c r="R109" s="163">
        <f t="shared" ref="R109" si="111">IF(RIGHT(S109)="D",(N109),0)</f>
        <v>10.566666666709352</v>
      </c>
      <c r="S109" s="139" t="s">
        <v>375</v>
      </c>
      <c r="T109" s="140" t="s">
        <v>454</v>
      </c>
      <c r="U109" s="1" t="s">
        <v>323</v>
      </c>
      <c r="V109" s="1" t="s">
        <v>323</v>
      </c>
      <c r="W109" s="1" t="s">
        <v>323</v>
      </c>
      <c r="X109" s="430"/>
      <c r="Y109" s="191"/>
    </row>
    <row r="110" spans="1:25">
      <c r="A110" s="414"/>
      <c r="B110" s="414"/>
      <c r="C110" s="403"/>
      <c r="D110" s="414"/>
      <c r="E110" s="414"/>
      <c r="F110" s="6" t="s">
        <v>237</v>
      </c>
      <c r="G110" s="6" t="s">
        <v>237</v>
      </c>
      <c r="H110" s="6" t="s">
        <v>237</v>
      </c>
      <c r="I110" s="6" t="s">
        <v>237</v>
      </c>
      <c r="J110" s="22"/>
      <c r="K110" s="423"/>
      <c r="L110" s="424"/>
      <c r="M110" s="425"/>
      <c r="N110" s="166">
        <f t="shared" ref="N110:R112" si="112">SUM(N109)</f>
        <v>10.566666666709352</v>
      </c>
      <c r="O110" s="167">
        <f t="shared" si="112"/>
        <v>0</v>
      </c>
      <c r="P110" s="167">
        <f t="shared" si="112"/>
        <v>0</v>
      </c>
      <c r="Q110" s="167">
        <f t="shared" si="112"/>
        <v>0</v>
      </c>
      <c r="R110" s="167">
        <f t="shared" si="112"/>
        <v>10.566666666709352</v>
      </c>
      <c r="S110" s="24"/>
      <c r="T110" s="125"/>
      <c r="U110" s="1" t="s">
        <v>323</v>
      </c>
      <c r="V110" s="1" t="s">
        <v>323</v>
      </c>
      <c r="W110" s="1" t="s">
        <v>323</v>
      </c>
      <c r="X110" s="430"/>
      <c r="Y110" s="191">
        <v>100</v>
      </c>
    </row>
    <row r="111" spans="1:25">
      <c r="A111" s="412">
        <v>42</v>
      </c>
      <c r="B111" s="412" t="s">
        <v>209</v>
      </c>
      <c r="C111" s="402" t="s">
        <v>93</v>
      </c>
      <c r="D111" s="412">
        <v>68.66</v>
      </c>
      <c r="E111" s="412" t="s">
        <v>236</v>
      </c>
      <c r="F111" s="6" t="s">
        <v>237</v>
      </c>
      <c r="G111" s="6" t="s">
        <v>237</v>
      </c>
      <c r="H111" s="6" t="s">
        <v>237</v>
      </c>
      <c r="I111" s="6" t="s">
        <v>237</v>
      </c>
      <c r="J111" s="74"/>
      <c r="K111" s="75"/>
      <c r="L111" s="74"/>
      <c r="M111" s="75"/>
      <c r="N111" s="76"/>
      <c r="O111" s="164"/>
      <c r="P111" s="164"/>
      <c r="Q111" s="164"/>
      <c r="R111" s="164"/>
      <c r="S111" s="77"/>
      <c r="T111" s="78"/>
      <c r="U111" s="1" t="s">
        <v>323</v>
      </c>
      <c r="V111" s="1" t="s">
        <v>323</v>
      </c>
      <c r="W111" s="1" t="s">
        <v>323</v>
      </c>
      <c r="X111" s="430"/>
      <c r="Y111" s="191"/>
    </row>
    <row r="112" spans="1:25">
      <c r="A112" s="414"/>
      <c r="B112" s="414"/>
      <c r="C112" s="403"/>
      <c r="D112" s="414"/>
      <c r="E112" s="414"/>
      <c r="F112" s="6" t="s">
        <v>237</v>
      </c>
      <c r="G112" s="6" t="s">
        <v>237</v>
      </c>
      <c r="H112" s="6" t="s">
        <v>237</v>
      </c>
      <c r="I112" s="6" t="s">
        <v>237</v>
      </c>
      <c r="J112" s="6"/>
      <c r="K112" s="7"/>
      <c r="L112" s="7"/>
      <c r="M112" s="7"/>
      <c r="N112" s="166">
        <f t="shared" si="112"/>
        <v>0</v>
      </c>
      <c r="O112" s="167">
        <f t="shared" si="112"/>
        <v>0</v>
      </c>
      <c r="P112" s="167">
        <f t="shared" si="112"/>
        <v>0</v>
      </c>
      <c r="Q112" s="167">
        <f t="shared" si="112"/>
        <v>0</v>
      </c>
      <c r="R112" s="167">
        <f t="shared" si="112"/>
        <v>0</v>
      </c>
      <c r="S112" s="24"/>
      <c r="T112" s="125"/>
      <c r="U112" s="1" t="s">
        <v>323</v>
      </c>
      <c r="V112" s="1" t="s">
        <v>323</v>
      </c>
      <c r="W112" s="1" t="s">
        <v>323</v>
      </c>
      <c r="X112" s="430"/>
      <c r="Y112" s="191">
        <v>100</v>
      </c>
    </row>
    <row r="113" spans="1:25" ht="25.5">
      <c r="A113" s="412">
        <v>43</v>
      </c>
      <c r="B113" s="412" t="s">
        <v>210</v>
      </c>
      <c r="C113" s="402" t="s">
        <v>94</v>
      </c>
      <c r="D113" s="412">
        <v>68.66</v>
      </c>
      <c r="E113" s="412" t="s">
        <v>236</v>
      </c>
      <c r="F113" s="6" t="s">
        <v>237</v>
      </c>
      <c r="G113" s="6" t="s">
        <v>237</v>
      </c>
      <c r="H113" s="6" t="s">
        <v>237</v>
      </c>
      <c r="I113" s="6" t="s">
        <v>237</v>
      </c>
      <c r="J113" s="136">
        <v>42658</v>
      </c>
      <c r="K113" s="137">
        <v>0.58194444444444449</v>
      </c>
      <c r="L113" s="136">
        <v>42658</v>
      </c>
      <c r="M113" s="137">
        <v>0.58194444444444449</v>
      </c>
      <c r="N113" s="163">
        <v>0</v>
      </c>
      <c r="O113" s="163">
        <f t="shared" ref="O113:O114" si="113">IF(RIGHT(S113)="T",(N113),0)</f>
        <v>0</v>
      </c>
      <c r="P113" s="163">
        <f t="shared" ref="P113:P114" si="114">IF(RIGHT(S113)="U",(N113),0)</f>
        <v>0</v>
      </c>
      <c r="Q113" s="163">
        <f t="shared" ref="Q113:Q114" si="115">IF(RIGHT(S113)="C",(N113),0)</f>
        <v>0</v>
      </c>
      <c r="R113" s="163">
        <f t="shared" ref="R113:R114" si="116">IF(RIGHT(S113)="D",(N113),0)</f>
        <v>0</v>
      </c>
      <c r="S113" s="139" t="s">
        <v>370</v>
      </c>
      <c r="T113" s="140" t="s">
        <v>447</v>
      </c>
      <c r="U113" s="1" t="s">
        <v>323</v>
      </c>
      <c r="V113" s="1" t="s">
        <v>323</v>
      </c>
      <c r="W113" s="1" t="s">
        <v>323</v>
      </c>
      <c r="X113" s="430"/>
      <c r="Y113" s="191"/>
    </row>
    <row r="114" spans="1:25" ht="38.25">
      <c r="A114" s="413"/>
      <c r="B114" s="413"/>
      <c r="C114" s="404"/>
      <c r="D114" s="413"/>
      <c r="E114" s="413"/>
      <c r="F114" s="6"/>
      <c r="G114" s="6"/>
      <c r="H114" s="6"/>
      <c r="I114" s="6"/>
      <c r="J114" s="136">
        <v>42661</v>
      </c>
      <c r="K114" s="137">
        <v>0.41805555555555557</v>
      </c>
      <c r="L114" s="136">
        <v>42661</v>
      </c>
      <c r="M114" s="137">
        <v>0.63402777777777775</v>
      </c>
      <c r="N114" s="163">
        <f t="shared" ref="N114" si="117">IF(((L114+M114)-(J114+K114))*24&gt;0,((L114+M114)-(J114+K114))*24,"NA")</f>
        <v>5.1833333332906477</v>
      </c>
      <c r="O114" s="163">
        <f t="shared" si="113"/>
        <v>0</v>
      </c>
      <c r="P114" s="163">
        <f t="shared" si="114"/>
        <v>0</v>
      </c>
      <c r="Q114" s="163">
        <f t="shared" si="115"/>
        <v>5.1833333332906477</v>
      </c>
      <c r="R114" s="163">
        <f t="shared" si="116"/>
        <v>0</v>
      </c>
      <c r="S114" s="139" t="s">
        <v>448</v>
      </c>
      <c r="T114" s="140" t="s">
        <v>449</v>
      </c>
      <c r="U114" s="1"/>
      <c r="V114" s="1"/>
      <c r="W114" s="1"/>
      <c r="X114" s="430"/>
      <c r="Y114" s="191"/>
    </row>
    <row r="115" spans="1:25">
      <c r="A115" s="414"/>
      <c r="B115" s="413"/>
      <c r="C115" s="404"/>
      <c r="D115" s="413"/>
      <c r="E115" s="413"/>
      <c r="F115" s="6"/>
      <c r="G115" s="6"/>
      <c r="H115" s="6"/>
      <c r="I115" s="6"/>
      <c r="J115" s="63"/>
      <c r="K115" s="64"/>
      <c r="L115" s="63"/>
      <c r="M115" s="64"/>
      <c r="N115" s="166">
        <f t="shared" ref="N115:R115" si="118">SUM(N113:N114)</f>
        <v>5.1833333332906477</v>
      </c>
      <c r="O115" s="166">
        <f t="shared" si="118"/>
        <v>0</v>
      </c>
      <c r="P115" s="166">
        <f t="shared" si="118"/>
        <v>0</v>
      </c>
      <c r="Q115" s="166">
        <f t="shared" si="118"/>
        <v>5.1833333332906477</v>
      </c>
      <c r="R115" s="166">
        <f t="shared" si="118"/>
        <v>0</v>
      </c>
      <c r="S115" s="66"/>
      <c r="T115" s="67"/>
      <c r="U115" s="1"/>
      <c r="V115" s="1"/>
      <c r="W115" s="1"/>
      <c r="X115" s="430"/>
      <c r="Y115" s="191"/>
    </row>
    <row r="116" spans="1:25">
      <c r="A116" s="412">
        <v>44</v>
      </c>
      <c r="B116" s="412" t="s">
        <v>211</v>
      </c>
      <c r="C116" s="402" t="s">
        <v>120</v>
      </c>
      <c r="D116" s="412">
        <v>133.30000000000001</v>
      </c>
      <c r="E116" s="412" t="s">
        <v>236</v>
      </c>
      <c r="F116" s="6" t="s">
        <v>237</v>
      </c>
      <c r="G116" s="6" t="s">
        <v>237</v>
      </c>
      <c r="H116" s="6" t="s">
        <v>237</v>
      </c>
      <c r="I116" s="6" t="s">
        <v>237</v>
      </c>
      <c r="J116" s="95"/>
      <c r="K116" s="98"/>
      <c r="L116" s="95"/>
      <c r="M116" s="98"/>
      <c r="N116" s="71"/>
      <c r="O116" s="163"/>
      <c r="P116" s="163"/>
      <c r="Q116" s="163"/>
      <c r="R116" s="163"/>
      <c r="S116" s="96"/>
      <c r="T116" s="100"/>
      <c r="U116" s="1" t="s">
        <v>323</v>
      </c>
      <c r="V116" s="1" t="s">
        <v>323</v>
      </c>
      <c r="W116" s="1" t="s">
        <v>323</v>
      </c>
      <c r="X116" s="430"/>
      <c r="Y116" s="191"/>
    </row>
    <row r="117" spans="1:25">
      <c r="A117" s="414"/>
      <c r="B117" s="413"/>
      <c r="C117" s="404"/>
      <c r="D117" s="413"/>
      <c r="E117" s="413"/>
      <c r="F117" s="6"/>
      <c r="G117" s="6"/>
      <c r="H117" s="6"/>
      <c r="I117" s="6"/>
      <c r="J117" s="74"/>
      <c r="K117" s="75"/>
      <c r="L117" s="74"/>
      <c r="M117" s="75"/>
      <c r="N117" s="106">
        <f t="shared" ref="N117:R117" si="119">SUM(N116)</f>
        <v>0</v>
      </c>
      <c r="O117" s="167">
        <f t="shared" si="119"/>
        <v>0</v>
      </c>
      <c r="P117" s="167">
        <f t="shared" si="119"/>
        <v>0</v>
      </c>
      <c r="Q117" s="167">
        <f t="shared" si="119"/>
        <v>0</v>
      </c>
      <c r="R117" s="167">
        <f t="shared" si="119"/>
        <v>0</v>
      </c>
      <c r="S117" s="77"/>
      <c r="T117" s="78"/>
      <c r="U117" s="1"/>
      <c r="V117" s="1"/>
      <c r="W117" s="1"/>
      <c r="X117" s="430"/>
      <c r="Y117" s="191"/>
    </row>
    <row r="118" spans="1:25" ht="51">
      <c r="A118" s="412">
        <v>45</v>
      </c>
      <c r="B118" s="412" t="s">
        <v>212</v>
      </c>
      <c r="C118" s="402" t="s">
        <v>121</v>
      </c>
      <c r="D118" s="412">
        <v>133.30000000000001</v>
      </c>
      <c r="E118" s="412" t="s">
        <v>236</v>
      </c>
      <c r="F118" s="6" t="s">
        <v>237</v>
      </c>
      <c r="G118" s="6" t="s">
        <v>237</v>
      </c>
      <c r="H118" s="6" t="s">
        <v>237</v>
      </c>
      <c r="I118" s="6" t="s">
        <v>237</v>
      </c>
      <c r="J118" s="136">
        <v>42651</v>
      </c>
      <c r="K118" s="137">
        <v>0.72638888888888886</v>
      </c>
      <c r="L118" s="136">
        <v>42651</v>
      </c>
      <c r="M118" s="137">
        <v>0.72638888888888886</v>
      </c>
      <c r="N118" s="165">
        <v>0</v>
      </c>
      <c r="O118" s="165">
        <f t="shared" ref="O118" si="120">IF(RIGHT(S118)="T",(N118),0)</f>
        <v>0</v>
      </c>
      <c r="P118" s="165">
        <f t="shared" ref="P118" si="121">IF(RIGHT(S118)="U",(N118),0)</f>
        <v>0</v>
      </c>
      <c r="Q118" s="165">
        <f t="shared" ref="Q118" si="122">IF(RIGHT(S118)="C",(N118),0)</f>
        <v>0</v>
      </c>
      <c r="R118" s="165">
        <f t="shared" ref="R118" si="123">IF(RIGHT(S118)="D",(N118),0)</f>
        <v>0</v>
      </c>
      <c r="S118" s="139" t="s">
        <v>370</v>
      </c>
      <c r="T118" s="140" t="s">
        <v>452</v>
      </c>
      <c r="U118" s="1" t="s">
        <v>323</v>
      </c>
      <c r="V118" s="1" t="s">
        <v>323</v>
      </c>
      <c r="W118" s="1" t="s">
        <v>323</v>
      </c>
      <c r="X118" s="430"/>
      <c r="Y118" s="191"/>
    </row>
    <row r="119" spans="1:25">
      <c r="A119" s="413"/>
      <c r="B119" s="413"/>
      <c r="C119" s="404"/>
      <c r="D119" s="413"/>
      <c r="E119" s="413"/>
      <c r="F119" s="6"/>
      <c r="G119" s="6"/>
      <c r="H119" s="6"/>
      <c r="I119" s="6"/>
      <c r="J119" s="63"/>
      <c r="K119" s="64"/>
      <c r="L119" s="63"/>
      <c r="M119" s="64"/>
      <c r="N119" s="172"/>
      <c r="O119" s="164"/>
      <c r="P119" s="164"/>
      <c r="Q119" s="164"/>
      <c r="R119" s="164"/>
      <c r="S119" s="66"/>
      <c r="T119" s="67"/>
      <c r="U119" s="1"/>
      <c r="V119" s="1"/>
      <c r="W119" s="1"/>
      <c r="X119" s="430"/>
      <c r="Y119" s="191"/>
    </row>
    <row r="120" spans="1:25" ht="15" customHeight="1">
      <c r="A120" s="414"/>
      <c r="B120" s="414"/>
      <c r="C120" s="403"/>
      <c r="D120" s="414"/>
      <c r="E120" s="414"/>
      <c r="F120" s="6" t="s">
        <v>237</v>
      </c>
      <c r="G120" s="6" t="s">
        <v>237</v>
      </c>
      <c r="H120" s="6" t="s">
        <v>237</v>
      </c>
      <c r="I120" s="6" t="s">
        <v>237</v>
      </c>
      <c r="J120" s="6"/>
      <c r="K120" s="8"/>
      <c r="L120" s="8"/>
      <c r="M120" s="8"/>
      <c r="N120" s="106">
        <f t="shared" ref="N120:R120" si="124">SUM(N119)</f>
        <v>0</v>
      </c>
      <c r="O120" s="167">
        <f t="shared" si="124"/>
        <v>0</v>
      </c>
      <c r="P120" s="167">
        <f t="shared" si="124"/>
        <v>0</v>
      </c>
      <c r="Q120" s="167">
        <f t="shared" si="124"/>
        <v>0</v>
      </c>
      <c r="R120" s="167">
        <f t="shared" si="124"/>
        <v>0</v>
      </c>
      <c r="S120" s="123"/>
      <c r="T120" s="123"/>
      <c r="U120" s="1" t="s">
        <v>323</v>
      </c>
      <c r="V120" s="1" t="s">
        <v>323</v>
      </c>
      <c r="W120" s="1" t="s">
        <v>323</v>
      </c>
      <c r="X120" s="430"/>
      <c r="Y120" s="191">
        <v>100</v>
      </c>
    </row>
    <row r="121" spans="1:25">
      <c r="A121" s="412">
        <v>46</v>
      </c>
      <c r="B121" s="412" t="s">
        <v>213</v>
      </c>
      <c r="C121" s="402" t="s">
        <v>15</v>
      </c>
      <c r="D121" s="412">
        <v>217.24</v>
      </c>
      <c r="E121" s="412" t="s">
        <v>236</v>
      </c>
      <c r="F121" s="6"/>
      <c r="G121" s="6"/>
      <c r="H121" s="6"/>
      <c r="I121" s="6"/>
      <c r="J121" s="95"/>
      <c r="K121" s="98"/>
      <c r="L121" s="95"/>
      <c r="M121" s="98"/>
      <c r="N121" s="71"/>
      <c r="O121" s="163"/>
      <c r="P121" s="163"/>
      <c r="Q121" s="163"/>
      <c r="R121" s="163"/>
      <c r="S121" s="96"/>
      <c r="T121" s="100"/>
      <c r="U121" s="1"/>
      <c r="V121" s="1"/>
      <c r="W121" s="1"/>
      <c r="X121" s="430"/>
      <c r="Y121" s="191"/>
    </row>
    <row r="122" spans="1:25" ht="15" customHeight="1">
      <c r="A122" s="414"/>
      <c r="B122" s="413"/>
      <c r="C122" s="404"/>
      <c r="D122" s="413"/>
      <c r="E122" s="413"/>
      <c r="F122" s="6"/>
      <c r="G122" s="6"/>
      <c r="H122" s="6"/>
      <c r="I122" s="6"/>
      <c r="J122" s="74"/>
      <c r="K122" s="75"/>
      <c r="L122" s="74"/>
      <c r="M122" s="75"/>
      <c r="N122" s="106">
        <f t="shared" ref="N122:R122" si="125">SUM(N121)</f>
        <v>0</v>
      </c>
      <c r="O122" s="167">
        <f t="shared" si="125"/>
        <v>0</v>
      </c>
      <c r="P122" s="167">
        <f t="shared" si="125"/>
        <v>0</v>
      </c>
      <c r="Q122" s="167">
        <f t="shared" si="125"/>
        <v>0</v>
      </c>
      <c r="R122" s="167">
        <f t="shared" si="125"/>
        <v>0</v>
      </c>
      <c r="S122" s="77"/>
      <c r="T122" s="78"/>
      <c r="U122" s="1"/>
      <c r="V122" s="1"/>
      <c r="W122" s="1"/>
      <c r="X122" s="430"/>
      <c r="Y122" s="191"/>
    </row>
    <row r="123" spans="1:25" ht="15" customHeight="1">
      <c r="A123" s="412">
        <v>47</v>
      </c>
      <c r="B123" s="412" t="s">
        <v>214</v>
      </c>
      <c r="C123" s="402" t="s">
        <v>16</v>
      </c>
      <c r="D123" s="412">
        <v>217.24</v>
      </c>
      <c r="E123" s="415" t="s">
        <v>236</v>
      </c>
      <c r="F123" s="6" t="s">
        <v>237</v>
      </c>
      <c r="G123" s="6" t="s">
        <v>237</v>
      </c>
      <c r="H123" s="6" t="s">
        <v>237</v>
      </c>
      <c r="I123" s="6" t="s">
        <v>237</v>
      </c>
      <c r="J123" s="85"/>
      <c r="K123" s="86"/>
      <c r="L123" s="85"/>
      <c r="M123" s="86"/>
      <c r="N123" s="178">
        <v>0</v>
      </c>
      <c r="O123" s="178">
        <v>0</v>
      </c>
      <c r="P123" s="178">
        <v>0</v>
      </c>
      <c r="Q123" s="178">
        <v>0</v>
      </c>
      <c r="R123" s="178">
        <v>0</v>
      </c>
      <c r="S123" s="86"/>
      <c r="T123" s="91"/>
      <c r="U123" s="1" t="s">
        <v>323</v>
      </c>
      <c r="V123" s="1" t="s">
        <v>323</v>
      </c>
      <c r="W123" s="1" t="s">
        <v>323</v>
      </c>
      <c r="X123" s="430"/>
      <c r="Y123" s="191"/>
    </row>
    <row r="124" spans="1:25" ht="15" customHeight="1">
      <c r="A124" s="414"/>
      <c r="B124" s="414"/>
      <c r="C124" s="403"/>
      <c r="D124" s="414"/>
      <c r="E124" s="415"/>
      <c r="F124" s="6" t="s">
        <v>237</v>
      </c>
      <c r="G124" s="6" t="s">
        <v>237</v>
      </c>
      <c r="H124" s="6" t="s">
        <v>237</v>
      </c>
      <c r="I124" s="6" t="s">
        <v>237</v>
      </c>
      <c r="J124" s="6"/>
      <c r="K124" s="8"/>
      <c r="L124" s="8"/>
      <c r="M124" s="8"/>
      <c r="N124" s="106">
        <f t="shared" ref="N124:R124" si="126">SUM(N123)</f>
        <v>0</v>
      </c>
      <c r="O124" s="167">
        <f t="shared" si="126"/>
        <v>0</v>
      </c>
      <c r="P124" s="167">
        <f t="shared" si="126"/>
        <v>0</v>
      </c>
      <c r="Q124" s="167">
        <f t="shared" si="126"/>
        <v>0</v>
      </c>
      <c r="R124" s="167">
        <f t="shared" si="126"/>
        <v>0</v>
      </c>
      <c r="S124" s="121"/>
      <c r="T124" s="125"/>
      <c r="U124" s="1" t="s">
        <v>323</v>
      </c>
      <c r="V124" s="1" t="s">
        <v>323</v>
      </c>
      <c r="W124" s="1" t="s">
        <v>323</v>
      </c>
      <c r="X124" s="430"/>
      <c r="Y124" s="191">
        <v>100</v>
      </c>
    </row>
    <row r="125" spans="1:25" ht="38.25">
      <c r="A125" s="412">
        <v>48</v>
      </c>
      <c r="B125" s="412" t="s">
        <v>215</v>
      </c>
      <c r="C125" s="417" t="s">
        <v>372</v>
      </c>
      <c r="D125" s="419">
        <v>93</v>
      </c>
      <c r="E125" s="412" t="s">
        <v>236</v>
      </c>
      <c r="F125" s="6" t="s">
        <v>237</v>
      </c>
      <c r="G125" s="6" t="s">
        <v>237</v>
      </c>
      <c r="H125" s="6" t="s">
        <v>237</v>
      </c>
      <c r="I125" s="6" t="s">
        <v>237</v>
      </c>
      <c r="J125" s="136">
        <v>42670</v>
      </c>
      <c r="K125" s="137">
        <v>0.63888888888888895</v>
      </c>
      <c r="L125" s="136">
        <v>42670</v>
      </c>
      <c r="M125" s="137">
        <v>0.7715277777777777</v>
      </c>
      <c r="N125" s="165">
        <f t="shared" ref="N125" si="127">IF(((L125+M125)-(J125+K125))*24&gt;0,((L125+M125)-(J125+K125))*24,"NA")</f>
        <v>3.1833333332324401</v>
      </c>
      <c r="O125" s="165">
        <f t="shared" ref="O125" si="128">IF(RIGHT(S125)="T",(N125),0)</f>
        <v>0</v>
      </c>
      <c r="P125" s="165">
        <f t="shared" ref="P125" si="129">IF(RIGHT(S125)="U",(N125),0)</f>
        <v>3.1833333332324401</v>
      </c>
      <c r="Q125" s="165">
        <f t="shared" ref="Q125" si="130">IF(RIGHT(S125)="C",(N125),0)</f>
        <v>0</v>
      </c>
      <c r="R125" s="165">
        <f t="shared" ref="R125" si="131">IF(RIGHT(S125)="D",(N125),0)</f>
        <v>0</v>
      </c>
      <c r="S125" s="139" t="s">
        <v>366</v>
      </c>
      <c r="T125" s="140" t="s">
        <v>450</v>
      </c>
      <c r="U125" s="1" t="s">
        <v>323</v>
      </c>
      <c r="V125" s="1" t="s">
        <v>323</v>
      </c>
      <c r="W125" s="1" t="s">
        <v>323</v>
      </c>
      <c r="X125" s="430"/>
      <c r="Y125" s="191"/>
    </row>
    <row r="126" spans="1:25">
      <c r="A126" s="414"/>
      <c r="B126" s="414"/>
      <c r="C126" s="421"/>
      <c r="D126" s="422"/>
      <c r="E126" s="413"/>
      <c r="F126" s="6" t="s">
        <v>237</v>
      </c>
      <c r="G126" s="6" t="s">
        <v>237</v>
      </c>
      <c r="H126" s="6" t="s">
        <v>237</v>
      </c>
      <c r="I126" s="6" t="s">
        <v>237</v>
      </c>
      <c r="J126" s="6"/>
      <c r="K126" s="8"/>
      <c r="L126" s="8"/>
      <c r="M126" s="8"/>
      <c r="N126" s="106">
        <f t="shared" ref="N126:R126" si="132">SUM(N125)</f>
        <v>3.1833333332324401</v>
      </c>
      <c r="O126" s="167">
        <f t="shared" si="132"/>
        <v>0</v>
      </c>
      <c r="P126" s="167">
        <f t="shared" si="132"/>
        <v>3.1833333332324401</v>
      </c>
      <c r="Q126" s="167">
        <f t="shared" si="132"/>
        <v>0</v>
      </c>
      <c r="R126" s="167">
        <f t="shared" si="132"/>
        <v>0</v>
      </c>
      <c r="S126" s="123"/>
      <c r="T126" s="123"/>
      <c r="U126" s="1" t="s">
        <v>323</v>
      </c>
      <c r="V126" s="1" t="s">
        <v>323</v>
      </c>
      <c r="W126" s="1" t="s">
        <v>323</v>
      </c>
      <c r="X126" s="430"/>
      <c r="Y126" s="191">
        <v>100</v>
      </c>
    </row>
    <row r="127" spans="1:25" ht="38.25">
      <c r="A127" s="412">
        <v>49</v>
      </c>
      <c r="B127" s="412" t="s">
        <v>216</v>
      </c>
      <c r="C127" s="417" t="s">
        <v>9</v>
      </c>
      <c r="D127" s="419">
        <v>93</v>
      </c>
      <c r="E127" s="415" t="s">
        <v>236</v>
      </c>
      <c r="F127" s="6" t="s">
        <v>237</v>
      </c>
      <c r="G127" s="6" t="s">
        <v>237</v>
      </c>
      <c r="H127" s="6" t="s">
        <v>237</v>
      </c>
      <c r="I127" s="6" t="s">
        <v>237</v>
      </c>
      <c r="J127" s="136">
        <v>42670</v>
      </c>
      <c r="K127" s="137">
        <v>0.63888888888888895</v>
      </c>
      <c r="L127" s="136">
        <v>42670</v>
      </c>
      <c r="M127" s="137">
        <v>0.76944444444444438</v>
      </c>
      <c r="N127" s="165">
        <f t="shared" ref="N127" si="133">IF(((L127+M127)-(J127+K127))*24&gt;0,((L127+M127)-(J127+K127))*24,"NA")</f>
        <v>3.1333333332440816</v>
      </c>
      <c r="O127" s="165">
        <f t="shared" ref="O127" si="134">IF(RIGHT(S127)="T",(N127),0)</f>
        <v>0</v>
      </c>
      <c r="P127" s="165">
        <f t="shared" ref="P127" si="135">IF(RIGHT(S127)="U",(N127),0)</f>
        <v>3.1333333332440816</v>
      </c>
      <c r="Q127" s="165">
        <f t="shared" ref="Q127" si="136">IF(RIGHT(S127)="C",(N127),0)</f>
        <v>0</v>
      </c>
      <c r="R127" s="165">
        <f t="shared" ref="R127" si="137">IF(RIGHT(S127)="D",(N127),0)</f>
        <v>0</v>
      </c>
      <c r="S127" s="139" t="s">
        <v>366</v>
      </c>
      <c r="T127" s="140" t="s">
        <v>450</v>
      </c>
      <c r="U127" s="1" t="s">
        <v>323</v>
      </c>
      <c r="V127" s="1" t="s">
        <v>323</v>
      </c>
      <c r="W127" s="1" t="s">
        <v>323</v>
      </c>
      <c r="X127" s="430"/>
      <c r="Y127" s="191"/>
    </row>
    <row r="128" spans="1:25">
      <c r="A128" s="413"/>
      <c r="B128" s="413"/>
      <c r="C128" s="418"/>
      <c r="D128" s="420"/>
      <c r="E128" s="415"/>
      <c r="F128" s="6"/>
      <c r="G128" s="6"/>
      <c r="H128" s="6"/>
      <c r="I128" s="6"/>
      <c r="J128" s="74"/>
      <c r="K128" s="75"/>
      <c r="L128" s="74"/>
      <c r="M128" s="75"/>
      <c r="N128" s="106">
        <f t="shared" ref="N128:R128" si="138">SUM(N127)</f>
        <v>3.1333333332440816</v>
      </c>
      <c r="O128" s="167">
        <f t="shared" si="138"/>
        <v>0</v>
      </c>
      <c r="P128" s="167">
        <f t="shared" si="138"/>
        <v>3.1333333332440816</v>
      </c>
      <c r="Q128" s="167">
        <f t="shared" si="138"/>
        <v>0</v>
      </c>
      <c r="R128" s="167">
        <f t="shared" si="138"/>
        <v>0</v>
      </c>
      <c r="S128" s="77"/>
      <c r="T128" s="78"/>
      <c r="U128" s="1"/>
      <c r="V128" s="1"/>
      <c r="W128" s="1"/>
      <c r="X128" s="430"/>
      <c r="Y128" s="191"/>
    </row>
    <row r="129" spans="1:25">
      <c r="A129" s="414"/>
      <c r="B129" s="414"/>
      <c r="C129" s="421"/>
      <c r="D129" s="422"/>
      <c r="E129" s="415"/>
      <c r="F129" s="6" t="s">
        <v>237</v>
      </c>
      <c r="G129" s="6" t="s">
        <v>237</v>
      </c>
      <c r="H129" s="6" t="s">
        <v>237</v>
      </c>
      <c r="I129" s="6" t="s">
        <v>237</v>
      </c>
      <c r="J129" s="74"/>
      <c r="K129" s="75"/>
      <c r="L129" s="74"/>
      <c r="M129" s="75"/>
      <c r="N129" s="178">
        <v>0</v>
      </c>
      <c r="O129" s="178">
        <v>0</v>
      </c>
      <c r="P129" s="178">
        <v>0</v>
      </c>
      <c r="Q129" s="178">
        <v>0</v>
      </c>
      <c r="R129" s="178">
        <v>0</v>
      </c>
      <c r="S129" s="77"/>
      <c r="T129" s="78"/>
      <c r="U129" s="1" t="s">
        <v>323</v>
      </c>
      <c r="V129" s="1" t="s">
        <v>323</v>
      </c>
      <c r="W129" s="1" t="s">
        <v>323</v>
      </c>
      <c r="X129" s="430"/>
      <c r="Y129" s="191">
        <v>100</v>
      </c>
    </row>
    <row r="130" spans="1:25">
      <c r="A130" s="412">
        <v>50</v>
      </c>
      <c r="B130" s="412" t="s">
        <v>217</v>
      </c>
      <c r="C130" s="417" t="s">
        <v>108</v>
      </c>
      <c r="D130" s="419">
        <v>199.81</v>
      </c>
      <c r="E130" s="412" t="s">
        <v>236</v>
      </c>
      <c r="F130" s="6" t="s">
        <v>237</v>
      </c>
      <c r="G130" s="6" t="s">
        <v>237</v>
      </c>
      <c r="H130" s="6" t="s">
        <v>237</v>
      </c>
      <c r="I130" s="6" t="s">
        <v>237</v>
      </c>
      <c r="J130" s="95"/>
      <c r="K130" s="98"/>
      <c r="L130" s="95"/>
      <c r="M130" s="98"/>
      <c r="N130" s="71"/>
      <c r="O130" s="163"/>
      <c r="P130" s="163"/>
      <c r="Q130" s="163"/>
      <c r="R130" s="163"/>
      <c r="S130" s="96"/>
      <c r="T130" s="100"/>
      <c r="U130" s="1" t="s">
        <v>323</v>
      </c>
      <c r="V130" s="1" t="s">
        <v>323</v>
      </c>
      <c r="W130" s="1" t="s">
        <v>323</v>
      </c>
      <c r="X130" s="430"/>
      <c r="Y130" s="191"/>
    </row>
    <row r="131" spans="1:25">
      <c r="A131" s="414"/>
      <c r="B131" s="413"/>
      <c r="C131" s="418"/>
      <c r="D131" s="420"/>
      <c r="E131" s="413"/>
      <c r="F131" s="6"/>
      <c r="G131" s="6"/>
      <c r="H131" s="6"/>
      <c r="I131" s="6"/>
      <c r="J131" s="85"/>
      <c r="K131" s="86"/>
      <c r="L131" s="85"/>
      <c r="M131" s="86"/>
      <c r="N131" s="106">
        <f t="shared" ref="N131:R131" si="139">SUM(N130)</f>
        <v>0</v>
      </c>
      <c r="O131" s="167">
        <f t="shared" si="139"/>
        <v>0</v>
      </c>
      <c r="P131" s="167">
        <f t="shared" si="139"/>
        <v>0</v>
      </c>
      <c r="Q131" s="167">
        <f t="shared" si="139"/>
        <v>0</v>
      </c>
      <c r="R131" s="167">
        <f t="shared" si="139"/>
        <v>0</v>
      </c>
      <c r="S131" s="86"/>
      <c r="T131" s="91"/>
      <c r="U131" s="1"/>
      <c r="V131" s="1"/>
      <c r="W131" s="1"/>
      <c r="X131" s="430"/>
      <c r="Y131" s="191">
        <v>100</v>
      </c>
    </row>
    <row r="132" spans="1:25">
      <c r="A132" s="412">
        <v>51</v>
      </c>
      <c r="B132" s="412" t="s">
        <v>218</v>
      </c>
      <c r="C132" s="417" t="s">
        <v>109</v>
      </c>
      <c r="D132" s="419">
        <v>44.02</v>
      </c>
      <c r="E132" s="415" t="s">
        <v>236</v>
      </c>
      <c r="F132" s="6" t="s">
        <v>237</v>
      </c>
      <c r="G132" s="6" t="s">
        <v>237</v>
      </c>
      <c r="H132" s="6" t="s">
        <v>237</v>
      </c>
      <c r="I132" s="6" t="s">
        <v>237</v>
      </c>
      <c r="J132" s="95"/>
      <c r="K132" s="98"/>
      <c r="L132" s="95"/>
      <c r="M132" s="98"/>
      <c r="N132" s="71"/>
      <c r="O132" s="163"/>
      <c r="P132" s="163"/>
      <c r="Q132" s="163"/>
      <c r="R132" s="163"/>
      <c r="S132" s="96"/>
      <c r="T132" s="100"/>
      <c r="U132" s="1" t="s">
        <v>323</v>
      </c>
      <c r="V132" s="1" t="s">
        <v>323</v>
      </c>
      <c r="W132" s="1" t="s">
        <v>323</v>
      </c>
      <c r="X132" s="430"/>
      <c r="Y132" s="191"/>
    </row>
    <row r="133" spans="1:25">
      <c r="A133" s="414"/>
      <c r="B133" s="414"/>
      <c r="C133" s="421"/>
      <c r="D133" s="422"/>
      <c r="E133" s="415"/>
      <c r="F133" s="6" t="s">
        <v>237</v>
      </c>
      <c r="G133" s="6" t="s">
        <v>237</v>
      </c>
      <c r="H133" s="6" t="s">
        <v>237</v>
      </c>
      <c r="I133" s="6" t="s">
        <v>237</v>
      </c>
      <c r="J133" s="6"/>
      <c r="K133" s="8"/>
      <c r="L133" s="8"/>
      <c r="M133" s="8"/>
      <c r="N133" s="176">
        <f t="shared" ref="N133:R133" si="140">SUM(N132)</f>
        <v>0</v>
      </c>
      <c r="O133" s="176">
        <f t="shared" si="140"/>
        <v>0</v>
      </c>
      <c r="P133" s="176">
        <f t="shared" si="140"/>
        <v>0</v>
      </c>
      <c r="Q133" s="176">
        <f t="shared" si="140"/>
        <v>0</v>
      </c>
      <c r="R133" s="176">
        <f t="shared" si="140"/>
        <v>0</v>
      </c>
      <c r="S133" s="121"/>
      <c r="T133" s="125"/>
      <c r="U133" s="1" t="s">
        <v>323</v>
      </c>
      <c r="V133" s="1" t="s">
        <v>323</v>
      </c>
      <c r="W133" s="1" t="s">
        <v>323</v>
      </c>
      <c r="X133" s="430"/>
      <c r="Y133" s="191">
        <v>100</v>
      </c>
    </row>
    <row r="134" spans="1:25">
      <c r="A134" s="412">
        <v>52</v>
      </c>
      <c r="B134" s="412" t="s">
        <v>219</v>
      </c>
      <c r="C134" s="417" t="s">
        <v>6</v>
      </c>
      <c r="D134" s="419">
        <v>155.79</v>
      </c>
      <c r="E134" s="412" t="s">
        <v>236</v>
      </c>
      <c r="F134" s="6" t="s">
        <v>237</v>
      </c>
      <c r="G134" s="6" t="s">
        <v>237</v>
      </c>
      <c r="H134" s="6" t="s">
        <v>237</v>
      </c>
      <c r="I134" s="6" t="s">
        <v>237</v>
      </c>
      <c r="J134" s="95"/>
      <c r="K134" s="98"/>
      <c r="L134" s="95"/>
      <c r="M134" s="98"/>
      <c r="N134" s="71"/>
      <c r="O134" s="163"/>
      <c r="P134" s="163"/>
      <c r="Q134" s="163"/>
      <c r="R134" s="163"/>
      <c r="S134" s="96"/>
      <c r="T134" s="100"/>
      <c r="U134" s="1" t="s">
        <v>323</v>
      </c>
      <c r="V134" s="1" t="s">
        <v>323</v>
      </c>
      <c r="W134" s="1" t="s">
        <v>323</v>
      </c>
      <c r="X134" s="430"/>
      <c r="Y134" s="191"/>
    </row>
    <row r="135" spans="1:25">
      <c r="A135" s="414"/>
      <c r="B135" s="413"/>
      <c r="C135" s="418"/>
      <c r="D135" s="420"/>
      <c r="E135" s="413"/>
      <c r="F135" s="6"/>
      <c r="G135" s="6"/>
      <c r="H135" s="6"/>
      <c r="I135" s="6"/>
      <c r="J135" s="95"/>
      <c r="K135" s="98"/>
      <c r="L135" s="95"/>
      <c r="M135" s="98"/>
      <c r="N135" s="71">
        <f>SUM(N134)</f>
        <v>0</v>
      </c>
      <c r="O135" s="71">
        <f t="shared" ref="O135:R135" si="141">SUM(O134)</f>
        <v>0</v>
      </c>
      <c r="P135" s="71">
        <f t="shared" si="141"/>
        <v>0</v>
      </c>
      <c r="Q135" s="71">
        <f t="shared" si="141"/>
        <v>0</v>
      </c>
      <c r="R135" s="71">
        <f t="shared" si="141"/>
        <v>0</v>
      </c>
      <c r="S135" s="96"/>
      <c r="T135" s="100"/>
      <c r="U135" s="1"/>
      <c r="V135" s="1"/>
      <c r="W135" s="1"/>
      <c r="X135" s="430"/>
      <c r="Y135" s="191"/>
    </row>
    <row r="136" spans="1:25">
      <c r="A136" s="412">
        <v>53</v>
      </c>
      <c r="B136" s="412" t="s">
        <v>220</v>
      </c>
      <c r="C136" s="417" t="s">
        <v>22</v>
      </c>
      <c r="D136" s="419">
        <v>187.64</v>
      </c>
      <c r="E136" s="412" t="s">
        <v>236</v>
      </c>
      <c r="F136" s="6" t="s">
        <v>237</v>
      </c>
      <c r="G136" s="6" t="s">
        <v>237</v>
      </c>
      <c r="H136" s="6" t="s">
        <v>237</v>
      </c>
      <c r="I136" s="6" t="s">
        <v>237</v>
      </c>
      <c r="J136" s="95"/>
      <c r="K136" s="98"/>
      <c r="L136" s="95"/>
      <c r="M136" s="98"/>
      <c r="N136" s="71"/>
      <c r="O136" s="163"/>
      <c r="P136" s="163"/>
      <c r="Q136" s="163"/>
      <c r="R136" s="163"/>
      <c r="S136" s="96"/>
      <c r="T136" s="100"/>
      <c r="U136" s="1" t="s">
        <v>323</v>
      </c>
      <c r="V136" s="1" t="s">
        <v>323</v>
      </c>
      <c r="W136" s="1" t="s">
        <v>323</v>
      </c>
      <c r="X136" s="430"/>
      <c r="Y136" s="191"/>
    </row>
    <row r="137" spans="1:25">
      <c r="A137" s="413"/>
      <c r="B137" s="413"/>
      <c r="C137" s="418"/>
      <c r="D137" s="420"/>
      <c r="E137" s="413"/>
      <c r="F137" s="6"/>
      <c r="G137" s="6"/>
      <c r="H137" s="6"/>
      <c r="I137" s="6"/>
      <c r="J137" s="95"/>
      <c r="K137" s="98"/>
      <c r="L137" s="95"/>
      <c r="M137" s="98"/>
      <c r="N137" s="71"/>
      <c r="O137" s="163"/>
      <c r="P137" s="163"/>
      <c r="Q137" s="163"/>
      <c r="R137" s="163"/>
      <c r="S137" s="96"/>
      <c r="T137" s="100"/>
      <c r="U137" s="1"/>
      <c r="V137" s="1"/>
      <c r="W137" s="1"/>
      <c r="X137" s="430"/>
      <c r="Y137" s="191"/>
    </row>
    <row r="138" spans="1:25">
      <c r="A138" s="414"/>
      <c r="B138" s="413"/>
      <c r="C138" s="418"/>
      <c r="D138" s="420"/>
      <c r="E138" s="413"/>
      <c r="F138" s="6"/>
      <c r="G138" s="6"/>
      <c r="H138" s="6"/>
      <c r="I138" s="6"/>
      <c r="J138" s="74"/>
      <c r="K138" s="75"/>
      <c r="L138" s="74"/>
      <c r="M138" s="75"/>
      <c r="N138" s="106">
        <f t="shared" ref="N138:R138" si="142">SUM(N136:N137)</f>
        <v>0</v>
      </c>
      <c r="O138" s="167">
        <f t="shared" si="142"/>
        <v>0</v>
      </c>
      <c r="P138" s="167">
        <f t="shared" si="142"/>
        <v>0</v>
      </c>
      <c r="Q138" s="167">
        <f t="shared" si="142"/>
        <v>0</v>
      </c>
      <c r="R138" s="167">
        <f t="shared" si="142"/>
        <v>0</v>
      </c>
      <c r="S138" s="77"/>
      <c r="T138" s="78"/>
      <c r="U138" s="1"/>
      <c r="V138" s="1"/>
      <c r="W138" s="1"/>
      <c r="X138" s="430"/>
      <c r="Y138" s="191"/>
    </row>
    <row r="139" spans="1:25">
      <c r="A139" s="412">
        <v>54</v>
      </c>
      <c r="B139" s="412" t="s">
        <v>221</v>
      </c>
      <c r="C139" s="417" t="s">
        <v>66</v>
      </c>
      <c r="D139" s="419">
        <v>187.64</v>
      </c>
      <c r="E139" s="412" t="s">
        <v>236</v>
      </c>
      <c r="F139" s="6" t="s">
        <v>237</v>
      </c>
      <c r="G139" s="6" t="s">
        <v>237</v>
      </c>
      <c r="H139" s="6" t="s">
        <v>237</v>
      </c>
      <c r="I139" s="6" t="s">
        <v>237</v>
      </c>
      <c r="J139" s="95"/>
      <c r="K139" s="98"/>
      <c r="L139" s="95"/>
      <c r="M139" s="98"/>
      <c r="N139" s="71"/>
      <c r="O139" s="163"/>
      <c r="P139" s="163"/>
      <c r="Q139" s="163"/>
      <c r="R139" s="163"/>
      <c r="S139" s="96"/>
      <c r="T139" s="100"/>
      <c r="U139" s="1" t="s">
        <v>323</v>
      </c>
      <c r="V139" s="1" t="s">
        <v>323</v>
      </c>
      <c r="W139" s="1" t="s">
        <v>323</v>
      </c>
      <c r="X139" s="430"/>
      <c r="Y139" s="191"/>
    </row>
    <row r="140" spans="1:25" ht="15" customHeight="1">
      <c r="A140" s="413"/>
      <c r="B140" s="413"/>
      <c r="C140" s="418"/>
      <c r="D140" s="420"/>
      <c r="E140" s="413"/>
      <c r="F140" s="6"/>
      <c r="G140" s="6"/>
      <c r="H140" s="6"/>
      <c r="I140" s="6"/>
      <c r="J140" s="95"/>
      <c r="K140" s="98"/>
      <c r="L140" s="95"/>
      <c r="M140" s="98"/>
      <c r="N140" s="71"/>
      <c r="O140" s="163"/>
      <c r="P140" s="163"/>
      <c r="Q140" s="163"/>
      <c r="R140" s="163"/>
      <c r="S140" s="96"/>
      <c r="T140" s="100"/>
      <c r="U140" s="1"/>
      <c r="V140" s="1"/>
      <c r="W140" s="1"/>
      <c r="X140" s="430"/>
      <c r="Y140" s="191"/>
    </row>
    <row r="141" spans="1:25">
      <c r="A141" s="413"/>
      <c r="B141" s="413"/>
      <c r="C141" s="418"/>
      <c r="D141" s="420"/>
      <c r="E141" s="413"/>
      <c r="F141" s="6"/>
      <c r="G141" s="6"/>
      <c r="H141" s="6"/>
      <c r="I141" s="6"/>
      <c r="J141" s="95"/>
      <c r="K141" s="98"/>
      <c r="L141" s="95"/>
      <c r="M141" s="98"/>
      <c r="N141" s="71"/>
      <c r="O141" s="163"/>
      <c r="P141" s="163"/>
      <c r="Q141" s="163"/>
      <c r="R141" s="163"/>
      <c r="S141" s="96"/>
      <c r="T141" s="100"/>
      <c r="U141" s="1"/>
      <c r="V141" s="1"/>
      <c r="W141" s="1"/>
      <c r="X141" s="430"/>
      <c r="Y141" s="191"/>
    </row>
    <row r="142" spans="1:25" ht="15" customHeight="1">
      <c r="A142" s="414"/>
      <c r="B142" s="414"/>
      <c r="C142" s="421"/>
      <c r="D142" s="422"/>
      <c r="E142" s="414"/>
      <c r="F142" s="6" t="s">
        <v>237</v>
      </c>
      <c r="G142" s="6" t="s">
        <v>237</v>
      </c>
      <c r="H142" s="6" t="s">
        <v>237</v>
      </c>
      <c r="I142" s="6" t="s">
        <v>237</v>
      </c>
      <c r="J142" s="6"/>
      <c r="K142" s="8"/>
      <c r="L142" s="8"/>
      <c r="M142" s="8"/>
      <c r="N142" s="176">
        <f t="shared" ref="N142:R142" si="143">SUM(N139:N141)</f>
        <v>0</v>
      </c>
      <c r="O142" s="176">
        <f t="shared" si="143"/>
        <v>0</v>
      </c>
      <c r="P142" s="176">
        <f t="shared" si="143"/>
        <v>0</v>
      </c>
      <c r="Q142" s="176">
        <f t="shared" si="143"/>
        <v>0</v>
      </c>
      <c r="R142" s="176">
        <f t="shared" si="143"/>
        <v>0</v>
      </c>
      <c r="S142" s="121"/>
      <c r="T142" s="125"/>
      <c r="U142" s="1" t="s">
        <v>323</v>
      </c>
      <c r="V142" s="1" t="s">
        <v>323</v>
      </c>
      <c r="W142" s="1" t="s">
        <v>323</v>
      </c>
      <c r="X142" s="430"/>
      <c r="Y142" s="191">
        <v>100</v>
      </c>
    </row>
    <row r="143" spans="1:25">
      <c r="A143" s="412">
        <v>55</v>
      </c>
      <c r="B143" s="412" t="s">
        <v>222</v>
      </c>
      <c r="C143" s="417" t="s">
        <v>17</v>
      </c>
      <c r="D143" s="419">
        <v>144.44999999999999</v>
      </c>
      <c r="E143" s="412" t="s">
        <v>236</v>
      </c>
      <c r="F143" s="6" t="s">
        <v>237</v>
      </c>
      <c r="G143" s="6" t="s">
        <v>237</v>
      </c>
      <c r="H143" s="6" t="s">
        <v>237</v>
      </c>
      <c r="I143" s="6" t="s">
        <v>237</v>
      </c>
      <c r="J143" s="95"/>
      <c r="K143" s="98"/>
      <c r="L143" s="95"/>
      <c r="M143" s="98"/>
      <c r="N143" s="71"/>
      <c r="O143" s="163"/>
      <c r="P143" s="163"/>
      <c r="Q143" s="163"/>
      <c r="R143" s="163"/>
      <c r="S143" s="96"/>
      <c r="T143" s="100"/>
      <c r="U143" s="1" t="s">
        <v>323</v>
      </c>
      <c r="V143" s="1" t="s">
        <v>323</v>
      </c>
      <c r="W143" s="1" t="s">
        <v>323</v>
      </c>
      <c r="X143" s="430"/>
      <c r="Y143" s="191"/>
    </row>
    <row r="144" spans="1:25">
      <c r="A144" s="413"/>
      <c r="B144" s="413"/>
      <c r="C144" s="418"/>
      <c r="D144" s="420"/>
      <c r="E144" s="413"/>
      <c r="F144" s="6"/>
      <c r="G144" s="6"/>
      <c r="H144" s="6"/>
      <c r="I144" s="6"/>
      <c r="J144" s="95"/>
      <c r="K144" s="98"/>
      <c r="L144" s="95"/>
      <c r="M144" s="98"/>
      <c r="N144" s="71"/>
      <c r="O144" s="163"/>
      <c r="P144" s="163"/>
      <c r="Q144" s="163"/>
      <c r="R144" s="163"/>
      <c r="S144" s="96"/>
      <c r="T144" s="100"/>
      <c r="U144" s="1"/>
      <c r="V144" s="1"/>
      <c r="W144" s="1"/>
      <c r="X144" s="430"/>
      <c r="Y144" s="191"/>
    </row>
    <row r="145" spans="1:25">
      <c r="A145" s="414"/>
      <c r="B145" s="413"/>
      <c r="C145" s="418"/>
      <c r="D145" s="420"/>
      <c r="E145" s="413"/>
      <c r="F145" s="6"/>
      <c r="G145" s="6"/>
      <c r="H145" s="6"/>
      <c r="I145" s="6"/>
      <c r="J145" s="85"/>
      <c r="K145" s="86"/>
      <c r="L145" s="85"/>
      <c r="M145" s="86"/>
      <c r="N145" s="170">
        <f t="shared" ref="N145:R145" si="144">SUM(N143:N144)</f>
        <v>0</v>
      </c>
      <c r="O145" s="170">
        <f t="shared" si="144"/>
        <v>0</v>
      </c>
      <c r="P145" s="170">
        <f t="shared" si="144"/>
        <v>0</v>
      </c>
      <c r="Q145" s="170">
        <f t="shared" si="144"/>
        <v>0</v>
      </c>
      <c r="R145" s="170">
        <f t="shared" si="144"/>
        <v>0</v>
      </c>
      <c r="S145" s="86"/>
      <c r="T145" s="91"/>
      <c r="U145" s="1"/>
      <c r="V145" s="1"/>
      <c r="W145" s="1"/>
      <c r="X145" s="430"/>
      <c r="Y145" s="191">
        <v>100</v>
      </c>
    </row>
    <row r="146" spans="1:25" ht="28.5" customHeight="1">
      <c r="A146" s="412">
        <v>56</v>
      </c>
      <c r="B146" s="412" t="s">
        <v>223</v>
      </c>
      <c r="C146" s="417" t="s">
        <v>11</v>
      </c>
      <c r="D146" s="419">
        <v>144.44999999999999</v>
      </c>
      <c r="E146" s="415" t="s">
        <v>236</v>
      </c>
      <c r="F146" s="6" t="s">
        <v>237</v>
      </c>
      <c r="G146" s="6" t="s">
        <v>237</v>
      </c>
      <c r="H146" s="6" t="s">
        <v>237</v>
      </c>
      <c r="I146" s="6" t="s">
        <v>237</v>
      </c>
      <c r="J146" s="95"/>
      <c r="K146" s="98"/>
      <c r="L146" s="95"/>
      <c r="M146" s="98"/>
      <c r="N146" s="71"/>
      <c r="O146" s="163"/>
      <c r="P146" s="163"/>
      <c r="Q146" s="163"/>
      <c r="R146" s="163"/>
      <c r="S146" s="96"/>
      <c r="T146" s="100"/>
      <c r="U146" s="1" t="s">
        <v>323</v>
      </c>
      <c r="V146" s="1" t="s">
        <v>323</v>
      </c>
      <c r="W146" s="1" t="s">
        <v>323</v>
      </c>
      <c r="X146" s="430"/>
      <c r="Y146" s="191"/>
    </row>
    <row r="147" spans="1:25" ht="23.25" customHeight="1">
      <c r="A147" s="414"/>
      <c r="B147" s="413"/>
      <c r="C147" s="418"/>
      <c r="D147" s="420"/>
      <c r="E147" s="415"/>
      <c r="F147" s="6"/>
      <c r="G147" s="6"/>
      <c r="H147" s="6"/>
      <c r="I147" s="6"/>
      <c r="J147" s="85"/>
      <c r="K147" s="86"/>
      <c r="L147" s="85"/>
      <c r="M147" s="86"/>
      <c r="N147" s="170">
        <f t="shared" ref="N147:R147" si="145">SUM(N146)</f>
        <v>0</v>
      </c>
      <c r="O147" s="170">
        <f t="shared" si="145"/>
        <v>0</v>
      </c>
      <c r="P147" s="170">
        <f t="shared" si="145"/>
        <v>0</v>
      </c>
      <c r="Q147" s="170">
        <f t="shared" si="145"/>
        <v>0</v>
      </c>
      <c r="R147" s="170">
        <f t="shared" si="145"/>
        <v>0</v>
      </c>
      <c r="S147" s="86"/>
      <c r="T147" s="91"/>
      <c r="U147" s="1"/>
      <c r="V147" s="1"/>
      <c r="W147" s="1"/>
      <c r="X147" s="430"/>
      <c r="Y147" s="191">
        <v>100</v>
      </c>
    </row>
    <row r="148" spans="1:25">
      <c r="A148" s="412">
        <v>57</v>
      </c>
      <c r="B148" s="412" t="s">
        <v>224</v>
      </c>
      <c r="C148" s="417" t="s">
        <v>67</v>
      </c>
      <c r="D148" s="419">
        <v>110.69</v>
      </c>
      <c r="E148" s="412" t="s">
        <v>236</v>
      </c>
      <c r="F148" s="6" t="s">
        <v>237</v>
      </c>
      <c r="G148" s="6" t="s">
        <v>237</v>
      </c>
      <c r="H148" s="6" t="s">
        <v>237</v>
      </c>
      <c r="I148" s="6" t="s">
        <v>237</v>
      </c>
      <c r="J148" s="95"/>
      <c r="K148" s="98"/>
      <c r="L148" s="95"/>
      <c r="M148" s="98"/>
      <c r="N148" s="71"/>
      <c r="O148" s="163"/>
      <c r="P148" s="163"/>
      <c r="Q148" s="163"/>
      <c r="R148" s="163"/>
      <c r="S148" s="96"/>
      <c r="T148" s="100"/>
      <c r="U148" s="1" t="s">
        <v>323</v>
      </c>
      <c r="V148" s="1" t="s">
        <v>323</v>
      </c>
      <c r="W148" s="1" t="s">
        <v>323</v>
      </c>
      <c r="X148" s="430"/>
      <c r="Y148" s="191"/>
    </row>
    <row r="149" spans="1:25">
      <c r="A149" s="413"/>
      <c r="B149" s="413"/>
      <c r="C149" s="418"/>
      <c r="D149" s="420"/>
      <c r="E149" s="413"/>
      <c r="F149" s="6"/>
      <c r="G149" s="6"/>
      <c r="H149" s="6"/>
      <c r="I149" s="6"/>
      <c r="J149" s="95"/>
      <c r="K149" s="98"/>
      <c r="L149" s="95"/>
      <c r="M149" s="98"/>
      <c r="N149" s="71"/>
      <c r="O149" s="163"/>
      <c r="P149" s="163"/>
      <c r="Q149" s="163"/>
      <c r="R149" s="163"/>
      <c r="S149" s="96"/>
      <c r="T149" s="100"/>
      <c r="U149" s="1"/>
      <c r="V149" s="1"/>
      <c r="W149" s="1"/>
      <c r="X149" s="430"/>
      <c r="Y149" s="191"/>
    </row>
    <row r="150" spans="1:25" ht="15" customHeight="1">
      <c r="A150" s="414"/>
      <c r="B150" s="413"/>
      <c r="C150" s="418"/>
      <c r="D150" s="420"/>
      <c r="E150" s="413"/>
      <c r="F150" s="6"/>
      <c r="G150" s="6"/>
      <c r="H150" s="6"/>
      <c r="I150" s="6"/>
      <c r="J150" s="63"/>
      <c r="K150" s="64"/>
      <c r="L150" s="63"/>
      <c r="M150" s="64"/>
      <c r="N150" s="166">
        <f t="shared" ref="N150:R150" si="146">SUM(N148:N149)</f>
        <v>0</v>
      </c>
      <c r="O150" s="167">
        <f t="shared" si="146"/>
        <v>0</v>
      </c>
      <c r="P150" s="167">
        <f t="shared" si="146"/>
        <v>0</v>
      </c>
      <c r="Q150" s="167">
        <f t="shared" si="146"/>
        <v>0</v>
      </c>
      <c r="R150" s="167">
        <f t="shared" si="146"/>
        <v>0</v>
      </c>
      <c r="S150" s="66"/>
      <c r="T150" s="67"/>
      <c r="U150" s="1"/>
      <c r="V150" s="1"/>
      <c r="W150" s="1"/>
      <c r="X150" s="430"/>
      <c r="Y150" s="191">
        <v>100</v>
      </c>
    </row>
    <row r="151" spans="1:25">
      <c r="A151" s="412">
        <v>58</v>
      </c>
      <c r="B151" s="412" t="s">
        <v>225</v>
      </c>
      <c r="C151" s="402" t="s">
        <v>68</v>
      </c>
      <c r="D151" s="412">
        <v>110.69</v>
      </c>
      <c r="E151" s="412" t="s">
        <v>236</v>
      </c>
      <c r="F151" s="6" t="s">
        <v>237</v>
      </c>
      <c r="G151" s="6" t="s">
        <v>237</v>
      </c>
      <c r="H151" s="6" t="s">
        <v>237</v>
      </c>
      <c r="I151" s="6" t="s">
        <v>237</v>
      </c>
      <c r="J151" s="95"/>
      <c r="K151" s="98"/>
      <c r="L151" s="95"/>
      <c r="M151" s="98"/>
      <c r="N151" s="71"/>
      <c r="O151" s="163"/>
      <c r="P151" s="163"/>
      <c r="Q151" s="163"/>
      <c r="R151" s="163"/>
      <c r="S151" s="96"/>
      <c r="T151" s="100"/>
      <c r="U151" s="1" t="s">
        <v>323</v>
      </c>
      <c r="V151" s="1" t="s">
        <v>323</v>
      </c>
      <c r="W151" s="1" t="s">
        <v>323</v>
      </c>
      <c r="X151" s="430"/>
      <c r="Y151" s="191"/>
    </row>
    <row r="152" spans="1:25">
      <c r="A152" s="414"/>
      <c r="B152" s="413"/>
      <c r="C152" s="404"/>
      <c r="D152" s="413"/>
      <c r="E152" s="413"/>
      <c r="F152" s="6"/>
      <c r="G152" s="6"/>
      <c r="H152" s="6"/>
      <c r="I152" s="6"/>
      <c r="J152" s="95"/>
      <c r="K152" s="98"/>
      <c r="L152" s="95"/>
      <c r="M152" s="98"/>
      <c r="N152" s="73">
        <f t="shared" ref="N152:R152" si="147">SUM(N151)</f>
        <v>0</v>
      </c>
      <c r="O152" s="179">
        <f t="shared" si="147"/>
        <v>0</v>
      </c>
      <c r="P152" s="179">
        <f t="shared" si="147"/>
        <v>0</v>
      </c>
      <c r="Q152" s="179">
        <f t="shared" si="147"/>
        <v>0</v>
      </c>
      <c r="R152" s="179">
        <f t="shared" si="147"/>
        <v>0</v>
      </c>
      <c r="S152" s="96"/>
      <c r="T152" s="100"/>
      <c r="U152" s="1"/>
      <c r="V152" s="1"/>
      <c r="W152" s="1"/>
      <c r="X152" s="430"/>
      <c r="Y152" s="191">
        <v>100</v>
      </c>
    </row>
    <row r="153" spans="1:25" ht="25.5">
      <c r="A153" s="412">
        <v>59</v>
      </c>
      <c r="B153" s="412" t="s">
        <v>226</v>
      </c>
      <c r="C153" s="417" t="s">
        <v>403</v>
      </c>
      <c r="D153" s="419"/>
      <c r="E153" s="419" t="s">
        <v>236</v>
      </c>
      <c r="F153" s="6" t="s">
        <v>237</v>
      </c>
      <c r="G153" s="6" t="s">
        <v>237</v>
      </c>
      <c r="H153" s="6" t="s">
        <v>237</v>
      </c>
      <c r="I153" s="6" t="s">
        <v>237</v>
      </c>
      <c r="J153" s="136">
        <v>42660</v>
      </c>
      <c r="K153" s="137">
        <v>0.42777777777777781</v>
      </c>
      <c r="L153" s="136">
        <v>42660</v>
      </c>
      <c r="M153" s="137">
        <v>0.4375</v>
      </c>
      <c r="N153" s="163">
        <f t="shared" ref="N153" si="148">IF(((L153+M153)-(J153+K153))*24&gt;0,((L153+M153)-(J153+K153))*24,"NA")</f>
        <v>0.2333333333954215</v>
      </c>
      <c r="O153" s="163">
        <f t="shared" ref="O153:O154" si="149">IF(RIGHT(S153)="T",(N153),0)</f>
        <v>0.2333333333954215</v>
      </c>
      <c r="P153" s="163">
        <f t="shared" ref="P153:P154" si="150">IF(RIGHT(S153)="U",(N153),0)</f>
        <v>0</v>
      </c>
      <c r="Q153" s="163">
        <f t="shared" ref="Q153:Q154" si="151">IF(RIGHT(S153)="C",(N153),0)</f>
        <v>0</v>
      </c>
      <c r="R153" s="163">
        <f t="shared" ref="R153:R154" si="152">IF(RIGHT(S153)="D",(N153),0)</f>
        <v>0</v>
      </c>
      <c r="S153" s="196" t="s">
        <v>455</v>
      </c>
      <c r="T153" s="140" t="s">
        <v>456</v>
      </c>
      <c r="U153" s="1" t="s">
        <v>323</v>
      </c>
      <c r="V153" s="1" t="s">
        <v>323</v>
      </c>
      <c r="W153" s="1" t="s">
        <v>323</v>
      </c>
      <c r="X153" s="430"/>
      <c r="Y153" s="191"/>
    </row>
    <row r="154" spans="1:25" ht="38.25">
      <c r="A154" s="413"/>
      <c r="B154" s="413"/>
      <c r="C154" s="418"/>
      <c r="D154" s="420"/>
      <c r="E154" s="420"/>
      <c r="F154" s="6"/>
      <c r="G154" s="6"/>
      <c r="H154" s="6"/>
      <c r="I154" s="6"/>
      <c r="J154" s="136">
        <v>42655</v>
      </c>
      <c r="K154" s="137">
        <v>0.56944444444444442</v>
      </c>
      <c r="L154" s="136">
        <v>42655</v>
      </c>
      <c r="M154" s="137">
        <v>0.56944444444444442</v>
      </c>
      <c r="N154" s="163">
        <v>0</v>
      </c>
      <c r="O154" s="163">
        <f t="shared" si="149"/>
        <v>0</v>
      </c>
      <c r="P154" s="163">
        <f t="shared" si="150"/>
        <v>0</v>
      </c>
      <c r="Q154" s="163">
        <f t="shared" si="151"/>
        <v>0</v>
      </c>
      <c r="R154" s="163">
        <f t="shared" si="152"/>
        <v>0</v>
      </c>
      <c r="S154" s="139" t="s">
        <v>370</v>
      </c>
      <c r="T154" s="140" t="s">
        <v>457</v>
      </c>
      <c r="U154" s="1"/>
      <c r="V154" s="1"/>
      <c r="W154" s="1"/>
      <c r="X154" s="430"/>
      <c r="Y154" s="191"/>
    </row>
    <row r="155" spans="1:25">
      <c r="A155" s="414"/>
      <c r="B155" s="413"/>
      <c r="C155" s="418"/>
      <c r="D155" s="420"/>
      <c r="E155" s="420"/>
      <c r="F155" s="6"/>
      <c r="G155" s="6"/>
      <c r="H155" s="6"/>
      <c r="I155" s="6"/>
      <c r="J155" s="74"/>
      <c r="K155" s="75"/>
      <c r="L155" s="74"/>
      <c r="M155" s="75"/>
      <c r="N155" s="106">
        <f>SUM(N153:N154)</f>
        <v>0.2333333333954215</v>
      </c>
      <c r="O155" s="106">
        <f t="shared" ref="O155:R155" si="153">SUM(O153:O154)</f>
        <v>0.2333333333954215</v>
      </c>
      <c r="P155" s="106">
        <f t="shared" si="153"/>
        <v>0</v>
      </c>
      <c r="Q155" s="106">
        <f t="shared" si="153"/>
        <v>0</v>
      </c>
      <c r="R155" s="106">
        <f t="shared" si="153"/>
        <v>0</v>
      </c>
      <c r="S155" s="81"/>
      <c r="T155" s="78"/>
      <c r="U155" s="1"/>
      <c r="V155" s="1"/>
      <c r="W155" s="1"/>
      <c r="X155" s="430"/>
      <c r="Y155" s="191">
        <v>100</v>
      </c>
    </row>
    <row r="156" spans="1:25" ht="15" customHeight="1">
      <c r="A156" s="412">
        <v>60</v>
      </c>
      <c r="B156" s="412" t="s">
        <v>338</v>
      </c>
      <c r="C156" s="417" t="s">
        <v>404</v>
      </c>
      <c r="D156" s="419"/>
      <c r="E156" s="419" t="s">
        <v>236</v>
      </c>
      <c r="F156" s="6" t="s">
        <v>237</v>
      </c>
      <c r="G156" s="6" t="s">
        <v>237</v>
      </c>
      <c r="H156" s="6" t="s">
        <v>237</v>
      </c>
      <c r="I156" s="6" t="s">
        <v>237</v>
      </c>
      <c r="J156" s="95"/>
      <c r="K156" s="98"/>
      <c r="L156" s="95"/>
      <c r="M156" s="98"/>
      <c r="N156" s="71"/>
      <c r="O156" s="163"/>
      <c r="P156" s="163"/>
      <c r="Q156" s="163"/>
      <c r="R156" s="163"/>
      <c r="S156" s="96"/>
      <c r="T156" s="100"/>
      <c r="U156" s="1" t="s">
        <v>323</v>
      </c>
      <c r="V156" s="1" t="s">
        <v>323</v>
      </c>
      <c r="W156" s="1" t="s">
        <v>323</v>
      </c>
      <c r="X156" s="430"/>
      <c r="Y156" s="191"/>
    </row>
    <row r="157" spans="1:25" ht="15" customHeight="1">
      <c r="A157" s="414"/>
      <c r="B157" s="413"/>
      <c r="C157" s="418"/>
      <c r="D157" s="420"/>
      <c r="E157" s="420"/>
      <c r="F157" s="6"/>
      <c r="G157" s="6"/>
      <c r="H157" s="6"/>
      <c r="I157" s="6"/>
      <c r="J157" s="74"/>
      <c r="K157" s="75"/>
      <c r="L157" s="74"/>
      <c r="M157" s="75"/>
      <c r="N157" s="106">
        <f t="shared" ref="N157:R157" si="154">SUM(N156)</f>
        <v>0</v>
      </c>
      <c r="O157" s="167">
        <f t="shared" si="154"/>
        <v>0</v>
      </c>
      <c r="P157" s="167">
        <f t="shared" si="154"/>
        <v>0</v>
      </c>
      <c r="Q157" s="167">
        <f t="shared" si="154"/>
        <v>0</v>
      </c>
      <c r="R157" s="167">
        <f t="shared" si="154"/>
        <v>0</v>
      </c>
      <c r="S157" s="77"/>
      <c r="T157" s="78"/>
      <c r="U157" s="1"/>
      <c r="V157" s="1"/>
      <c r="W157" s="1"/>
      <c r="X157" s="430"/>
      <c r="Y157" s="191">
        <v>100</v>
      </c>
    </row>
    <row r="158" spans="1:25" ht="15" customHeight="1">
      <c r="A158" s="412">
        <v>61</v>
      </c>
      <c r="B158" s="412" t="s">
        <v>339</v>
      </c>
      <c r="C158" s="402" t="s">
        <v>345</v>
      </c>
      <c r="D158" s="412">
        <v>237.7</v>
      </c>
      <c r="E158" s="412" t="s">
        <v>236</v>
      </c>
      <c r="F158" s="6" t="s">
        <v>237</v>
      </c>
      <c r="G158" s="6" t="s">
        <v>237</v>
      </c>
      <c r="H158" s="6" t="s">
        <v>237</v>
      </c>
      <c r="I158" s="6" t="s">
        <v>237</v>
      </c>
      <c r="J158" s="95"/>
      <c r="K158" s="98"/>
      <c r="L158" s="95"/>
      <c r="M158" s="98"/>
      <c r="N158" s="71"/>
      <c r="O158" s="163"/>
      <c r="P158" s="163"/>
      <c r="Q158" s="163"/>
      <c r="R158" s="163"/>
      <c r="S158" s="96"/>
      <c r="T158" s="100"/>
      <c r="U158" s="1" t="s">
        <v>323</v>
      </c>
      <c r="V158" s="1" t="s">
        <v>323</v>
      </c>
      <c r="W158" s="1" t="s">
        <v>323</v>
      </c>
      <c r="X158" s="430"/>
      <c r="Y158" s="191"/>
    </row>
    <row r="159" spans="1:25">
      <c r="A159" s="413"/>
      <c r="B159" s="413"/>
      <c r="C159" s="404"/>
      <c r="D159" s="413"/>
      <c r="E159" s="413"/>
      <c r="F159" s="6"/>
      <c r="G159" s="6"/>
      <c r="H159" s="6"/>
      <c r="I159" s="6"/>
      <c r="J159" s="95"/>
      <c r="K159" s="98"/>
      <c r="L159" s="95"/>
      <c r="M159" s="98"/>
      <c r="N159" s="71"/>
      <c r="O159" s="163"/>
      <c r="P159" s="163"/>
      <c r="Q159" s="163"/>
      <c r="R159" s="163"/>
      <c r="S159" s="96"/>
      <c r="T159" s="100"/>
      <c r="U159" s="1"/>
      <c r="V159" s="1"/>
      <c r="W159" s="1"/>
      <c r="X159" s="430"/>
      <c r="Y159" s="191"/>
    </row>
    <row r="160" spans="1:25">
      <c r="A160" s="413"/>
      <c r="B160" s="413"/>
      <c r="C160" s="404"/>
      <c r="D160" s="413"/>
      <c r="E160" s="413"/>
      <c r="F160" s="6"/>
      <c r="G160" s="6"/>
      <c r="H160" s="6"/>
      <c r="I160" s="6"/>
      <c r="J160" s="95"/>
      <c r="K160" s="98"/>
      <c r="L160" s="95"/>
      <c r="M160" s="98"/>
      <c r="N160" s="71"/>
      <c r="O160" s="163"/>
      <c r="P160" s="163"/>
      <c r="Q160" s="163"/>
      <c r="R160" s="163"/>
      <c r="S160" s="96"/>
      <c r="T160" s="100"/>
      <c r="U160" s="1"/>
      <c r="V160" s="1"/>
      <c r="W160" s="1"/>
      <c r="X160" s="430"/>
      <c r="Y160" s="191"/>
    </row>
    <row r="161" spans="1:25">
      <c r="A161" s="414"/>
      <c r="B161" s="414"/>
      <c r="C161" s="403"/>
      <c r="D161" s="414"/>
      <c r="E161" s="414"/>
      <c r="F161" s="6" t="s">
        <v>237</v>
      </c>
      <c r="G161" s="6" t="s">
        <v>237</v>
      </c>
      <c r="H161" s="6" t="s">
        <v>237</v>
      </c>
      <c r="I161" s="6" t="s">
        <v>237</v>
      </c>
      <c r="J161" s="6"/>
      <c r="K161" s="8"/>
      <c r="L161" s="8"/>
      <c r="M161" s="8"/>
      <c r="N161" s="176">
        <f t="shared" ref="N161:R161" si="155">SUM(N158:N160)</f>
        <v>0</v>
      </c>
      <c r="O161" s="176">
        <f t="shared" si="155"/>
        <v>0</v>
      </c>
      <c r="P161" s="176">
        <f t="shared" si="155"/>
        <v>0</v>
      </c>
      <c r="Q161" s="176">
        <f t="shared" si="155"/>
        <v>0</v>
      </c>
      <c r="R161" s="176">
        <f t="shared" si="155"/>
        <v>0</v>
      </c>
      <c r="S161" s="121"/>
      <c r="T161" s="125"/>
      <c r="U161" s="1" t="s">
        <v>323</v>
      </c>
      <c r="V161" s="1" t="s">
        <v>323</v>
      </c>
      <c r="W161" s="1" t="s">
        <v>323</v>
      </c>
      <c r="X161" s="430"/>
      <c r="Y161" s="191">
        <v>100</v>
      </c>
    </row>
    <row r="162" spans="1:25">
      <c r="A162" s="412">
        <v>62</v>
      </c>
      <c r="B162" s="412" t="s">
        <v>227</v>
      </c>
      <c r="C162" s="402" t="s">
        <v>135</v>
      </c>
      <c r="D162" s="412">
        <v>108.29</v>
      </c>
      <c r="E162" s="412" t="s">
        <v>236</v>
      </c>
      <c r="F162" s="6" t="s">
        <v>237</v>
      </c>
      <c r="G162" s="6" t="s">
        <v>237</v>
      </c>
      <c r="H162" s="6" t="s">
        <v>237</v>
      </c>
      <c r="I162" s="6" t="s">
        <v>237</v>
      </c>
      <c r="J162" s="95"/>
      <c r="K162" s="98"/>
      <c r="L162" s="95"/>
      <c r="M162" s="98"/>
      <c r="N162" s="71"/>
      <c r="O162" s="163"/>
      <c r="P162" s="163"/>
      <c r="Q162" s="163"/>
      <c r="R162" s="163"/>
      <c r="S162" s="96"/>
      <c r="T162" s="100"/>
      <c r="U162" s="1" t="s">
        <v>323</v>
      </c>
      <c r="V162" s="1" t="s">
        <v>323</v>
      </c>
      <c r="W162" s="1" t="s">
        <v>323</v>
      </c>
      <c r="X162" s="430"/>
      <c r="Y162" s="191"/>
    </row>
    <row r="163" spans="1:25" ht="15" customHeight="1">
      <c r="A163" s="414"/>
      <c r="B163" s="414"/>
      <c r="C163" s="403"/>
      <c r="D163" s="414"/>
      <c r="E163" s="414"/>
      <c r="F163" s="6" t="s">
        <v>237</v>
      </c>
      <c r="G163" s="6" t="s">
        <v>237</v>
      </c>
      <c r="H163" s="6" t="s">
        <v>237</v>
      </c>
      <c r="I163" s="6" t="s">
        <v>237</v>
      </c>
      <c r="J163" s="6"/>
      <c r="K163" s="8"/>
      <c r="L163" s="8"/>
      <c r="M163" s="8"/>
      <c r="N163" s="176">
        <f t="shared" ref="N163:R163" si="156">SUM(N162)</f>
        <v>0</v>
      </c>
      <c r="O163" s="176">
        <f t="shared" si="156"/>
        <v>0</v>
      </c>
      <c r="P163" s="176">
        <f t="shared" si="156"/>
        <v>0</v>
      </c>
      <c r="Q163" s="176">
        <f t="shared" si="156"/>
        <v>0</v>
      </c>
      <c r="R163" s="176">
        <f t="shared" si="156"/>
        <v>0</v>
      </c>
      <c r="S163" s="121"/>
      <c r="T163" s="125"/>
      <c r="U163" s="1" t="s">
        <v>323</v>
      </c>
      <c r="V163" s="1" t="s">
        <v>323</v>
      </c>
      <c r="W163" s="1" t="s">
        <v>323</v>
      </c>
      <c r="X163" s="430"/>
      <c r="Y163" s="191">
        <v>100</v>
      </c>
    </row>
    <row r="164" spans="1:25" ht="38.25">
      <c r="A164" s="412">
        <v>63</v>
      </c>
      <c r="B164" s="412" t="s">
        <v>228</v>
      </c>
      <c r="C164" s="402" t="s">
        <v>124</v>
      </c>
      <c r="D164" s="412">
        <v>140.28</v>
      </c>
      <c r="E164" s="412" t="s">
        <v>236</v>
      </c>
      <c r="F164" s="6" t="s">
        <v>237</v>
      </c>
      <c r="G164" s="6" t="s">
        <v>237</v>
      </c>
      <c r="H164" s="6" t="s">
        <v>237</v>
      </c>
      <c r="I164" s="6" t="s">
        <v>237</v>
      </c>
      <c r="J164" s="136">
        <v>42646</v>
      </c>
      <c r="K164" s="137">
        <v>0.34583333333333338</v>
      </c>
      <c r="L164" s="136">
        <v>42646</v>
      </c>
      <c r="M164" s="137">
        <v>0.78611111111111109</v>
      </c>
      <c r="N164" s="163">
        <f t="shared" ref="N164:N167" si="157">IF(((L164+M164)-(J164+K164))*24&gt;0,((L164+M164)-(J164+K164))*24,"NA")</f>
        <v>10.566666666709352</v>
      </c>
      <c r="O164" s="163">
        <f t="shared" ref="O164:O167" si="158">IF(RIGHT(S164)="T",(N164),0)</f>
        <v>0</v>
      </c>
      <c r="P164" s="163">
        <f t="shared" ref="P164:P167" si="159">IF(RIGHT(S164)="U",(N164),0)</f>
        <v>10.566666666709352</v>
      </c>
      <c r="Q164" s="163">
        <f t="shared" ref="Q164:Q167" si="160">IF(RIGHT(S164)="C",(N164),0)</f>
        <v>0</v>
      </c>
      <c r="R164" s="163">
        <f t="shared" ref="R164:R167" si="161">IF(RIGHT(S164)="D",(N164),0)</f>
        <v>0</v>
      </c>
      <c r="S164" s="139" t="s">
        <v>366</v>
      </c>
      <c r="T164" s="140" t="s">
        <v>442</v>
      </c>
      <c r="U164" s="1" t="s">
        <v>323</v>
      </c>
      <c r="V164" s="1" t="s">
        <v>323</v>
      </c>
      <c r="W164" s="1" t="s">
        <v>323</v>
      </c>
      <c r="X164" s="430"/>
      <c r="Y164" s="191"/>
    </row>
    <row r="165" spans="1:25" ht="38.25">
      <c r="A165" s="413"/>
      <c r="B165" s="413"/>
      <c r="C165" s="404"/>
      <c r="D165" s="413"/>
      <c r="E165" s="413"/>
      <c r="F165" s="6"/>
      <c r="G165" s="6"/>
      <c r="H165" s="6"/>
      <c r="I165" s="6"/>
      <c r="J165" s="136">
        <v>42647</v>
      </c>
      <c r="K165" s="137">
        <v>0.34097222222222223</v>
      </c>
      <c r="L165" s="136">
        <v>42647</v>
      </c>
      <c r="M165" s="137">
        <v>0.77361111111111114</v>
      </c>
      <c r="N165" s="163">
        <f t="shared" si="157"/>
        <v>10.383333333302289</v>
      </c>
      <c r="O165" s="163">
        <f t="shared" si="158"/>
        <v>0</v>
      </c>
      <c r="P165" s="163">
        <f t="shared" si="159"/>
        <v>10.383333333302289</v>
      </c>
      <c r="Q165" s="163">
        <f t="shared" si="160"/>
        <v>0</v>
      </c>
      <c r="R165" s="163">
        <f t="shared" si="161"/>
        <v>0</v>
      </c>
      <c r="S165" s="139" t="s">
        <v>366</v>
      </c>
      <c r="T165" s="140" t="s">
        <v>442</v>
      </c>
      <c r="U165" s="1"/>
      <c r="V165" s="1"/>
      <c r="W165" s="1"/>
      <c r="X165" s="430"/>
      <c r="Y165" s="191"/>
    </row>
    <row r="166" spans="1:25" ht="25.5">
      <c r="A166" s="413"/>
      <c r="B166" s="413"/>
      <c r="C166" s="404"/>
      <c r="D166" s="413"/>
      <c r="E166" s="413"/>
      <c r="F166" s="6"/>
      <c r="G166" s="6"/>
      <c r="H166" s="6"/>
      <c r="I166" s="6"/>
      <c r="J166" s="136">
        <v>42649</v>
      </c>
      <c r="K166" s="137">
        <v>0.48194444444444445</v>
      </c>
      <c r="L166" s="136">
        <v>42649</v>
      </c>
      <c r="M166" s="137">
        <v>0.74305555555555547</v>
      </c>
      <c r="N166" s="165">
        <f t="shared" si="157"/>
        <v>6.2666666666627862</v>
      </c>
      <c r="O166" s="165">
        <f t="shared" si="158"/>
        <v>6.2666666666627862</v>
      </c>
      <c r="P166" s="165">
        <f t="shared" si="159"/>
        <v>0</v>
      </c>
      <c r="Q166" s="165">
        <f t="shared" si="160"/>
        <v>0</v>
      </c>
      <c r="R166" s="165">
        <f t="shared" si="161"/>
        <v>0</v>
      </c>
      <c r="S166" s="196" t="s">
        <v>368</v>
      </c>
      <c r="T166" s="140" t="s">
        <v>443</v>
      </c>
      <c r="U166" s="1"/>
      <c r="V166" s="1"/>
      <c r="W166" s="1"/>
      <c r="X166" s="430"/>
      <c r="Y166" s="191"/>
    </row>
    <row r="167" spans="1:25" ht="38.25">
      <c r="A167" s="413"/>
      <c r="B167" s="413"/>
      <c r="C167" s="404"/>
      <c r="D167" s="413"/>
      <c r="E167" s="413"/>
      <c r="F167" s="6"/>
      <c r="G167" s="6"/>
      <c r="H167" s="6"/>
      <c r="I167" s="6"/>
      <c r="J167" s="136">
        <v>42648</v>
      </c>
      <c r="K167" s="137">
        <v>0.34097222222222223</v>
      </c>
      <c r="L167" s="136">
        <v>42648</v>
      </c>
      <c r="M167" s="137">
        <v>0.80347222222222225</v>
      </c>
      <c r="N167" s="163">
        <f t="shared" si="157"/>
        <v>11.100000000034925</v>
      </c>
      <c r="O167" s="163">
        <f t="shared" si="158"/>
        <v>0</v>
      </c>
      <c r="P167" s="163">
        <f t="shared" si="159"/>
        <v>11.100000000034925</v>
      </c>
      <c r="Q167" s="163">
        <f t="shared" si="160"/>
        <v>0</v>
      </c>
      <c r="R167" s="163">
        <f t="shared" si="161"/>
        <v>0</v>
      </c>
      <c r="S167" s="139" t="s">
        <v>366</v>
      </c>
      <c r="T167" s="140" t="s">
        <v>442</v>
      </c>
      <c r="U167" s="1"/>
      <c r="V167" s="1"/>
      <c r="W167" s="1"/>
      <c r="X167" s="430"/>
      <c r="Y167" s="191"/>
    </row>
    <row r="168" spans="1:25">
      <c r="A168" s="414"/>
      <c r="B168" s="413"/>
      <c r="C168" s="404"/>
      <c r="D168" s="413"/>
      <c r="E168" s="413"/>
      <c r="F168" s="6"/>
      <c r="G168" s="6"/>
      <c r="H168" s="6"/>
      <c r="I168" s="6"/>
      <c r="J168" s="85"/>
      <c r="K168" s="86"/>
      <c r="L168" s="85"/>
      <c r="M168" s="86"/>
      <c r="N168" s="170">
        <f>SUM(N164:N167)</f>
        <v>38.316666666709352</v>
      </c>
      <c r="O168" s="170">
        <f t="shared" ref="O168:R168" si="162">SUM(O164:O167)</f>
        <v>6.2666666666627862</v>
      </c>
      <c r="P168" s="170">
        <f t="shared" si="162"/>
        <v>32.050000000046566</v>
      </c>
      <c r="Q168" s="170">
        <f t="shared" si="162"/>
        <v>0</v>
      </c>
      <c r="R168" s="170">
        <f t="shared" si="162"/>
        <v>0</v>
      </c>
      <c r="S168" s="90"/>
      <c r="T168" s="91"/>
      <c r="U168" s="1"/>
      <c r="V168" s="1"/>
      <c r="W168" s="1"/>
      <c r="X168" s="430"/>
      <c r="Y168" s="117">
        <v>99.12</v>
      </c>
    </row>
    <row r="169" spans="1:25">
      <c r="A169" s="412">
        <v>64</v>
      </c>
      <c r="B169" s="412" t="s">
        <v>229</v>
      </c>
      <c r="C169" s="402" t="s">
        <v>131</v>
      </c>
      <c r="D169" s="412">
        <v>32</v>
      </c>
      <c r="E169" s="412" t="s">
        <v>236</v>
      </c>
      <c r="F169" s="6" t="s">
        <v>237</v>
      </c>
      <c r="G169" s="6" t="s">
        <v>237</v>
      </c>
      <c r="H169" s="6" t="s">
        <v>237</v>
      </c>
      <c r="I169" s="6" t="s">
        <v>237</v>
      </c>
      <c r="J169" s="85"/>
      <c r="K169" s="86"/>
      <c r="L169" s="85"/>
      <c r="M169" s="86"/>
      <c r="N169" s="178">
        <v>0</v>
      </c>
      <c r="O169" s="178">
        <v>0</v>
      </c>
      <c r="P169" s="178">
        <v>0</v>
      </c>
      <c r="Q169" s="178">
        <v>0</v>
      </c>
      <c r="R169" s="178">
        <v>0</v>
      </c>
      <c r="S169" s="86"/>
      <c r="T169" s="91"/>
      <c r="U169" s="1" t="s">
        <v>323</v>
      </c>
      <c r="V169" s="1" t="s">
        <v>323</v>
      </c>
      <c r="W169" s="1" t="s">
        <v>323</v>
      </c>
      <c r="X169" s="430"/>
      <c r="Y169" s="191"/>
    </row>
    <row r="170" spans="1:25">
      <c r="A170" s="414"/>
      <c r="B170" s="414"/>
      <c r="C170" s="403"/>
      <c r="D170" s="414"/>
      <c r="E170" s="414"/>
      <c r="F170" s="6" t="s">
        <v>237</v>
      </c>
      <c r="G170" s="6" t="s">
        <v>237</v>
      </c>
      <c r="H170" s="6" t="s">
        <v>237</v>
      </c>
      <c r="I170" s="6" t="s">
        <v>237</v>
      </c>
      <c r="J170" s="6"/>
      <c r="K170" s="8"/>
      <c r="L170" s="8"/>
      <c r="M170" s="8"/>
      <c r="N170" s="178">
        <v>0</v>
      </c>
      <c r="O170" s="178">
        <v>0</v>
      </c>
      <c r="P170" s="178">
        <v>0</v>
      </c>
      <c r="Q170" s="178">
        <v>0</v>
      </c>
      <c r="R170" s="178">
        <v>0</v>
      </c>
      <c r="S170" s="121"/>
      <c r="T170" s="125"/>
      <c r="U170" s="1" t="s">
        <v>323</v>
      </c>
      <c r="V170" s="1" t="s">
        <v>323</v>
      </c>
      <c r="W170" s="1" t="s">
        <v>323</v>
      </c>
      <c r="X170" s="430"/>
      <c r="Y170" s="191">
        <v>100</v>
      </c>
    </row>
    <row r="171" spans="1:25" ht="38.25">
      <c r="A171" s="412">
        <v>65</v>
      </c>
      <c r="B171" s="412" t="s">
        <v>230</v>
      </c>
      <c r="C171" s="402" t="s">
        <v>4</v>
      </c>
      <c r="D171" s="412">
        <v>81.650000000000006</v>
      </c>
      <c r="E171" s="412" t="s">
        <v>236</v>
      </c>
      <c r="F171" s="6" t="s">
        <v>237</v>
      </c>
      <c r="G171" s="6" t="s">
        <v>237</v>
      </c>
      <c r="H171" s="6" t="s">
        <v>237</v>
      </c>
      <c r="I171" s="6" t="s">
        <v>237</v>
      </c>
      <c r="J171" s="136">
        <v>42662</v>
      </c>
      <c r="K171" s="137">
        <v>0.26319444444444445</v>
      </c>
      <c r="L171" s="136">
        <v>42662</v>
      </c>
      <c r="M171" s="137">
        <v>0.46597222222222223</v>
      </c>
      <c r="N171" s="163">
        <f t="shared" ref="N171" si="163">IF(((L171+M171)-(J171+K171))*24&gt;0,((L171+M171)-(J171+K171))*24,"NA")</f>
        <v>4.8666666666395031</v>
      </c>
      <c r="O171" s="163">
        <f t="shared" ref="O171" si="164">IF(RIGHT(S171)="T",(N171),0)</f>
        <v>0</v>
      </c>
      <c r="P171" s="163">
        <f t="shared" ref="P171" si="165">IF(RIGHT(S171)="U",(N171),0)</f>
        <v>4.8666666666395031</v>
      </c>
      <c r="Q171" s="163">
        <f t="shared" ref="Q171" si="166">IF(RIGHT(S171)="C",(N171),0)</f>
        <v>0</v>
      </c>
      <c r="R171" s="163">
        <f t="shared" ref="R171" si="167">IF(RIGHT(S171)="D",(N171),0)</f>
        <v>0</v>
      </c>
      <c r="S171" s="139" t="s">
        <v>366</v>
      </c>
      <c r="T171" s="140" t="s">
        <v>464</v>
      </c>
      <c r="U171" s="1" t="s">
        <v>323</v>
      </c>
      <c r="V171" s="1" t="s">
        <v>323</v>
      </c>
      <c r="W171" s="1" t="s">
        <v>323</v>
      </c>
      <c r="X171" s="430"/>
      <c r="Y171" s="191"/>
    </row>
    <row r="172" spans="1:25">
      <c r="A172" s="414"/>
      <c r="B172" s="413"/>
      <c r="C172" s="404"/>
      <c r="D172" s="413"/>
      <c r="E172" s="413"/>
      <c r="F172" s="6"/>
      <c r="G172" s="6"/>
      <c r="H172" s="6"/>
      <c r="I172" s="6"/>
      <c r="J172" s="55"/>
      <c r="K172" s="56"/>
      <c r="L172" s="55"/>
      <c r="M172" s="56"/>
      <c r="N172" s="170">
        <f>SUM(N171:N171)</f>
        <v>4.8666666666395031</v>
      </c>
      <c r="O172" s="170">
        <f t="shared" ref="O172:R172" si="168">SUM(O171:O171)</f>
        <v>0</v>
      </c>
      <c r="P172" s="170">
        <f t="shared" si="168"/>
        <v>4.8666666666395031</v>
      </c>
      <c r="Q172" s="170">
        <f t="shared" si="168"/>
        <v>0</v>
      </c>
      <c r="R172" s="170">
        <f t="shared" si="168"/>
        <v>0</v>
      </c>
      <c r="S172" s="56"/>
      <c r="T172" s="57"/>
      <c r="U172" s="1"/>
      <c r="V172" s="1"/>
      <c r="W172" s="1"/>
      <c r="X172" s="430"/>
      <c r="Y172" s="191"/>
    </row>
    <row r="173" spans="1:25">
      <c r="A173" s="412">
        <v>66</v>
      </c>
      <c r="B173" s="412" t="s">
        <v>231</v>
      </c>
      <c r="C173" s="402" t="s">
        <v>5</v>
      </c>
      <c r="D173" s="412">
        <v>81.650000000000006</v>
      </c>
      <c r="E173" s="412" t="s">
        <v>236</v>
      </c>
      <c r="F173" s="6" t="s">
        <v>237</v>
      </c>
      <c r="G173" s="6" t="s">
        <v>237</v>
      </c>
      <c r="H173" s="6" t="s">
        <v>237</v>
      </c>
      <c r="I173" s="6" t="s">
        <v>237</v>
      </c>
      <c r="J173" s="55"/>
      <c r="K173" s="56"/>
      <c r="L173" s="55"/>
      <c r="M173" s="56"/>
      <c r="N173" s="178">
        <v>0</v>
      </c>
      <c r="O173" s="178">
        <v>0</v>
      </c>
      <c r="P173" s="178">
        <v>0</v>
      </c>
      <c r="Q173" s="178">
        <v>0</v>
      </c>
      <c r="R173" s="178">
        <v>0</v>
      </c>
      <c r="S173" s="56"/>
      <c r="T173" s="57"/>
      <c r="U173" s="1" t="s">
        <v>323</v>
      </c>
      <c r="V173" s="1" t="s">
        <v>323</v>
      </c>
      <c r="W173" s="1" t="s">
        <v>323</v>
      </c>
      <c r="X173" s="430"/>
      <c r="Y173" s="191"/>
    </row>
    <row r="174" spans="1:25">
      <c r="A174" s="414"/>
      <c r="B174" s="414"/>
      <c r="C174" s="403"/>
      <c r="D174" s="414"/>
      <c r="E174" s="414"/>
      <c r="F174" s="6" t="s">
        <v>237</v>
      </c>
      <c r="G174" s="6" t="s">
        <v>237</v>
      </c>
      <c r="H174" s="6" t="s">
        <v>237</v>
      </c>
      <c r="I174" s="6" t="s">
        <v>237</v>
      </c>
      <c r="J174" s="21"/>
      <c r="K174" s="122"/>
      <c r="L174" s="122"/>
      <c r="M174" s="123"/>
      <c r="N174" s="170">
        <f>SUM(N173:N173)</f>
        <v>0</v>
      </c>
      <c r="O174" s="170">
        <f t="shared" ref="O174" si="169">SUM(O173:O173)</f>
        <v>0</v>
      </c>
      <c r="P174" s="170">
        <f t="shared" ref="P174" si="170">SUM(P173:P173)</f>
        <v>0</v>
      </c>
      <c r="Q174" s="170">
        <f t="shared" ref="Q174" si="171">SUM(Q173:Q173)</f>
        <v>0</v>
      </c>
      <c r="R174" s="170">
        <f t="shared" ref="R174" si="172">SUM(R173:R173)</f>
        <v>0</v>
      </c>
      <c r="S174" s="121"/>
      <c r="T174" s="125"/>
      <c r="U174" s="1" t="s">
        <v>323</v>
      </c>
      <c r="V174" s="1" t="s">
        <v>323</v>
      </c>
      <c r="W174" s="1" t="s">
        <v>323</v>
      </c>
      <c r="X174" s="430"/>
      <c r="Y174" s="191">
        <v>100</v>
      </c>
    </row>
    <row r="175" spans="1:25" ht="15" customHeight="1">
      <c r="A175" s="412">
        <v>67</v>
      </c>
      <c r="B175" s="412" t="s">
        <v>321</v>
      </c>
      <c r="C175" s="412" t="s">
        <v>151</v>
      </c>
      <c r="D175" s="150">
        <v>118.2</v>
      </c>
      <c r="E175" s="150" t="s">
        <v>236</v>
      </c>
      <c r="F175" s="6" t="s">
        <v>237</v>
      </c>
      <c r="G175" s="6" t="s">
        <v>237</v>
      </c>
      <c r="H175" s="6" t="s">
        <v>237</v>
      </c>
      <c r="I175" s="6" t="s">
        <v>237</v>
      </c>
      <c r="J175" s="95"/>
      <c r="K175" s="98"/>
      <c r="L175" s="95"/>
      <c r="M175" s="98"/>
      <c r="N175" s="71"/>
      <c r="O175" s="163"/>
      <c r="P175" s="163"/>
      <c r="Q175" s="163"/>
      <c r="R175" s="163"/>
      <c r="S175" s="96"/>
      <c r="T175" s="100"/>
      <c r="U175" s="1" t="s">
        <v>323</v>
      </c>
      <c r="V175" s="1" t="s">
        <v>323</v>
      </c>
      <c r="W175" s="1" t="s">
        <v>323</v>
      </c>
      <c r="X175" s="430"/>
      <c r="Y175" s="191"/>
    </row>
    <row r="176" spans="1:25">
      <c r="A176" s="414"/>
      <c r="B176" s="414"/>
      <c r="C176" s="414"/>
      <c r="D176" s="120"/>
      <c r="E176" s="120"/>
      <c r="F176" s="6"/>
      <c r="G176" s="6"/>
      <c r="H176" s="6"/>
      <c r="I176" s="6"/>
      <c r="J176" s="95"/>
      <c r="K176" s="98"/>
      <c r="L176" s="95"/>
      <c r="M176" s="98"/>
      <c r="N176" s="170">
        <f>SUM(N175:N175)</f>
        <v>0</v>
      </c>
      <c r="O176" s="170">
        <f t="shared" ref="O176" si="173">SUM(O175:O175)</f>
        <v>0</v>
      </c>
      <c r="P176" s="170">
        <f t="shared" ref="P176" si="174">SUM(P175:P175)</f>
        <v>0</v>
      </c>
      <c r="Q176" s="170">
        <f t="shared" ref="Q176" si="175">SUM(Q175:Q175)</f>
        <v>0</v>
      </c>
      <c r="R176" s="170">
        <f t="shared" ref="R176" si="176">SUM(R175:R175)</f>
        <v>0</v>
      </c>
      <c r="S176" s="96"/>
      <c r="T176" s="100"/>
      <c r="U176" s="1"/>
      <c r="V176" s="1"/>
      <c r="W176" s="1"/>
      <c r="X176" s="430"/>
      <c r="Y176" s="191"/>
    </row>
    <row r="177" spans="1:25" ht="15" customHeight="1">
      <c r="A177" s="412">
        <v>68</v>
      </c>
      <c r="B177" s="412" t="s">
        <v>322</v>
      </c>
      <c r="C177" s="402" t="s">
        <v>150</v>
      </c>
      <c r="D177" s="412">
        <v>277</v>
      </c>
      <c r="E177" s="412" t="s">
        <v>236</v>
      </c>
      <c r="F177" s="6" t="s">
        <v>237</v>
      </c>
      <c r="G177" s="6" t="s">
        <v>237</v>
      </c>
      <c r="H177" s="6" t="s">
        <v>237</v>
      </c>
      <c r="I177" s="6" t="s">
        <v>237</v>
      </c>
      <c r="J177" s="95"/>
      <c r="K177" s="98"/>
      <c r="L177" s="95"/>
      <c r="M177" s="98"/>
      <c r="N177" s="71"/>
      <c r="O177" s="163"/>
      <c r="P177" s="163"/>
      <c r="Q177" s="163"/>
      <c r="R177" s="163"/>
      <c r="S177" s="96"/>
      <c r="T177" s="100"/>
      <c r="U177" s="1" t="s">
        <v>323</v>
      </c>
      <c r="V177" s="1" t="s">
        <v>323</v>
      </c>
      <c r="W177" s="1" t="s">
        <v>323</v>
      </c>
      <c r="X177" s="430"/>
      <c r="Y177" s="191"/>
    </row>
    <row r="178" spans="1:25">
      <c r="A178" s="414"/>
      <c r="B178" s="413"/>
      <c r="C178" s="404"/>
      <c r="D178" s="413"/>
      <c r="E178" s="413"/>
      <c r="F178" s="6"/>
      <c r="G178" s="6"/>
      <c r="H178" s="6"/>
      <c r="I178" s="6"/>
      <c r="J178" s="63"/>
      <c r="K178" s="64"/>
      <c r="L178" s="63"/>
      <c r="M178" s="64"/>
      <c r="N178" s="166">
        <f>SUM(N177:N177)</f>
        <v>0</v>
      </c>
      <c r="O178" s="167">
        <f>SUM(O177:O177)</f>
        <v>0</v>
      </c>
      <c r="P178" s="167">
        <f>SUM(P177:P177)</f>
        <v>0</v>
      </c>
      <c r="Q178" s="167">
        <f>SUM(Q177:Q177)</f>
        <v>0</v>
      </c>
      <c r="R178" s="167">
        <f>SUM(R177:R177)</f>
        <v>0</v>
      </c>
      <c r="S178" s="66"/>
      <c r="T178" s="67"/>
      <c r="U178" s="1"/>
      <c r="V178" s="1"/>
      <c r="W178" s="1"/>
      <c r="X178" s="430"/>
      <c r="Y178" s="191"/>
    </row>
    <row r="179" spans="1:25" ht="15" customHeight="1">
      <c r="A179" s="412">
        <v>69</v>
      </c>
      <c r="B179" s="415" t="s">
        <v>334</v>
      </c>
      <c r="C179" s="416" t="s">
        <v>336</v>
      </c>
      <c r="D179" s="412">
        <v>118.2</v>
      </c>
      <c r="E179" s="412" t="s">
        <v>236</v>
      </c>
      <c r="F179" s="6" t="s">
        <v>237</v>
      </c>
      <c r="G179" s="6" t="s">
        <v>237</v>
      </c>
      <c r="H179" s="6" t="s">
        <v>237</v>
      </c>
      <c r="I179" s="6" t="s">
        <v>237</v>
      </c>
      <c r="J179" s="95"/>
      <c r="K179" s="98"/>
      <c r="L179" s="95"/>
      <c r="M179" s="98"/>
      <c r="N179" s="71"/>
      <c r="O179" s="163"/>
      <c r="P179" s="163"/>
      <c r="Q179" s="163"/>
      <c r="R179" s="163"/>
      <c r="S179" s="96"/>
      <c r="T179" s="100"/>
      <c r="U179" s="1" t="s">
        <v>323</v>
      </c>
      <c r="V179" s="1" t="s">
        <v>323</v>
      </c>
      <c r="W179" s="1" t="s">
        <v>323</v>
      </c>
      <c r="X179" s="430"/>
      <c r="Y179" s="191"/>
    </row>
    <row r="180" spans="1:25">
      <c r="A180" s="413"/>
      <c r="B180" s="415"/>
      <c r="C180" s="416"/>
      <c r="D180" s="413"/>
      <c r="E180" s="413"/>
      <c r="F180" s="6"/>
      <c r="G180" s="6"/>
      <c r="H180" s="6"/>
      <c r="I180" s="6"/>
      <c r="J180" s="95"/>
      <c r="K180" s="98"/>
      <c r="L180" s="95"/>
      <c r="M180" s="98"/>
      <c r="N180" s="71"/>
      <c r="O180" s="163"/>
      <c r="P180" s="163"/>
      <c r="Q180" s="163"/>
      <c r="R180" s="163"/>
      <c r="S180" s="96"/>
      <c r="T180" s="100"/>
      <c r="U180" s="1"/>
      <c r="V180" s="1"/>
      <c r="W180" s="1"/>
      <c r="X180" s="430"/>
      <c r="Y180" s="191"/>
    </row>
    <row r="181" spans="1:25">
      <c r="A181" s="414"/>
      <c r="B181" s="415"/>
      <c r="C181" s="416"/>
      <c r="D181" s="413"/>
      <c r="E181" s="413"/>
      <c r="F181" s="6"/>
      <c r="G181" s="6"/>
      <c r="H181" s="6"/>
      <c r="I181" s="6"/>
      <c r="J181" s="63"/>
      <c r="K181" s="64"/>
      <c r="L181" s="63"/>
      <c r="M181" s="64"/>
      <c r="N181" s="166">
        <f t="shared" ref="N181:R181" si="177">SUM(N179:N180)</f>
        <v>0</v>
      </c>
      <c r="O181" s="167">
        <f t="shared" si="177"/>
        <v>0</v>
      </c>
      <c r="P181" s="167">
        <f t="shared" si="177"/>
        <v>0</v>
      </c>
      <c r="Q181" s="167">
        <f t="shared" si="177"/>
        <v>0</v>
      </c>
      <c r="R181" s="167">
        <f t="shared" si="177"/>
        <v>0</v>
      </c>
      <c r="S181" s="66"/>
      <c r="T181" s="67"/>
      <c r="U181" s="1"/>
      <c r="V181" s="1"/>
      <c r="W181" s="1"/>
      <c r="X181" s="430"/>
      <c r="Y181" s="191"/>
    </row>
    <row r="182" spans="1:25" ht="25.5" customHeight="1">
      <c r="A182" s="412">
        <v>70</v>
      </c>
      <c r="B182" s="415" t="s">
        <v>335</v>
      </c>
      <c r="C182" s="416" t="s">
        <v>337</v>
      </c>
      <c r="D182" s="413">
        <v>277</v>
      </c>
      <c r="E182" s="413" t="s">
        <v>236</v>
      </c>
      <c r="F182" s="6"/>
      <c r="G182" s="6"/>
      <c r="H182" s="6"/>
      <c r="I182" s="6"/>
      <c r="J182" s="136">
        <v>42646</v>
      </c>
      <c r="K182" s="137">
        <v>3.125E-2</v>
      </c>
      <c r="L182" s="136">
        <v>42646</v>
      </c>
      <c r="M182" s="137">
        <v>3.125E-2</v>
      </c>
      <c r="N182" s="163">
        <v>0</v>
      </c>
      <c r="O182" s="163">
        <f t="shared" ref="O182" si="178">IF(RIGHT(S182)="T",(N182),0)</f>
        <v>0</v>
      </c>
      <c r="P182" s="163">
        <f t="shared" ref="P182" si="179">IF(RIGHT(S182)="U",(N182),0)</f>
        <v>0</v>
      </c>
      <c r="Q182" s="163">
        <f t="shared" ref="Q182" si="180">IF(RIGHT(S182)="C",(N182),0)</f>
        <v>0</v>
      </c>
      <c r="R182" s="163">
        <f t="shared" ref="R182" si="181">IF(RIGHT(S182)="D",(N182),0)</f>
        <v>0</v>
      </c>
      <c r="S182" s="139" t="s">
        <v>370</v>
      </c>
      <c r="T182" s="140" t="s">
        <v>461</v>
      </c>
      <c r="U182" s="1"/>
      <c r="V182" s="1"/>
      <c r="W182" s="1"/>
      <c r="X182" s="430"/>
      <c r="Y182" s="191"/>
    </row>
    <row r="183" spans="1:25">
      <c r="A183" s="413"/>
      <c r="B183" s="415"/>
      <c r="C183" s="416"/>
      <c r="D183" s="413"/>
      <c r="E183" s="413"/>
      <c r="F183" s="6"/>
      <c r="G183" s="6"/>
      <c r="H183" s="6"/>
      <c r="I183" s="6"/>
      <c r="J183" s="95"/>
      <c r="K183" s="98"/>
      <c r="L183" s="95"/>
      <c r="M183" s="98"/>
      <c r="N183" s="71"/>
      <c r="O183" s="163"/>
      <c r="P183" s="163"/>
      <c r="Q183" s="163"/>
      <c r="R183" s="163"/>
      <c r="S183" s="96"/>
      <c r="T183" s="100"/>
      <c r="U183" s="1"/>
      <c r="V183" s="1"/>
      <c r="W183" s="1"/>
      <c r="X183" s="430"/>
      <c r="Y183" s="191"/>
    </row>
    <row r="184" spans="1:25">
      <c r="A184" s="414"/>
      <c r="B184" s="415"/>
      <c r="C184" s="416"/>
      <c r="D184" s="413"/>
      <c r="E184" s="413"/>
      <c r="F184" s="6"/>
      <c r="G184" s="6"/>
      <c r="H184" s="6"/>
      <c r="I184" s="6"/>
      <c r="J184" s="63"/>
      <c r="K184" s="64"/>
      <c r="L184" s="63"/>
      <c r="M184" s="64"/>
      <c r="N184" s="166">
        <f>SUM(N182:N183)</f>
        <v>0</v>
      </c>
      <c r="O184" s="167">
        <f>SUM(O182:O183)</f>
        <v>0</v>
      </c>
      <c r="P184" s="167">
        <f>SUM(P182:P183)</f>
        <v>0</v>
      </c>
      <c r="Q184" s="167">
        <f>SUM(Q182:Q183)</f>
        <v>0</v>
      </c>
      <c r="R184" s="167">
        <f>SUM(R182:R183)</f>
        <v>0</v>
      </c>
      <c r="S184" s="66"/>
      <c r="T184" s="67"/>
      <c r="U184" s="1"/>
      <c r="V184" s="1"/>
      <c r="W184" s="1"/>
      <c r="X184" s="430"/>
      <c r="Y184" s="191"/>
    </row>
    <row r="185" spans="1:25" ht="25.5">
      <c r="A185" s="412">
        <v>71</v>
      </c>
      <c r="B185" s="412" t="s">
        <v>232</v>
      </c>
      <c r="C185" s="412" t="s">
        <v>146</v>
      </c>
      <c r="D185" s="412">
        <v>78.599999999999994</v>
      </c>
      <c r="E185" s="412" t="s">
        <v>236</v>
      </c>
      <c r="F185" s="6" t="s">
        <v>237</v>
      </c>
      <c r="G185" s="6" t="s">
        <v>237</v>
      </c>
      <c r="H185" s="6" t="s">
        <v>237</v>
      </c>
      <c r="I185" s="6" t="s">
        <v>237</v>
      </c>
      <c r="J185" s="136">
        <v>42647</v>
      </c>
      <c r="K185" s="137">
        <v>0.35416666666666669</v>
      </c>
      <c r="L185" s="136">
        <v>42647</v>
      </c>
      <c r="M185" s="137">
        <v>0.81180555555555556</v>
      </c>
      <c r="N185" s="163">
        <f t="shared" ref="N185:N186" si="182">IF(((L185+M185)-(J185+K185))*24&gt;0,((L185+M185)-(J185+K185))*24,"NA")</f>
        <v>10.983333333337214</v>
      </c>
      <c r="O185" s="163">
        <f t="shared" ref="O185:O186" si="183">IF(RIGHT(S185)="T",(N185),0)</f>
        <v>0</v>
      </c>
      <c r="P185" s="163">
        <f t="shared" ref="P185:P186" si="184">IF(RIGHT(S185)="U",(N185),0)</f>
        <v>0</v>
      </c>
      <c r="Q185" s="163">
        <f t="shared" ref="Q185:Q186" si="185">IF(RIGHT(S185)="C",(N185),0)</f>
        <v>0</v>
      </c>
      <c r="R185" s="163">
        <f t="shared" ref="R185:R186" si="186">IF(RIGHT(S185)="D",(N185),0)</f>
        <v>10.983333333337214</v>
      </c>
      <c r="S185" s="139" t="s">
        <v>367</v>
      </c>
      <c r="T185" s="140" t="s">
        <v>469</v>
      </c>
      <c r="U185" s="1" t="s">
        <v>323</v>
      </c>
      <c r="V185" s="1" t="s">
        <v>323</v>
      </c>
      <c r="W185" s="1" t="s">
        <v>323</v>
      </c>
      <c r="X185" s="430"/>
      <c r="Y185" s="191"/>
    </row>
    <row r="186" spans="1:25" ht="25.5">
      <c r="A186" s="413"/>
      <c r="B186" s="413"/>
      <c r="C186" s="413"/>
      <c r="D186" s="413"/>
      <c r="E186" s="413"/>
      <c r="F186" s="6"/>
      <c r="G186" s="6"/>
      <c r="H186" s="6"/>
      <c r="I186" s="6"/>
      <c r="J186" s="136">
        <v>42646</v>
      </c>
      <c r="K186" s="137">
        <v>0.3527777777777778</v>
      </c>
      <c r="L186" s="136">
        <v>42646</v>
      </c>
      <c r="M186" s="137">
        <v>0.8652777777777777</v>
      </c>
      <c r="N186" s="165">
        <f t="shared" si="182"/>
        <v>12.299999999930151</v>
      </c>
      <c r="O186" s="165">
        <f t="shared" si="183"/>
        <v>0</v>
      </c>
      <c r="P186" s="165">
        <f t="shared" si="184"/>
        <v>0</v>
      </c>
      <c r="Q186" s="165">
        <f t="shared" si="185"/>
        <v>0</v>
      </c>
      <c r="R186" s="165">
        <f t="shared" si="186"/>
        <v>12.299999999930151</v>
      </c>
      <c r="S186" s="139" t="s">
        <v>367</v>
      </c>
      <c r="T186" s="140" t="s">
        <v>469</v>
      </c>
      <c r="U186" s="1"/>
      <c r="V186" s="1"/>
      <c r="W186" s="1"/>
      <c r="X186" s="430"/>
      <c r="Y186" s="191"/>
    </row>
    <row r="187" spans="1:25">
      <c r="A187" s="414"/>
      <c r="B187" s="413"/>
      <c r="C187" s="413"/>
      <c r="D187" s="413"/>
      <c r="E187" s="413"/>
      <c r="F187" s="6"/>
      <c r="G187" s="6"/>
      <c r="H187" s="6"/>
      <c r="I187" s="6"/>
      <c r="J187" s="74"/>
      <c r="K187" s="75"/>
      <c r="L187" s="74"/>
      <c r="M187" s="75"/>
      <c r="N187" s="106">
        <f>SUM(N185:N186)</f>
        <v>23.283333333267365</v>
      </c>
      <c r="O187" s="106">
        <f t="shared" ref="O187:R187" si="187">SUM(O185:O186)</f>
        <v>0</v>
      </c>
      <c r="P187" s="106">
        <f t="shared" si="187"/>
        <v>0</v>
      </c>
      <c r="Q187" s="106">
        <f t="shared" si="187"/>
        <v>0</v>
      </c>
      <c r="R187" s="106">
        <f t="shared" si="187"/>
        <v>23.283333333267365</v>
      </c>
      <c r="S187" s="77"/>
      <c r="T187" s="78"/>
      <c r="U187" s="1"/>
      <c r="V187" s="1"/>
      <c r="W187" s="1"/>
      <c r="X187" s="430"/>
      <c r="Y187" s="191">
        <v>100</v>
      </c>
    </row>
    <row r="188" spans="1:25" ht="25.5">
      <c r="A188" s="412">
        <v>72</v>
      </c>
      <c r="B188" s="412" t="s">
        <v>233</v>
      </c>
      <c r="C188" s="402" t="s">
        <v>136</v>
      </c>
      <c r="D188" s="412">
        <v>78.599999999999994</v>
      </c>
      <c r="E188" s="412" t="s">
        <v>236</v>
      </c>
      <c r="F188" s="6" t="s">
        <v>237</v>
      </c>
      <c r="G188" s="6" t="s">
        <v>237</v>
      </c>
      <c r="H188" s="6" t="s">
        <v>237</v>
      </c>
      <c r="I188" s="6" t="s">
        <v>237</v>
      </c>
      <c r="J188" s="136">
        <v>42646</v>
      </c>
      <c r="K188" s="137">
        <v>0.3527777777777778</v>
      </c>
      <c r="L188" s="136">
        <v>42646</v>
      </c>
      <c r="M188" s="137">
        <v>0.86597222222222225</v>
      </c>
      <c r="N188" s="163">
        <f t="shared" ref="N188:N189" si="188">IF(((L188+M188)-(J188+K188))*24&gt;0,((L188+M188)-(J188+K188))*24,"NA")</f>
        <v>12.316666666651145</v>
      </c>
      <c r="O188" s="163">
        <f t="shared" ref="O188:O189" si="189">IF(RIGHT(S188)="T",(N188),0)</f>
        <v>0</v>
      </c>
      <c r="P188" s="163">
        <f t="shared" ref="P188:P189" si="190">IF(RIGHT(S188)="U",(N188),0)</f>
        <v>0</v>
      </c>
      <c r="Q188" s="163">
        <f t="shared" ref="Q188:Q189" si="191">IF(RIGHT(S188)="C",(N188),0)</f>
        <v>0</v>
      </c>
      <c r="R188" s="163">
        <f t="shared" ref="R188:R189" si="192">IF(RIGHT(S188)="D",(N188),0)</f>
        <v>12.316666666651145</v>
      </c>
      <c r="S188" s="139" t="s">
        <v>367</v>
      </c>
      <c r="T188" s="140" t="s">
        <v>468</v>
      </c>
      <c r="U188" s="1" t="s">
        <v>323</v>
      </c>
      <c r="V188" s="1" t="s">
        <v>323</v>
      </c>
      <c r="W188" s="1" t="s">
        <v>323</v>
      </c>
      <c r="X188" s="430"/>
      <c r="Y188" s="191"/>
    </row>
    <row r="189" spans="1:25" ht="25.5">
      <c r="A189" s="413"/>
      <c r="B189" s="413"/>
      <c r="C189" s="404"/>
      <c r="D189" s="413"/>
      <c r="E189" s="413"/>
      <c r="F189" s="6"/>
      <c r="G189" s="6"/>
      <c r="H189" s="6"/>
      <c r="I189" s="6"/>
      <c r="J189" s="136">
        <v>42647</v>
      </c>
      <c r="K189" s="137">
        <v>0.35347222222222219</v>
      </c>
      <c r="L189" s="136">
        <v>42647</v>
      </c>
      <c r="M189" s="137">
        <v>0.81319444444444444</v>
      </c>
      <c r="N189" s="163">
        <f t="shared" si="188"/>
        <v>11.033333333325572</v>
      </c>
      <c r="O189" s="163">
        <f t="shared" si="189"/>
        <v>0</v>
      </c>
      <c r="P189" s="163">
        <f t="shared" si="190"/>
        <v>0</v>
      </c>
      <c r="Q189" s="163">
        <f t="shared" si="191"/>
        <v>0</v>
      </c>
      <c r="R189" s="163">
        <f t="shared" si="192"/>
        <v>11.033333333325572</v>
      </c>
      <c r="S189" s="139" t="s">
        <v>367</v>
      </c>
      <c r="T189" s="140" t="s">
        <v>469</v>
      </c>
      <c r="U189" s="1"/>
      <c r="V189" s="1"/>
      <c r="W189" s="1"/>
      <c r="X189" s="430"/>
      <c r="Y189" s="191"/>
    </row>
    <row r="190" spans="1:25">
      <c r="A190" s="414"/>
      <c r="B190" s="413"/>
      <c r="C190" s="404"/>
      <c r="D190" s="413"/>
      <c r="E190" s="413"/>
      <c r="F190" s="6"/>
      <c r="G190" s="6"/>
      <c r="H190" s="6"/>
      <c r="I190" s="6"/>
      <c r="J190" s="63"/>
      <c r="K190" s="64"/>
      <c r="L190" s="63"/>
      <c r="M190" s="64"/>
      <c r="N190" s="166">
        <f>SUM(N188:N189)</f>
        <v>23.349999999976717</v>
      </c>
      <c r="O190" s="166">
        <f t="shared" ref="O190:R190" si="193">SUM(O188:O189)</f>
        <v>0</v>
      </c>
      <c r="P190" s="166">
        <f t="shared" si="193"/>
        <v>0</v>
      </c>
      <c r="Q190" s="166">
        <f t="shared" si="193"/>
        <v>0</v>
      </c>
      <c r="R190" s="166">
        <f t="shared" si="193"/>
        <v>23.349999999976717</v>
      </c>
      <c r="S190" s="66"/>
      <c r="T190" s="67"/>
      <c r="U190" s="1"/>
      <c r="V190" s="1"/>
      <c r="W190" s="1"/>
      <c r="X190" s="430"/>
      <c r="Y190" s="193">
        <v>100</v>
      </c>
    </row>
    <row r="191" spans="1:25" ht="38.25">
      <c r="A191" s="412">
        <v>73</v>
      </c>
      <c r="B191" s="412" t="s">
        <v>234</v>
      </c>
      <c r="C191" s="402" t="s">
        <v>132</v>
      </c>
      <c r="D191" s="412">
        <v>78.599999999999994</v>
      </c>
      <c r="E191" s="412" t="s">
        <v>236</v>
      </c>
      <c r="F191" s="6" t="s">
        <v>237</v>
      </c>
      <c r="G191" s="6" t="s">
        <v>237</v>
      </c>
      <c r="H191" s="6" t="s">
        <v>237</v>
      </c>
      <c r="I191" s="6" t="s">
        <v>237</v>
      </c>
      <c r="J191" s="136">
        <v>42644</v>
      </c>
      <c r="K191" s="137">
        <v>0.375</v>
      </c>
      <c r="L191" s="136">
        <v>42644</v>
      </c>
      <c r="M191" s="137">
        <v>0.79722222222222217</v>
      </c>
      <c r="N191" s="163">
        <f t="shared" ref="N191" si="194">IF(((L191+M191)-(J191+K191))*24&gt;0,((L191+M191)-(J191+K191))*24,"NA")</f>
        <v>10.133333333360497</v>
      </c>
      <c r="O191" s="163">
        <f t="shared" ref="O191" si="195">IF(RIGHT(S191)="T",(N191),0)</f>
        <v>0</v>
      </c>
      <c r="P191" s="163">
        <f t="shared" ref="P191" si="196">IF(RIGHT(S191)="U",(N191),0)</f>
        <v>0</v>
      </c>
      <c r="Q191" s="163">
        <f t="shared" ref="Q191" si="197">IF(RIGHT(S191)="C",(N191),0)</f>
        <v>0</v>
      </c>
      <c r="R191" s="163">
        <f t="shared" ref="R191" si="198">IF(RIGHT(S191)="D",(N191),0)</f>
        <v>10.133333333360497</v>
      </c>
      <c r="S191" s="139" t="s">
        <v>367</v>
      </c>
      <c r="T191" s="140" t="s">
        <v>467</v>
      </c>
      <c r="U191" s="1" t="s">
        <v>323</v>
      </c>
      <c r="V191" s="1" t="s">
        <v>323</v>
      </c>
      <c r="W191" s="1" t="s">
        <v>323</v>
      </c>
      <c r="X191" s="430"/>
      <c r="Y191" s="191"/>
    </row>
    <row r="192" spans="1:25">
      <c r="A192" s="414"/>
      <c r="B192" s="414"/>
      <c r="C192" s="403"/>
      <c r="D192" s="414"/>
      <c r="E192" s="414"/>
      <c r="F192" s="6" t="s">
        <v>237</v>
      </c>
      <c r="G192" s="6" t="s">
        <v>237</v>
      </c>
      <c r="H192" s="6" t="s">
        <v>237</v>
      </c>
      <c r="I192" s="6" t="s">
        <v>237</v>
      </c>
      <c r="J192" s="6"/>
      <c r="K192" s="8"/>
      <c r="L192" s="8"/>
      <c r="M192" s="8"/>
      <c r="N192" s="166">
        <f>SUM(N191:N191)</f>
        <v>10.133333333360497</v>
      </c>
      <c r="O192" s="166">
        <f t="shared" ref="O192:R192" si="199">SUM(O191:O191)</f>
        <v>0</v>
      </c>
      <c r="P192" s="166">
        <f t="shared" si="199"/>
        <v>0</v>
      </c>
      <c r="Q192" s="166">
        <f t="shared" si="199"/>
        <v>0</v>
      </c>
      <c r="R192" s="166">
        <f t="shared" si="199"/>
        <v>10.133333333360497</v>
      </c>
      <c r="S192" s="123"/>
      <c r="T192" s="123"/>
      <c r="U192" s="1" t="s">
        <v>323</v>
      </c>
      <c r="V192" s="1" t="s">
        <v>323</v>
      </c>
      <c r="W192" s="1" t="s">
        <v>323</v>
      </c>
      <c r="X192" s="430"/>
      <c r="Y192" s="191">
        <v>100</v>
      </c>
    </row>
    <row r="193" spans="1:25" ht="38.25">
      <c r="A193" s="412">
        <v>74</v>
      </c>
      <c r="B193" s="412" t="s">
        <v>235</v>
      </c>
      <c r="C193" s="402" t="s">
        <v>133</v>
      </c>
      <c r="D193" s="412">
        <v>78.599999999999994</v>
      </c>
      <c r="E193" s="412" t="s">
        <v>236</v>
      </c>
      <c r="F193" s="6" t="s">
        <v>237</v>
      </c>
      <c r="G193" s="6" t="s">
        <v>237</v>
      </c>
      <c r="H193" s="6" t="s">
        <v>237</v>
      </c>
      <c r="I193" s="6" t="s">
        <v>237</v>
      </c>
      <c r="J193" s="136">
        <v>42644</v>
      </c>
      <c r="K193" s="137">
        <v>0.37638888888888888</v>
      </c>
      <c r="L193" s="136">
        <v>42644</v>
      </c>
      <c r="M193" s="137">
        <v>0.79236111111111107</v>
      </c>
      <c r="N193" s="163">
        <f t="shared" ref="N193" si="200">IF(((L193+M193)-(J193+K193))*24&gt;0,((L193+M193)-(J193+K193))*24,"NA")</f>
        <v>9.9833333333954215</v>
      </c>
      <c r="O193" s="163">
        <f t="shared" ref="O193" si="201">IF(RIGHT(S193)="T",(N193),0)</f>
        <v>0</v>
      </c>
      <c r="P193" s="163">
        <f t="shared" ref="P193" si="202">IF(RIGHT(S193)="U",(N193),0)</f>
        <v>0</v>
      </c>
      <c r="Q193" s="163">
        <f t="shared" ref="Q193" si="203">IF(RIGHT(S193)="C",(N193),0)</f>
        <v>0</v>
      </c>
      <c r="R193" s="163">
        <f t="shared" ref="R193" si="204">IF(RIGHT(S193)="D",(N193),0)</f>
        <v>9.9833333333954215</v>
      </c>
      <c r="S193" s="139" t="s">
        <v>367</v>
      </c>
      <c r="T193" s="140" t="s">
        <v>467</v>
      </c>
      <c r="U193" s="1" t="s">
        <v>323</v>
      </c>
      <c r="V193" s="1" t="s">
        <v>323</v>
      </c>
      <c r="W193" s="1" t="s">
        <v>323</v>
      </c>
      <c r="X193" s="430"/>
      <c r="Y193" s="191"/>
    </row>
    <row r="194" spans="1:25">
      <c r="A194" s="414"/>
      <c r="B194" s="413"/>
      <c r="C194" s="404"/>
      <c r="D194" s="413"/>
      <c r="E194" s="413"/>
      <c r="F194" s="6"/>
      <c r="G194" s="6"/>
      <c r="H194" s="6"/>
      <c r="I194" s="6"/>
      <c r="J194" s="55"/>
      <c r="K194" s="56"/>
      <c r="L194" s="55"/>
      <c r="M194" s="56"/>
      <c r="N194" s="166">
        <f>SUM(N193:N193)</f>
        <v>9.9833333333954215</v>
      </c>
      <c r="O194" s="166">
        <f t="shared" ref="O194:R194" si="205">SUM(O193:O193)</f>
        <v>0</v>
      </c>
      <c r="P194" s="166">
        <f t="shared" si="205"/>
        <v>0</v>
      </c>
      <c r="Q194" s="166">
        <f t="shared" si="205"/>
        <v>0</v>
      </c>
      <c r="R194" s="166">
        <f t="shared" si="205"/>
        <v>9.9833333333954215</v>
      </c>
      <c r="S194" s="56"/>
      <c r="T194" s="57"/>
      <c r="U194" s="1"/>
      <c r="V194" s="1"/>
      <c r="W194" s="1"/>
      <c r="X194" s="430"/>
      <c r="Y194" s="191"/>
    </row>
    <row r="195" spans="1:25">
      <c r="A195" s="396">
        <v>75</v>
      </c>
      <c r="B195" s="396" t="s">
        <v>342</v>
      </c>
      <c r="C195" s="402" t="s">
        <v>343</v>
      </c>
      <c r="D195" s="396">
        <v>100</v>
      </c>
      <c r="E195" s="396" t="s">
        <v>236</v>
      </c>
      <c r="F195" s="6" t="s">
        <v>237</v>
      </c>
      <c r="G195" s="6" t="s">
        <v>237</v>
      </c>
      <c r="H195" s="6" t="s">
        <v>237</v>
      </c>
      <c r="I195" s="6" t="s">
        <v>237</v>
      </c>
      <c r="J195" s="95"/>
      <c r="K195" s="98"/>
      <c r="L195" s="95"/>
      <c r="M195" s="98"/>
      <c r="N195" s="178">
        <v>0</v>
      </c>
      <c r="O195" s="178">
        <v>0</v>
      </c>
      <c r="P195" s="178">
        <v>0</v>
      </c>
      <c r="Q195" s="178">
        <v>0</v>
      </c>
      <c r="R195" s="178">
        <v>0</v>
      </c>
      <c r="S195" s="96"/>
      <c r="T195" s="100"/>
      <c r="U195" s="1" t="s">
        <v>323</v>
      </c>
      <c r="V195" s="1" t="s">
        <v>323</v>
      </c>
      <c r="W195" s="1" t="s">
        <v>323</v>
      </c>
      <c r="X195" s="430"/>
      <c r="Y195" s="191"/>
    </row>
    <row r="196" spans="1:25">
      <c r="A196" s="397"/>
      <c r="B196" s="400"/>
      <c r="C196" s="404"/>
      <c r="D196" s="400"/>
      <c r="E196" s="400"/>
      <c r="F196" s="6"/>
      <c r="G196" s="6"/>
      <c r="H196" s="6"/>
      <c r="I196" s="6"/>
      <c r="J196" s="95"/>
      <c r="K196" s="98"/>
      <c r="L196" s="95"/>
      <c r="M196" s="98"/>
      <c r="N196" s="170">
        <v>0</v>
      </c>
      <c r="O196" s="170">
        <v>0</v>
      </c>
      <c r="P196" s="170">
        <v>0</v>
      </c>
      <c r="Q196" s="170">
        <v>0</v>
      </c>
      <c r="R196" s="170">
        <v>0</v>
      </c>
      <c r="S196" s="96"/>
      <c r="T196" s="100"/>
      <c r="U196" s="1"/>
      <c r="V196" s="1"/>
      <c r="W196" s="1"/>
      <c r="X196" s="430"/>
      <c r="Y196" s="191"/>
    </row>
    <row r="197" spans="1:25">
      <c r="A197" s="396">
        <v>76</v>
      </c>
      <c r="B197" s="396" t="s">
        <v>355</v>
      </c>
      <c r="C197" s="402" t="s">
        <v>344</v>
      </c>
      <c r="D197" s="396">
        <v>100</v>
      </c>
      <c r="E197" s="396" t="s">
        <v>236</v>
      </c>
      <c r="F197" s="6" t="s">
        <v>237</v>
      </c>
      <c r="G197" s="6" t="s">
        <v>237</v>
      </c>
      <c r="H197" s="6" t="s">
        <v>237</v>
      </c>
      <c r="I197" s="6" t="s">
        <v>237</v>
      </c>
      <c r="J197" s="95"/>
      <c r="K197" s="98"/>
      <c r="L197" s="95"/>
      <c r="M197" s="98"/>
      <c r="N197" s="71"/>
      <c r="O197" s="163"/>
      <c r="P197" s="163"/>
      <c r="Q197" s="163"/>
      <c r="R197" s="163"/>
      <c r="S197" s="96"/>
      <c r="T197" s="100"/>
      <c r="U197" s="1" t="s">
        <v>323</v>
      </c>
      <c r="V197" s="1" t="s">
        <v>323</v>
      </c>
      <c r="W197" s="1" t="s">
        <v>323</v>
      </c>
      <c r="X197" s="430"/>
      <c r="Y197" s="191"/>
    </row>
    <row r="198" spans="1:25">
      <c r="A198" s="400"/>
      <c r="B198" s="400"/>
      <c r="C198" s="404"/>
      <c r="D198" s="400"/>
      <c r="E198" s="400"/>
      <c r="F198" s="6"/>
      <c r="G198" s="6"/>
      <c r="H198" s="6"/>
      <c r="I198" s="6"/>
      <c r="J198" s="95"/>
      <c r="K198" s="98"/>
      <c r="L198" s="95"/>
      <c r="M198" s="98"/>
      <c r="N198" s="71"/>
      <c r="O198" s="163"/>
      <c r="P198" s="163"/>
      <c r="Q198" s="163"/>
      <c r="R198" s="163"/>
      <c r="S198" s="96"/>
      <c r="T198" s="100"/>
      <c r="U198" s="1"/>
      <c r="V198" s="1"/>
      <c r="W198" s="1"/>
      <c r="X198" s="430"/>
      <c r="Y198" s="191"/>
    </row>
    <row r="199" spans="1:25">
      <c r="A199" s="397"/>
      <c r="B199" s="400"/>
      <c r="C199" s="404"/>
      <c r="D199" s="400"/>
      <c r="E199" s="400"/>
      <c r="F199" s="6"/>
      <c r="G199" s="6"/>
      <c r="H199" s="6"/>
      <c r="I199" s="6"/>
      <c r="J199" s="74"/>
      <c r="K199" s="75"/>
      <c r="L199" s="74"/>
      <c r="M199" s="75"/>
      <c r="N199" s="106">
        <f t="shared" ref="N199:R199" si="206">SUM(N195:N198)</f>
        <v>0</v>
      </c>
      <c r="O199" s="167">
        <f t="shared" si="206"/>
        <v>0</v>
      </c>
      <c r="P199" s="167">
        <f t="shared" si="206"/>
        <v>0</v>
      </c>
      <c r="Q199" s="167">
        <f t="shared" si="206"/>
        <v>0</v>
      </c>
      <c r="R199" s="167">
        <f t="shared" si="206"/>
        <v>0</v>
      </c>
      <c r="S199" s="77"/>
      <c r="T199" s="78"/>
      <c r="U199" s="1"/>
      <c r="V199" s="1"/>
      <c r="W199" s="1"/>
      <c r="X199" s="430"/>
      <c r="Y199" s="191"/>
    </row>
    <row r="200" spans="1:25" ht="51">
      <c r="A200" s="396">
        <v>77</v>
      </c>
      <c r="B200" s="396" t="s">
        <v>356</v>
      </c>
      <c r="C200" s="402" t="s">
        <v>357</v>
      </c>
      <c r="D200" s="396">
        <v>349.16</v>
      </c>
      <c r="E200" s="396" t="s">
        <v>236</v>
      </c>
      <c r="F200" s="6" t="s">
        <v>237</v>
      </c>
      <c r="G200" s="6" t="s">
        <v>237</v>
      </c>
      <c r="H200" s="6" t="s">
        <v>237</v>
      </c>
      <c r="I200" s="6" t="s">
        <v>237</v>
      </c>
      <c r="J200" s="136">
        <v>42649</v>
      </c>
      <c r="K200" s="137">
        <v>0.75763888888888886</v>
      </c>
      <c r="L200" s="136">
        <v>42649</v>
      </c>
      <c r="M200" s="137">
        <v>0.83819444444444446</v>
      </c>
      <c r="N200" s="163">
        <f t="shared" ref="N200" si="207">IF(((L200+M200)-(J200+K200))*24&gt;0,((L200+M200)-(J200+K200))*24,"NA")</f>
        <v>1.9333333331742324</v>
      </c>
      <c r="O200" s="163">
        <f t="shared" ref="O200" si="208">IF(RIGHT(S200)="T",(N200),0)</f>
        <v>0</v>
      </c>
      <c r="P200" s="163">
        <f t="shared" ref="P200" si="209">IF(RIGHT(S200)="U",(N200),0)</f>
        <v>1.9333333331742324</v>
      </c>
      <c r="Q200" s="163">
        <f t="shared" ref="Q200" si="210">IF(RIGHT(S200)="C",(N200),0)</f>
        <v>0</v>
      </c>
      <c r="R200" s="163">
        <f t="shared" ref="R200" si="211">IF(RIGHT(S200)="D",(N200),0)</f>
        <v>0</v>
      </c>
      <c r="S200" s="139" t="s">
        <v>366</v>
      </c>
      <c r="T200" s="140" t="s">
        <v>451</v>
      </c>
      <c r="U200" s="1" t="s">
        <v>323</v>
      </c>
      <c r="V200" s="1" t="s">
        <v>323</v>
      </c>
      <c r="W200" s="1" t="s">
        <v>323</v>
      </c>
      <c r="X200" s="430"/>
      <c r="Y200" s="191"/>
    </row>
    <row r="201" spans="1:25">
      <c r="A201" s="397"/>
      <c r="B201" s="397"/>
      <c r="C201" s="403"/>
      <c r="D201" s="397"/>
      <c r="E201" s="397"/>
      <c r="F201" s="6" t="s">
        <v>237</v>
      </c>
      <c r="G201" s="6" t="s">
        <v>237</v>
      </c>
      <c r="H201" s="6" t="s">
        <v>237</v>
      </c>
      <c r="I201" s="6" t="s">
        <v>237</v>
      </c>
      <c r="J201" s="6"/>
      <c r="K201" s="8"/>
      <c r="L201" s="8"/>
      <c r="M201" s="8"/>
      <c r="N201" s="166">
        <f>SUM(N200:N200)</f>
        <v>1.9333333331742324</v>
      </c>
      <c r="O201" s="166">
        <f t="shared" ref="O201" si="212">SUM(O200:O200)</f>
        <v>0</v>
      </c>
      <c r="P201" s="166">
        <f t="shared" ref="P201" si="213">SUM(P200:P200)</f>
        <v>1.9333333331742324</v>
      </c>
      <c r="Q201" s="166">
        <f t="shared" ref="Q201" si="214">SUM(Q200:Q200)</f>
        <v>0</v>
      </c>
      <c r="R201" s="166">
        <f t="shared" ref="R201" si="215">SUM(R200:R200)</f>
        <v>0</v>
      </c>
      <c r="S201" s="123"/>
      <c r="T201" s="123"/>
      <c r="U201" s="1" t="s">
        <v>323</v>
      </c>
      <c r="V201" s="1" t="s">
        <v>323</v>
      </c>
      <c r="W201" s="1" t="s">
        <v>323</v>
      </c>
      <c r="X201" s="430"/>
      <c r="Y201" s="191">
        <v>100</v>
      </c>
    </row>
    <row r="202" spans="1:25">
      <c r="A202" s="396">
        <v>78</v>
      </c>
      <c r="B202" s="396" t="s">
        <v>358</v>
      </c>
      <c r="C202" s="402" t="s">
        <v>359</v>
      </c>
      <c r="D202" s="396">
        <v>349.16</v>
      </c>
      <c r="E202" s="396" t="s">
        <v>236</v>
      </c>
      <c r="F202" s="6" t="s">
        <v>237</v>
      </c>
      <c r="G202" s="6" t="s">
        <v>237</v>
      </c>
      <c r="H202" s="6" t="s">
        <v>237</v>
      </c>
      <c r="I202" s="6" t="s">
        <v>237</v>
      </c>
      <c r="J202" s="63"/>
      <c r="K202" s="64"/>
      <c r="L202" s="63"/>
      <c r="M202" s="64"/>
      <c r="N202" s="178">
        <v>0</v>
      </c>
      <c r="O202" s="178">
        <v>0</v>
      </c>
      <c r="P202" s="178">
        <v>0</v>
      </c>
      <c r="Q202" s="178">
        <v>0</v>
      </c>
      <c r="R202" s="178">
        <v>0</v>
      </c>
      <c r="S202" s="66"/>
      <c r="T202" s="67"/>
      <c r="U202" s="1" t="s">
        <v>323</v>
      </c>
      <c r="V202" s="1" t="s">
        <v>323</v>
      </c>
      <c r="W202" s="1" t="s">
        <v>323</v>
      </c>
      <c r="X202" s="430"/>
      <c r="Y202" s="191"/>
    </row>
    <row r="203" spans="1:25">
      <c r="A203" s="397"/>
      <c r="B203" s="397"/>
      <c r="C203" s="403"/>
      <c r="D203" s="397"/>
      <c r="E203" s="397"/>
      <c r="F203" s="6" t="s">
        <v>237</v>
      </c>
      <c r="G203" s="6" t="s">
        <v>237</v>
      </c>
      <c r="H203" s="6" t="s">
        <v>237</v>
      </c>
      <c r="I203" s="6" t="s">
        <v>237</v>
      </c>
      <c r="J203" s="6"/>
      <c r="K203" s="8"/>
      <c r="L203" s="8"/>
      <c r="M203" s="8"/>
      <c r="N203" s="178">
        <v>0</v>
      </c>
      <c r="O203" s="178">
        <v>0</v>
      </c>
      <c r="P203" s="178">
        <v>0</v>
      </c>
      <c r="Q203" s="178">
        <v>0</v>
      </c>
      <c r="R203" s="178">
        <v>0</v>
      </c>
      <c r="S203" s="123"/>
      <c r="T203" s="123"/>
      <c r="U203" s="1" t="s">
        <v>323</v>
      </c>
      <c r="V203" s="1" t="s">
        <v>323</v>
      </c>
      <c r="W203" s="1" t="s">
        <v>323</v>
      </c>
      <c r="X203" s="430"/>
      <c r="Y203" s="191">
        <v>100</v>
      </c>
    </row>
    <row r="204" spans="1:25" ht="38.25">
      <c r="A204" s="396">
        <v>79</v>
      </c>
      <c r="B204" s="396" t="s">
        <v>390</v>
      </c>
      <c r="C204" s="402" t="s">
        <v>388</v>
      </c>
      <c r="D204" s="396"/>
      <c r="E204" s="396" t="s">
        <v>236</v>
      </c>
      <c r="F204" s="6" t="s">
        <v>237</v>
      </c>
      <c r="G204" s="6" t="s">
        <v>237</v>
      </c>
      <c r="H204" s="6" t="s">
        <v>237</v>
      </c>
      <c r="I204" s="6" t="s">
        <v>237</v>
      </c>
      <c r="J204" s="141">
        <v>42644</v>
      </c>
      <c r="K204" s="142">
        <v>0</v>
      </c>
      <c r="L204" s="141">
        <v>42675</v>
      </c>
      <c r="M204" s="142">
        <v>0</v>
      </c>
      <c r="N204" s="165">
        <f>IF(((L204+M204)-(J204+K204))*24&gt;0,((L204+M204)-(J204+K204))*24,"NA")</f>
        <v>744</v>
      </c>
      <c r="O204" s="165">
        <f>IF(RIGHT(S204)="T",(N204),0)</f>
        <v>0</v>
      </c>
      <c r="P204" s="165">
        <f>IF(RIGHT(S204)="U",(N204),0)</f>
        <v>0</v>
      </c>
      <c r="Q204" s="165">
        <f>IF(RIGHT(S204)="C",(N204),0)</f>
        <v>744</v>
      </c>
      <c r="R204" s="165">
        <f>IF(RIGHT(S204)="D",(N204),0)</f>
        <v>0</v>
      </c>
      <c r="S204" s="145" t="s">
        <v>371</v>
      </c>
      <c r="T204" s="84" t="s">
        <v>410</v>
      </c>
      <c r="U204" s="1" t="s">
        <v>323</v>
      </c>
      <c r="V204" s="1" t="s">
        <v>323</v>
      </c>
      <c r="W204" s="1" t="s">
        <v>323</v>
      </c>
      <c r="X204" s="430"/>
      <c r="Y204" s="191"/>
    </row>
    <row r="205" spans="1:25">
      <c r="A205" s="397"/>
      <c r="B205" s="400"/>
      <c r="C205" s="404"/>
      <c r="D205" s="400"/>
      <c r="E205" s="400"/>
      <c r="F205" s="6"/>
      <c r="G205" s="6"/>
      <c r="H205" s="6"/>
      <c r="I205" s="6"/>
      <c r="J205" s="79"/>
      <c r="K205" s="80"/>
      <c r="L205" s="79"/>
      <c r="M205" s="80"/>
      <c r="N205" s="166">
        <f>SUM(N204:N204)</f>
        <v>744</v>
      </c>
      <c r="O205" s="166">
        <f t="shared" ref="O205" si="216">SUM(O204:O204)</f>
        <v>0</v>
      </c>
      <c r="P205" s="166">
        <f t="shared" ref="P205" si="217">SUM(P204:P204)</f>
        <v>0</v>
      </c>
      <c r="Q205" s="166">
        <f t="shared" ref="Q205" si="218">SUM(Q204:Q204)</f>
        <v>744</v>
      </c>
      <c r="R205" s="166">
        <f t="shared" ref="R205" si="219">SUM(R204:R204)</f>
        <v>0</v>
      </c>
      <c r="S205" s="81"/>
      <c r="T205" s="82"/>
      <c r="U205" s="1"/>
      <c r="V205" s="1"/>
      <c r="W205" s="1"/>
      <c r="X205" s="430"/>
      <c r="Y205" s="191">
        <v>100</v>
      </c>
    </row>
    <row r="206" spans="1:25" ht="38.25">
      <c r="A206" s="396">
        <v>80</v>
      </c>
      <c r="B206" s="396" t="s">
        <v>391</v>
      </c>
      <c r="C206" s="402" t="s">
        <v>389</v>
      </c>
      <c r="D206" s="396"/>
      <c r="E206" s="396" t="s">
        <v>236</v>
      </c>
      <c r="F206" s="6" t="s">
        <v>237</v>
      </c>
      <c r="G206" s="6" t="s">
        <v>237</v>
      </c>
      <c r="H206" s="6" t="s">
        <v>237</v>
      </c>
      <c r="I206" s="6" t="s">
        <v>237</v>
      </c>
      <c r="J206" s="141">
        <v>42644</v>
      </c>
      <c r="K206" s="142">
        <v>0</v>
      </c>
      <c r="L206" s="141">
        <v>42675</v>
      </c>
      <c r="M206" s="142">
        <v>0</v>
      </c>
      <c r="N206" s="165">
        <f>IF(((L206+M206)-(J206+K206))*24&gt;0,((L206+M206)-(J206+K206))*24,"NA")</f>
        <v>744</v>
      </c>
      <c r="O206" s="165">
        <f>IF(RIGHT(S206)="T",(N206),0)</f>
        <v>0</v>
      </c>
      <c r="P206" s="165">
        <f>IF(RIGHT(S206)="U",(N206),0)</f>
        <v>0</v>
      </c>
      <c r="Q206" s="165">
        <f>IF(RIGHT(S206)="C",(N206),0)</f>
        <v>744</v>
      </c>
      <c r="R206" s="165">
        <f>IF(RIGHT(S206)="D",(N206),0)</f>
        <v>0</v>
      </c>
      <c r="S206" s="145" t="s">
        <v>371</v>
      </c>
      <c r="T206" s="84" t="s">
        <v>411</v>
      </c>
      <c r="U206" s="1" t="s">
        <v>323</v>
      </c>
      <c r="V206" s="1" t="s">
        <v>323</v>
      </c>
      <c r="W206" s="1" t="s">
        <v>323</v>
      </c>
      <c r="X206" s="430"/>
      <c r="Y206" s="191"/>
    </row>
    <row r="207" spans="1:25">
      <c r="A207" s="397"/>
      <c r="B207" s="400"/>
      <c r="C207" s="404"/>
      <c r="D207" s="400"/>
      <c r="E207" s="400"/>
      <c r="F207" s="6"/>
      <c r="G207" s="6"/>
      <c r="H207" s="6"/>
      <c r="I207" s="6"/>
      <c r="J207" s="79"/>
      <c r="K207" s="80"/>
      <c r="L207" s="79"/>
      <c r="M207" s="80"/>
      <c r="N207" s="110">
        <f t="shared" ref="N207:R207" si="220">SUM(N206)</f>
        <v>744</v>
      </c>
      <c r="O207" s="180">
        <f t="shared" si="220"/>
        <v>0</v>
      </c>
      <c r="P207" s="180">
        <f t="shared" si="220"/>
        <v>0</v>
      </c>
      <c r="Q207" s="180">
        <f t="shared" si="220"/>
        <v>744</v>
      </c>
      <c r="R207" s="180">
        <f t="shared" si="220"/>
        <v>0</v>
      </c>
      <c r="S207" s="81"/>
      <c r="T207" s="82"/>
      <c r="U207" s="1"/>
      <c r="V207" s="1"/>
      <c r="W207" s="1"/>
      <c r="X207" s="430"/>
      <c r="Y207" s="191">
        <v>100</v>
      </c>
    </row>
    <row r="208" spans="1:25" ht="25.5">
      <c r="A208" s="396">
        <v>81</v>
      </c>
      <c r="B208" s="396" t="s">
        <v>390</v>
      </c>
      <c r="C208" s="402" t="s">
        <v>400</v>
      </c>
      <c r="D208" s="396"/>
      <c r="E208" s="396" t="s">
        <v>236</v>
      </c>
      <c r="F208" s="6" t="s">
        <v>237</v>
      </c>
      <c r="G208" s="6" t="s">
        <v>237</v>
      </c>
      <c r="H208" s="6" t="s">
        <v>237</v>
      </c>
      <c r="I208" s="6" t="s">
        <v>237</v>
      </c>
      <c r="J208" s="136">
        <v>42650</v>
      </c>
      <c r="K208" s="137">
        <v>0.68055555555555547</v>
      </c>
      <c r="L208" s="136">
        <v>42650</v>
      </c>
      <c r="M208" s="137">
        <v>0.7895833333333333</v>
      </c>
      <c r="N208" s="163">
        <f t="shared" ref="N208" si="221">IF(((L208+M208)-(J208+K208))*24&gt;0,((L208+M208)-(J208+K208))*24,"NA")</f>
        <v>2.6166666666395031</v>
      </c>
      <c r="O208" s="163">
        <f t="shared" ref="O208" si="222">IF(RIGHT(S208)="T",(N208),0)</f>
        <v>2.6166666666395031</v>
      </c>
      <c r="P208" s="163">
        <f t="shared" ref="P208" si="223">IF(RIGHT(S208)="U",(N208),0)</f>
        <v>0</v>
      </c>
      <c r="Q208" s="163">
        <f t="shared" ref="Q208" si="224">IF(RIGHT(S208)="C",(N208),0)</f>
        <v>0</v>
      </c>
      <c r="R208" s="163">
        <f t="shared" ref="R208" si="225">IF(RIGHT(S208)="D",(N208),0)</f>
        <v>0</v>
      </c>
      <c r="S208" s="139" t="s">
        <v>368</v>
      </c>
      <c r="T208" s="140" t="s">
        <v>470</v>
      </c>
      <c r="U208" s="1" t="s">
        <v>323</v>
      </c>
      <c r="V208" s="1" t="s">
        <v>323</v>
      </c>
      <c r="W208" s="1" t="s">
        <v>323</v>
      </c>
      <c r="X208" s="430"/>
      <c r="Y208" s="191"/>
    </row>
    <row r="209" spans="1:25">
      <c r="A209" s="397"/>
      <c r="B209" s="400"/>
      <c r="C209" s="404"/>
      <c r="D209" s="400"/>
      <c r="E209" s="400"/>
      <c r="F209" s="6"/>
      <c r="G209" s="6"/>
      <c r="H209" s="6"/>
      <c r="I209" s="6"/>
      <c r="J209" s="74"/>
      <c r="K209" s="75"/>
      <c r="L209" s="74"/>
      <c r="M209" s="75"/>
      <c r="N209" s="166">
        <f>SUM(N208:N208)</f>
        <v>2.6166666666395031</v>
      </c>
      <c r="O209" s="166">
        <f t="shared" ref="O209" si="226">SUM(O208:O208)</f>
        <v>2.6166666666395031</v>
      </c>
      <c r="P209" s="166">
        <f t="shared" ref="P209" si="227">SUM(P208:P208)</f>
        <v>0</v>
      </c>
      <c r="Q209" s="166">
        <f t="shared" ref="Q209" si="228">SUM(Q208:Q208)</f>
        <v>0</v>
      </c>
      <c r="R209" s="166">
        <f t="shared" ref="R209" si="229">SUM(R208:R208)</f>
        <v>0</v>
      </c>
      <c r="S209" s="77"/>
      <c r="T209" s="78"/>
      <c r="U209" s="1"/>
      <c r="V209" s="1"/>
      <c r="W209" s="1"/>
      <c r="X209" s="430"/>
      <c r="Y209" s="191"/>
    </row>
    <row r="210" spans="1:25">
      <c r="A210" s="396">
        <v>82</v>
      </c>
      <c r="B210" s="396" t="s">
        <v>390</v>
      </c>
      <c r="C210" s="402" t="s">
        <v>414</v>
      </c>
      <c r="D210" s="396"/>
      <c r="E210" s="396" t="s">
        <v>236</v>
      </c>
      <c r="F210" s="6" t="s">
        <v>237</v>
      </c>
      <c r="G210" s="6" t="s">
        <v>237</v>
      </c>
      <c r="H210" s="6" t="s">
        <v>237</v>
      </c>
      <c r="I210" s="6" t="s">
        <v>237</v>
      </c>
      <c r="J210" s="95"/>
      <c r="K210" s="98"/>
      <c r="L210" s="95"/>
      <c r="M210" s="98"/>
      <c r="N210" s="71"/>
      <c r="O210" s="163"/>
      <c r="P210" s="163"/>
      <c r="Q210" s="163"/>
      <c r="R210" s="163"/>
      <c r="S210" s="96"/>
      <c r="T210" s="100"/>
      <c r="U210" s="1" t="s">
        <v>323</v>
      </c>
      <c r="V210" s="1" t="s">
        <v>323</v>
      </c>
      <c r="W210" s="1" t="s">
        <v>323</v>
      </c>
      <c r="X210" s="430"/>
      <c r="Y210" s="191"/>
    </row>
    <row r="211" spans="1:25">
      <c r="A211" s="400"/>
      <c r="B211" s="400"/>
      <c r="C211" s="404"/>
      <c r="D211" s="400"/>
      <c r="E211" s="400"/>
      <c r="F211" s="6"/>
      <c r="G211" s="6"/>
      <c r="H211" s="6"/>
      <c r="I211" s="6"/>
      <c r="J211" s="95"/>
      <c r="K211" s="98"/>
      <c r="L211" s="95"/>
      <c r="M211" s="98"/>
      <c r="N211" s="71"/>
      <c r="O211" s="163"/>
      <c r="P211" s="163"/>
      <c r="Q211" s="163"/>
      <c r="R211" s="163"/>
      <c r="S211" s="96"/>
      <c r="T211" s="100"/>
      <c r="U211" s="1"/>
      <c r="V211" s="1"/>
      <c r="W211" s="1"/>
      <c r="X211" s="430"/>
      <c r="Y211" s="191"/>
    </row>
    <row r="212" spans="1:25">
      <c r="A212" s="397"/>
      <c r="B212" s="397"/>
      <c r="C212" s="403"/>
      <c r="D212" s="397"/>
      <c r="E212" s="397"/>
      <c r="F212" s="6" t="s">
        <v>237</v>
      </c>
      <c r="G212" s="6" t="s">
        <v>237</v>
      </c>
      <c r="H212" s="6" t="s">
        <v>237</v>
      </c>
      <c r="I212" s="6" t="s">
        <v>237</v>
      </c>
      <c r="J212" s="6"/>
      <c r="K212" s="8"/>
      <c r="L212" s="8"/>
      <c r="M212" s="8"/>
      <c r="N212" s="166">
        <f>SUM(N211:N211)</f>
        <v>0</v>
      </c>
      <c r="O212" s="166">
        <f t="shared" ref="O212" si="230">SUM(O211:O211)</f>
        <v>0</v>
      </c>
      <c r="P212" s="166">
        <f t="shared" ref="P212" si="231">SUM(P211:P211)</f>
        <v>0</v>
      </c>
      <c r="Q212" s="166">
        <f t="shared" ref="Q212" si="232">SUM(Q211:Q211)</f>
        <v>0</v>
      </c>
      <c r="R212" s="166">
        <f t="shared" ref="R212" si="233">SUM(R211:R211)</f>
        <v>0</v>
      </c>
      <c r="S212" s="123"/>
      <c r="T212" s="123"/>
      <c r="U212" s="1" t="s">
        <v>323</v>
      </c>
      <c r="V212" s="1" t="s">
        <v>323</v>
      </c>
      <c r="W212" s="1" t="s">
        <v>323</v>
      </c>
      <c r="X212" s="430"/>
      <c r="Y212" s="191">
        <v>100</v>
      </c>
    </row>
    <row r="213" spans="1:25">
      <c r="A213" s="396">
        <v>83</v>
      </c>
      <c r="B213" s="396" t="s">
        <v>390</v>
      </c>
      <c r="C213" s="402" t="s">
        <v>415</v>
      </c>
      <c r="D213" s="396"/>
      <c r="E213" s="396" t="s">
        <v>236</v>
      </c>
      <c r="F213" s="6" t="s">
        <v>237</v>
      </c>
      <c r="G213" s="6" t="s">
        <v>237</v>
      </c>
      <c r="H213" s="6" t="s">
        <v>237</v>
      </c>
      <c r="I213" s="6" t="s">
        <v>237</v>
      </c>
      <c r="J213" s="95"/>
      <c r="K213" s="98"/>
      <c r="L213" s="95"/>
      <c r="M213" s="98"/>
      <c r="N213" s="71"/>
      <c r="O213" s="163"/>
      <c r="P213" s="163"/>
      <c r="Q213" s="163"/>
      <c r="R213" s="163"/>
      <c r="S213" s="96"/>
      <c r="T213" s="100"/>
      <c r="U213" s="1" t="s">
        <v>323</v>
      </c>
      <c r="V213" s="1" t="s">
        <v>323</v>
      </c>
      <c r="W213" s="1" t="s">
        <v>323</v>
      </c>
      <c r="X213" s="430"/>
      <c r="Y213" s="191"/>
    </row>
    <row r="214" spans="1:25">
      <c r="A214" s="400"/>
      <c r="B214" s="400"/>
      <c r="C214" s="404"/>
      <c r="D214" s="400"/>
      <c r="E214" s="400"/>
      <c r="F214" s="6"/>
      <c r="G214" s="6"/>
      <c r="H214" s="6"/>
      <c r="I214" s="6"/>
      <c r="J214" s="95"/>
      <c r="K214" s="98"/>
      <c r="L214" s="95"/>
      <c r="M214" s="98"/>
      <c r="N214" s="71"/>
      <c r="O214" s="163"/>
      <c r="P214" s="163"/>
      <c r="Q214" s="163"/>
      <c r="R214" s="163"/>
      <c r="S214" s="96"/>
      <c r="T214" s="100"/>
      <c r="U214" s="1"/>
      <c r="V214" s="1"/>
      <c r="W214" s="1"/>
      <c r="X214" s="430"/>
      <c r="Y214" s="191"/>
    </row>
    <row r="215" spans="1:25">
      <c r="A215" s="397"/>
      <c r="B215" s="397"/>
      <c r="C215" s="403"/>
      <c r="D215" s="397"/>
      <c r="E215" s="397"/>
      <c r="F215" s="6" t="s">
        <v>237</v>
      </c>
      <c r="G215" s="6" t="s">
        <v>237</v>
      </c>
      <c r="H215" s="6" t="s">
        <v>237</v>
      </c>
      <c r="I215" s="6" t="s">
        <v>237</v>
      </c>
      <c r="J215" s="6"/>
      <c r="K215" s="8"/>
      <c r="L215" s="8"/>
      <c r="M215" s="8"/>
      <c r="N215" s="176">
        <f>SUM(N213:N214)</f>
        <v>0</v>
      </c>
      <c r="O215" s="176">
        <f>SUM(O213:O214)</f>
        <v>0</v>
      </c>
      <c r="P215" s="176">
        <f>SUM(P213:P214)</f>
        <v>0</v>
      </c>
      <c r="Q215" s="176">
        <f>SUM(Q213:Q214)</f>
        <v>0</v>
      </c>
      <c r="R215" s="176">
        <f>SUM(R213:R214)</f>
        <v>0</v>
      </c>
      <c r="S215" s="123"/>
      <c r="T215" s="123"/>
      <c r="U215" s="1" t="s">
        <v>323</v>
      </c>
      <c r="V215" s="1" t="s">
        <v>323</v>
      </c>
      <c r="W215" s="1" t="s">
        <v>323</v>
      </c>
      <c r="X215" s="430"/>
      <c r="Y215" s="191">
        <v>100</v>
      </c>
    </row>
    <row r="216" spans="1:25" ht="25.5">
      <c r="A216" s="396">
        <v>84</v>
      </c>
      <c r="B216" s="396" t="s">
        <v>390</v>
      </c>
      <c r="C216" s="402" t="s">
        <v>416</v>
      </c>
      <c r="D216" s="396"/>
      <c r="E216" s="396" t="s">
        <v>236</v>
      </c>
      <c r="F216" s="6" t="s">
        <v>237</v>
      </c>
      <c r="G216" s="6" t="s">
        <v>237</v>
      </c>
      <c r="H216" s="6" t="s">
        <v>237</v>
      </c>
      <c r="I216" s="6" t="s">
        <v>237</v>
      </c>
      <c r="J216" s="136">
        <v>42657</v>
      </c>
      <c r="K216" s="137">
        <v>0.36944444444444446</v>
      </c>
      <c r="L216" s="136">
        <v>42657</v>
      </c>
      <c r="M216" s="137">
        <v>0.8256944444444444</v>
      </c>
      <c r="N216" s="163">
        <f t="shared" ref="N216:N217" si="234">IF(((L216+M216)-(J216+K216))*24&gt;0,((L216+M216)-(J216+K216))*24,"NA")</f>
        <v>10.950000000069849</v>
      </c>
      <c r="O216" s="163">
        <f t="shared" ref="O216:O217" si="235">IF(RIGHT(S216)="T",(N216),0)</f>
        <v>0</v>
      </c>
      <c r="P216" s="163">
        <f t="shared" ref="P216:P217" si="236">IF(RIGHT(S216)="U",(N216),0)</f>
        <v>0</v>
      </c>
      <c r="Q216" s="163">
        <f t="shared" ref="Q216:Q217" si="237">IF(RIGHT(S216)="C",(N216),0)</f>
        <v>0</v>
      </c>
      <c r="R216" s="163">
        <f t="shared" ref="R216:R217" si="238">IF(RIGHT(S216)="D",(N216),0)</f>
        <v>10.950000000069849</v>
      </c>
      <c r="S216" s="139" t="s">
        <v>367</v>
      </c>
      <c r="T216" s="140" t="s">
        <v>465</v>
      </c>
      <c r="U216" s="1" t="s">
        <v>323</v>
      </c>
      <c r="V216" s="1" t="s">
        <v>323</v>
      </c>
      <c r="W216" s="1" t="s">
        <v>323</v>
      </c>
      <c r="X216" s="430"/>
      <c r="Y216" s="191"/>
    </row>
    <row r="217" spans="1:25" ht="25.5">
      <c r="A217" s="400"/>
      <c r="B217" s="400"/>
      <c r="C217" s="404"/>
      <c r="D217" s="400"/>
      <c r="E217" s="400"/>
      <c r="F217" s="6"/>
      <c r="G217" s="6"/>
      <c r="H217" s="6"/>
      <c r="I217" s="6"/>
      <c r="J217" s="136">
        <v>42658</v>
      </c>
      <c r="K217" s="137">
        <v>0.39166666666666666</v>
      </c>
      <c r="L217" s="136">
        <v>42658</v>
      </c>
      <c r="M217" s="137">
        <v>0.74513888888888891</v>
      </c>
      <c r="N217" s="163">
        <f t="shared" si="234"/>
        <v>8.4833333332207985</v>
      </c>
      <c r="O217" s="163">
        <f t="shared" si="235"/>
        <v>0</v>
      </c>
      <c r="P217" s="163">
        <f t="shared" si="236"/>
        <v>0</v>
      </c>
      <c r="Q217" s="163">
        <f t="shared" si="237"/>
        <v>0</v>
      </c>
      <c r="R217" s="163">
        <f t="shared" si="238"/>
        <v>8.4833333332207985</v>
      </c>
      <c r="S217" s="139" t="s">
        <v>367</v>
      </c>
      <c r="T217" s="140" t="s">
        <v>466</v>
      </c>
      <c r="U217" s="1"/>
      <c r="V217" s="1"/>
      <c r="W217" s="1"/>
      <c r="X217" s="430"/>
      <c r="Y217" s="191"/>
    </row>
    <row r="218" spans="1:25">
      <c r="A218" s="397"/>
      <c r="B218" s="400"/>
      <c r="C218" s="404"/>
      <c r="D218" s="400"/>
      <c r="E218" s="400"/>
      <c r="F218" s="6"/>
      <c r="G218" s="6"/>
      <c r="H218" s="6"/>
      <c r="I218" s="6"/>
      <c r="J218" s="74"/>
      <c r="K218" s="75"/>
      <c r="L218" s="74"/>
      <c r="M218" s="75"/>
      <c r="N218" s="106">
        <f>SUM(N216:N217)</f>
        <v>19.433333333290648</v>
      </c>
      <c r="O218" s="106">
        <f t="shared" ref="O218:R218" si="239">SUM(O216:O217)</f>
        <v>0</v>
      </c>
      <c r="P218" s="106">
        <f t="shared" si="239"/>
        <v>0</v>
      </c>
      <c r="Q218" s="106">
        <f t="shared" si="239"/>
        <v>0</v>
      </c>
      <c r="R218" s="106">
        <f t="shared" si="239"/>
        <v>19.433333333290648</v>
      </c>
      <c r="S218" s="77"/>
      <c r="T218" s="78"/>
      <c r="U218" s="1"/>
      <c r="V218" s="1"/>
      <c r="W218" s="1"/>
      <c r="X218" s="430"/>
      <c r="Y218" s="191">
        <v>100</v>
      </c>
    </row>
    <row r="219" spans="1:25" ht="25.5">
      <c r="A219" s="396">
        <v>85</v>
      </c>
      <c r="B219" s="396" t="s">
        <v>390</v>
      </c>
      <c r="C219" s="402" t="s">
        <v>417</v>
      </c>
      <c r="D219" s="396"/>
      <c r="E219" s="396" t="s">
        <v>236</v>
      </c>
      <c r="F219" s="6" t="s">
        <v>237</v>
      </c>
      <c r="G219" s="6" t="s">
        <v>237</v>
      </c>
      <c r="H219" s="6" t="s">
        <v>237</v>
      </c>
      <c r="I219" s="6" t="s">
        <v>237</v>
      </c>
      <c r="J219" s="136">
        <v>42657</v>
      </c>
      <c r="K219" s="137">
        <v>0.37916666666666665</v>
      </c>
      <c r="L219" s="136">
        <v>42657</v>
      </c>
      <c r="M219" s="137">
        <v>0.82916666666666661</v>
      </c>
      <c r="N219" s="163">
        <f t="shared" ref="N219:N220" si="240">IF(((L219+M219)-(J219+K219))*24&gt;0,((L219+M219)-(J219+K219))*24,"NA")</f>
        <v>10.800000000104774</v>
      </c>
      <c r="O219" s="163">
        <f t="shared" ref="O219:O220" si="241">IF(RIGHT(S219)="T",(N219),0)</f>
        <v>0</v>
      </c>
      <c r="P219" s="163">
        <f t="shared" ref="P219:P220" si="242">IF(RIGHT(S219)="U",(N219),0)</f>
        <v>0</v>
      </c>
      <c r="Q219" s="163">
        <f t="shared" ref="Q219:Q220" si="243">IF(RIGHT(S219)="C",(N219),0)</f>
        <v>0</v>
      </c>
      <c r="R219" s="163">
        <f t="shared" ref="R219:R220" si="244">IF(RIGHT(S219)="D",(N219),0)</f>
        <v>10.800000000104774</v>
      </c>
      <c r="S219" s="139" t="s">
        <v>367</v>
      </c>
      <c r="T219" s="140" t="s">
        <v>465</v>
      </c>
      <c r="U219" s="1" t="s">
        <v>323</v>
      </c>
      <c r="V219" s="1" t="s">
        <v>323</v>
      </c>
      <c r="W219" s="1" t="s">
        <v>323</v>
      </c>
      <c r="X219" s="430"/>
      <c r="Y219" s="191"/>
    </row>
    <row r="220" spans="1:25" ht="25.5">
      <c r="A220" s="400"/>
      <c r="B220" s="400"/>
      <c r="C220" s="404"/>
      <c r="D220" s="400"/>
      <c r="E220" s="400"/>
      <c r="F220" s="6"/>
      <c r="G220" s="6"/>
      <c r="H220" s="6"/>
      <c r="I220" s="6"/>
      <c r="J220" s="136">
        <v>42658</v>
      </c>
      <c r="K220" s="137">
        <v>0.3923611111111111</v>
      </c>
      <c r="L220" s="136">
        <v>42658</v>
      </c>
      <c r="M220" s="137">
        <v>0.74652777777777779</v>
      </c>
      <c r="N220" s="163">
        <f t="shared" si="240"/>
        <v>8.5000000001164153</v>
      </c>
      <c r="O220" s="163">
        <f t="shared" si="241"/>
        <v>0</v>
      </c>
      <c r="P220" s="163">
        <f t="shared" si="242"/>
        <v>0</v>
      </c>
      <c r="Q220" s="163">
        <f t="shared" si="243"/>
        <v>0</v>
      </c>
      <c r="R220" s="163">
        <f t="shared" si="244"/>
        <v>8.5000000001164153</v>
      </c>
      <c r="S220" s="139" t="s">
        <v>367</v>
      </c>
      <c r="T220" s="140" t="s">
        <v>466</v>
      </c>
      <c r="U220" s="1"/>
      <c r="V220" s="1"/>
      <c r="W220" s="1"/>
      <c r="X220" s="430"/>
      <c r="Y220" s="191"/>
    </row>
    <row r="221" spans="1:25">
      <c r="A221" s="397"/>
      <c r="B221" s="400"/>
      <c r="C221" s="404"/>
      <c r="D221" s="400"/>
      <c r="E221" s="400"/>
      <c r="F221" s="6"/>
      <c r="G221" s="6"/>
      <c r="H221" s="6"/>
      <c r="I221" s="6"/>
      <c r="J221" s="74"/>
      <c r="K221" s="75"/>
      <c r="L221" s="74"/>
      <c r="M221" s="75"/>
      <c r="N221" s="106">
        <f>SUM(N219:N220)</f>
        <v>19.300000000221189</v>
      </c>
      <c r="O221" s="106">
        <f t="shared" ref="O221:R221" si="245">SUM(O219:O220)</f>
        <v>0</v>
      </c>
      <c r="P221" s="106">
        <f t="shared" si="245"/>
        <v>0</v>
      </c>
      <c r="Q221" s="106">
        <f t="shared" si="245"/>
        <v>0</v>
      </c>
      <c r="R221" s="106">
        <f t="shared" si="245"/>
        <v>19.300000000221189</v>
      </c>
      <c r="S221" s="77"/>
      <c r="T221" s="78"/>
      <c r="U221" s="1"/>
      <c r="V221" s="1"/>
      <c r="W221" s="1"/>
      <c r="X221" s="430"/>
      <c r="Y221" s="191"/>
    </row>
    <row r="222" spans="1:25">
      <c r="A222" s="396">
        <v>86</v>
      </c>
      <c r="B222" s="396" t="s">
        <v>238</v>
      </c>
      <c r="C222" s="402" t="s">
        <v>129</v>
      </c>
      <c r="D222" s="396">
        <v>315</v>
      </c>
      <c r="E222" s="396" t="s">
        <v>236</v>
      </c>
      <c r="F222" s="6" t="s">
        <v>237</v>
      </c>
      <c r="G222" s="6" t="s">
        <v>237</v>
      </c>
      <c r="H222" s="6" t="s">
        <v>237</v>
      </c>
      <c r="I222" s="6" t="s">
        <v>237</v>
      </c>
      <c r="J222" s="95"/>
      <c r="K222" s="98"/>
      <c r="L222" s="95"/>
      <c r="M222" s="98"/>
      <c r="N222" s="71"/>
      <c r="O222" s="163"/>
      <c r="P222" s="163"/>
      <c r="Q222" s="163"/>
      <c r="R222" s="163"/>
      <c r="S222" s="96"/>
      <c r="T222" s="100"/>
      <c r="U222" s="1" t="s">
        <v>323</v>
      </c>
      <c r="V222" s="1" t="s">
        <v>323</v>
      </c>
      <c r="W222" s="1" t="s">
        <v>323</v>
      </c>
      <c r="X222" s="430"/>
      <c r="Y222" s="191"/>
    </row>
    <row r="223" spans="1:25">
      <c r="A223" s="397"/>
      <c r="B223" s="400"/>
      <c r="C223" s="404"/>
      <c r="D223" s="400"/>
      <c r="E223" s="400"/>
      <c r="F223" s="6"/>
      <c r="G223" s="6"/>
      <c r="H223" s="6"/>
      <c r="I223" s="6"/>
      <c r="J223" s="74"/>
      <c r="K223" s="75"/>
      <c r="L223" s="74"/>
      <c r="M223" s="75"/>
      <c r="N223" s="106">
        <f t="shared" ref="N223:R223" si="246">SUM(N222)</f>
        <v>0</v>
      </c>
      <c r="O223" s="167">
        <f t="shared" si="246"/>
        <v>0</v>
      </c>
      <c r="P223" s="167">
        <f t="shared" si="246"/>
        <v>0</v>
      </c>
      <c r="Q223" s="167">
        <f t="shared" si="246"/>
        <v>0</v>
      </c>
      <c r="R223" s="167">
        <f t="shared" si="246"/>
        <v>0</v>
      </c>
      <c r="S223" s="77"/>
      <c r="T223" s="78"/>
      <c r="U223" s="1"/>
      <c r="V223" s="1"/>
      <c r="W223" s="1"/>
      <c r="X223" s="430"/>
      <c r="Y223" s="191"/>
    </row>
    <row r="224" spans="1:25" ht="51">
      <c r="A224" s="396">
        <v>87</v>
      </c>
      <c r="B224" s="396" t="s">
        <v>239</v>
      </c>
      <c r="C224" s="402" t="s">
        <v>130</v>
      </c>
      <c r="D224" s="396">
        <v>315</v>
      </c>
      <c r="E224" s="396" t="s">
        <v>236</v>
      </c>
      <c r="F224" s="6" t="s">
        <v>237</v>
      </c>
      <c r="G224" s="6" t="s">
        <v>237</v>
      </c>
      <c r="H224" s="6" t="s">
        <v>237</v>
      </c>
      <c r="I224" s="6" t="s">
        <v>237</v>
      </c>
      <c r="J224" s="136">
        <v>42668</v>
      </c>
      <c r="K224" s="137">
        <v>0.4604166666666667</v>
      </c>
      <c r="L224" s="136">
        <v>42668</v>
      </c>
      <c r="M224" s="137">
        <v>0.4777777777777778</v>
      </c>
      <c r="N224" s="163">
        <f t="shared" ref="N224" si="247">IF(((L224+M224)-(J224+K224))*24&gt;0,((L224+M224)-(J224+K224))*24,"NA")</f>
        <v>0.41666666662786156</v>
      </c>
      <c r="O224" s="163">
        <f t="shared" ref="O224" si="248">IF(RIGHT(S224)="T",(N224),0)</f>
        <v>0</v>
      </c>
      <c r="P224" s="163">
        <f t="shared" ref="P224" si="249">IF(RIGHT(S224)="U",(N224),0)</f>
        <v>0.41666666662786156</v>
      </c>
      <c r="Q224" s="163">
        <f t="shared" ref="Q224" si="250">IF(RIGHT(S224)="C",(N224),0)</f>
        <v>0</v>
      </c>
      <c r="R224" s="163">
        <f t="shared" ref="R224" si="251">IF(RIGHT(S224)="D",(N224),0)</f>
        <v>0</v>
      </c>
      <c r="S224" s="139" t="s">
        <v>366</v>
      </c>
      <c r="T224" s="140" t="s">
        <v>473</v>
      </c>
      <c r="U224" s="1" t="s">
        <v>323</v>
      </c>
      <c r="V224" s="1" t="s">
        <v>323</v>
      </c>
      <c r="W224" s="1" t="s">
        <v>323</v>
      </c>
      <c r="X224" s="430"/>
      <c r="Y224" s="191"/>
    </row>
    <row r="225" spans="1:25">
      <c r="A225" s="397"/>
      <c r="B225" s="400"/>
      <c r="C225" s="404"/>
      <c r="D225" s="400"/>
      <c r="E225" s="400"/>
      <c r="F225" s="6"/>
      <c r="G225" s="6"/>
      <c r="H225" s="6"/>
      <c r="I225" s="6"/>
      <c r="J225" s="74"/>
      <c r="K225" s="75"/>
      <c r="L225" s="74"/>
      <c r="M225" s="75"/>
      <c r="N225" s="106">
        <f>SUM(N224:N224)</f>
        <v>0.41666666662786156</v>
      </c>
      <c r="O225" s="167">
        <f>SUM(O224:O224)</f>
        <v>0</v>
      </c>
      <c r="P225" s="167">
        <f>SUM(P224:P224)</f>
        <v>0.41666666662786156</v>
      </c>
      <c r="Q225" s="167">
        <f>SUM(Q224:Q224)</f>
        <v>0</v>
      </c>
      <c r="R225" s="167">
        <f>SUM(R224:R224)</f>
        <v>0</v>
      </c>
      <c r="S225" s="77"/>
      <c r="T225" s="78"/>
      <c r="U225" s="1"/>
      <c r="V225" s="1"/>
      <c r="W225" s="1"/>
      <c r="X225" s="430"/>
      <c r="Y225" s="191"/>
    </row>
    <row r="226" spans="1:25" ht="15" customHeight="1">
      <c r="A226" s="396">
        <v>88</v>
      </c>
      <c r="B226" s="396" t="s">
        <v>240</v>
      </c>
      <c r="C226" s="402" t="s">
        <v>140</v>
      </c>
      <c r="D226" s="396">
        <v>315</v>
      </c>
      <c r="E226" s="396" t="s">
        <v>236</v>
      </c>
      <c r="F226" s="6" t="s">
        <v>237</v>
      </c>
      <c r="G226" s="6" t="s">
        <v>237</v>
      </c>
      <c r="H226" s="6" t="s">
        <v>237</v>
      </c>
      <c r="I226" s="6" t="s">
        <v>237</v>
      </c>
      <c r="J226" s="136">
        <v>42647</v>
      </c>
      <c r="K226" s="137">
        <v>0.52013888888888882</v>
      </c>
      <c r="L226" s="136">
        <v>42647</v>
      </c>
      <c r="M226" s="137">
        <v>0.65625</v>
      </c>
      <c r="N226" s="163">
        <f t="shared" ref="N226:N227" si="252">IF(((L226+M226)-(J226+K226))*24&gt;0,((L226+M226)-(J226+K226))*24,"NA")</f>
        <v>3.2666666666627862</v>
      </c>
      <c r="O226" s="163">
        <f t="shared" ref="O226:O227" si="253">IF(RIGHT(S226)="T",(N226),0)</f>
        <v>0</v>
      </c>
      <c r="P226" s="163">
        <f t="shared" ref="P226:P227" si="254">IF(RIGHT(S226)="U",(N226),0)</f>
        <v>3.2666666666627862</v>
      </c>
      <c r="Q226" s="163">
        <f t="shared" ref="Q226:Q227" si="255">IF(RIGHT(S226)="C",(N226),0)</f>
        <v>0</v>
      </c>
      <c r="R226" s="163">
        <f t="shared" ref="R226:R227" si="256">IF(RIGHT(S226)="D",(N226),0)</f>
        <v>0</v>
      </c>
      <c r="S226" s="139" t="s">
        <v>366</v>
      </c>
      <c r="T226" s="140" t="s">
        <v>474</v>
      </c>
      <c r="U226" s="1" t="s">
        <v>323</v>
      </c>
      <c r="V226" s="1" t="s">
        <v>323</v>
      </c>
      <c r="W226" s="1" t="s">
        <v>323</v>
      </c>
      <c r="X226" s="430"/>
      <c r="Y226" s="191"/>
    </row>
    <row r="227" spans="1:25" ht="15" customHeight="1">
      <c r="A227" s="400"/>
      <c r="B227" s="400"/>
      <c r="C227" s="404"/>
      <c r="D227" s="400"/>
      <c r="E227" s="400"/>
      <c r="F227" s="6"/>
      <c r="G227" s="6"/>
      <c r="H227" s="6"/>
      <c r="I227" s="6"/>
      <c r="J227" s="136">
        <v>42668</v>
      </c>
      <c r="K227" s="137">
        <v>0.4604166666666667</v>
      </c>
      <c r="L227" s="136">
        <v>42668</v>
      </c>
      <c r="M227" s="137">
        <v>0.47222222222222227</v>
      </c>
      <c r="N227" s="163">
        <f t="shared" si="252"/>
        <v>0.28333333320915699</v>
      </c>
      <c r="O227" s="163">
        <f t="shared" si="253"/>
        <v>0</v>
      </c>
      <c r="P227" s="163">
        <f t="shared" si="254"/>
        <v>0.28333333320915699</v>
      </c>
      <c r="Q227" s="163">
        <f t="shared" si="255"/>
        <v>0</v>
      </c>
      <c r="R227" s="163">
        <f t="shared" si="256"/>
        <v>0</v>
      </c>
      <c r="S227" s="139" t="s">
        <v>366</v>
      </c>
      <c r="T227" s="140" t="s">
        <v>475</v>
      </c>
      <c r="U227" s="1"/>
      <c r="V227" s="1"/>
      <c r="W227" s="1"/>
      <c r="X227" s="430"/>
      <c r="Y227" s="191"/>
    </row>
    <row r="228" spans="1:25">
      <c r="A228" s="397"/>
      <c r="B228" s="397"/>
      <c r="C228" s="403"/>
      <c r="D228" s="397"/>
      <c r="E228" s="397"/>
      <c r="F228" s="6" t="s">
        <v>237</v>
      </c>
      <c r="G228" s="6" t="s">
        <v>237</v>
      </c>
      <c r="H228" s="6" t="s">
        <v>237</v>
      </c>
      <c r="I228" s="6" t="s">
        <v>237</v>
      </c>
      <c r="J228" s="6"/>
      <c r="K228" s="8"/>
      <c r="L228" s="8"/>
      <c r="M228" s="8"/>
      <c r="N228" s="176">
        <f t="shared" ref="N228:R228" si="257">SUM(N226:N227)</f>
        <v>3.5499999998719431</v>
      </c>
      <c r="O228" s="176">
        <f t="shared" si="257"/>
        <v>0</v>
      </c>
      <c r="P228" s="176">
        <f t="shared" si="257"/>
        <v>3.5499999998719431</v>
      </c>
      <c r="Q228" s="176">
        <f t="shared" si="257"/>
        <v>0</v>
      </c>
      <c r="R228" s="176">
        <f t="shared" si="257"/>
        <v>0</v>
      </c>
      <c r="S228" s="123"/>
      <c r="T228" s="123"/>
      <c r="U228" s="1" t="s">
        <v>323</v>
      </c>
      <c r="V228" s="1" t="s">
        <v>323</v>
      </c>
      <c r="W228" s="1" t="s">
        <v>323</v>
      </c>
      <c r="X228" s="430"/>
      <c r="Y228" s="191">
        <v>100</v>
      </c>
    </row>
    <row r="229" spans="1:25" ht="15" customHeight="1">
      <c r="A229" s="396">
        <v>89</v>
      </c>
      <c r="B229" s="396" t="s">
        <v>241</v>
      </c>
      <c r="C229" s="402" t="s">
        <v>29</v>
      </c>
      <c r="D229" s="396">
        <v>315</v>
      </c>
      <c r="E229" s="396" t="s">
        <v>236</v>
      </c>
      <c r="F229" s="6" t="s">
        <v>237</v>
      </c>
      <c r="G229" s="6" t="s">
        <v>237</v>
      </c>
      <c r="H229" s="6" t="s">
        <v>237</v>
      </c>
      <c r="I229" s="6" t="s">
        <v>237</v>
      </c>
      <c r="J229" s="136">
        <v>42650</v>
      </c>
      <c r="K229" s="137">
        <v>0.67986111111111114</v>
      </c>
      <c r="L229" s="136">
        <v>42650</v>
      </c>
      <c r="M229" s="137">
        <v>0.70277777777777783</v>
      </c>
      <c r="N229" s="163">
        <f t="shared" ref="N229:N230" si="258">IF(((L229+M229)-(J229+K229))*24&gt;0,((L229+M229)-(J229+K229))*24,"NA")</f>
        <v>0.55000000004656613</v>
      </c>
      <c r="O229" s="163">
        <f t="shared" ref="O229:O230" si="259">IF(RIGHT(S229)="T",(N229),0)</f>
        <v>0</v>
      </c>
      <c r="P229" s="163">
        <f t="shared" ref="P229:P230" si="260">IF(RIGHT(S229)="U",(N229),0)</f>
        <v>0.55000000004656613</v>
      </c>
      <c r="Q229" s="163">
        <f t="shared" ref="Q229:Q230" si="261">IF(RIGHT(S229)="C",(N229),0)</f>
        <v>0</v>
      </c>
      <c r="R229" s="163">
        <f t="shared" ref="R229:R230" si="262">IF(RIGHT(S229)="D",(N229),0)</f>
        <v>0</v>
      </c>
      <c r="S229" s="139" t="s">
        <v>366</v>
      </c>
      <c r="T229" s="140" t="s">
        <v>477</v>
      </c>
      <c r="U229" s="1" t="s">
        <v>323</v>
      </c>
      <c r="V229" s="1" t="s">
        <v>323</v>
      </c>
      <c r="W229" s="1" t="s">
        <v>323</v>
      </c>
      <c r="X229" s="430"/>
      <c r="Y229" s="191"/>
    </row>
    <row r="230" spans="1:25" ht="25.5">
      <c r="A230" s="400"/>
      <c r="B230" s="400"/>
      <c r="C230" s="404"/>
      <c r="D230" s="400"/>
      <c r="E230" s="400"/>
      <c r="F230" s="6"/>
      <c r="G230" s="6"/>
      <c r="H230" s="6"/>
      <c r="I230" s="6"/>
      <c r="J230" s="136">
        <v>42665</v>
      </c>
      <c r="K230" s="137">
        <v>0.80208333333333337</v>
      </c>
      <c r="L230" s="136">
        <v>42665</v>
      </c>
      <c r="M230" s="137">
        <v>0.84166666666666667</v>
      </c>
      <c r="N230" s="163">
        <f t="shared" si="258"/>
        <v>0.94999999995343387</v>
      </c>
      <c r="O230" s="163">
        <f t="shared" si="259"/>
        <v>0</v>
      </c>
      <c r="P230" s="163">
        <f t="shared" si="260"/>
        <v>0.94999999995343387</v>
      </c>
      <c r="Q230" s="163">
        <f t="shared" si="261"/>
        <v>0</v>
      </c>
      <c r="R230" s="163">
        <f t="shared" si="262"/>
        <v>0</v>
      </c>
      <c r="S230" s="139" t="s">
        <v>366</v>
      </c>
      <c r="T230" s="140" t="s">
        <v>478</v>
      </c>
      <c r="U230" s="1"/>
      <c r="V230" s="1"/>
      <c r="W230" s="1"/>
      <c r="X230" s="430"/>
      <c r="Y230" s="191"/>
    </row>
    <row r="231" spans="1:25">
      <c r="A231" s="397"/>
      <c r="B231" s="397"/>
      <c r="C231" s="403"/>
      <c r="D231" s="397"/>
      <c r="E231" s="397"/>
      <c r="F231" s="6" t="s">
        <v>237</v>
      </c>
      <c r="G231" s="6" t="s">
        <v>237</v>
      </c>
      <c r="H231" s="6" t="s">
        <v>237</v>
      </c>
      <c r="I231" s="6" t="s">
        <v>237</v>
      </c>
      <c r="J231" s="6"/>
      <c r="K231" s="8"/>
      <c r="L231" s="8"/>
      <c r="M231" s="8"/>
      <c r="N231" s="176">
        <f t="shared" ref="N231:R231" si="263">SUM(N229:N230)</f>
        <v>1.5</v>
      </c>
      <c r="O231" s="176">
        <f t="shared" si="263"/>
        <v>0</v>
      </c>
      <c r="P231" s="176">
        <f t="shared" si="263"/>
        <v>1.5</v>
      </c>
      <c r="Q231" s="176">
        <f t="shared" si="263"/>
        <v>0</v>
      </c>
      <c r="R231" s="176">
        <f t="shared" si="263"/>
        <v>0</v>
      </c>
      <c r="S231" s="123"/>
      <c r="T231" s="123"/>
      <c r="U231" s="1" t="s">
        <v>323</v>
      </c>
      <c r="V231" s="1" t="s">
        <v>323</v>
      </c>
      <c r="W231" s="1" t="s">
        <v>323</v>
      </c>
      <c r="X231" s="430"/>
      <c r="Y231" s="191">
        <v>100</v>
      </c>
    </row>
    <row r="232" spans="1:25" ht="25.5">
      <c r="A232" s="396">
        <v>90</v>
      </c>
      <c r="B232" s="396" t="s">
        <v>242</v>
      </c>
      <c r="C232" s="402" t="s">
        <v>12</v>
      </c>
      <c r="D232" s="396">
        <v>315</v>
      </c>
      <c r="E232" s="396" t="s">
        <v>236</v>
      </c>
      <c r="F232" s="6" t="s">
        <v>237</v>
      </c>
      <c r="G232" s="6" t="s">
        <v>237</v>
      </c>
      <c r="H232" s="6" t="s">
        <v>237</v>
      </c>
      <c r="I232" s="6" t="s">
        <v>237</v>
      </c>
      <c r="J232" s="136">
        <v>42648</v>
      </c>
      <c r="K232" s="137">
        <v>0.41041666666666665</v>
      </c>
      <c r="L232" s="136">
        <v>42648</v>
      </c>
      <c r="M232" s="137">
        <v>0.80138888888888893</v>
      </c>
      <c r="N232" s="163">
        <f t="shared" ref="N232:N234" si="264">IF(((L232+M232)-(J232+K232))*24&gt;0,((L232+M232)-(J232+K232))*24,"NA")</f>
        <v>9.3833333333604969</v>
      </c>
      <c r="O232" s="163">
        <f t="shared" ref="O232:O234" si="265">IF(RIGHT(S232)="T",(N232),0)</f>
        <v>0</v>
      </c>
      <c r="P232" s="163">
        <f t="shared" ref="P232:P234" si="266">IF(RIGHT(S232)="U",(N232),0)</f>
        <v>0</v>
      </c>
      <c r="Q232" s="163">
        <f t="shared" ref="Q232:Q234" si="267">IF(RIGHT(S232)="C",(N232),0)</f>
        <v>0</v>
      </c>
      <c r="R232" s="163">
        <f t="shared" ref="R232:R234" si="268">IF(RIGHT(S232)="D",(N232),0)</f>
        <v>9.3833333333604969</v>
      </c>
      <c r="S232" s="139" t="s">
        <v>376</v>
      </c>
      <c r="T232" s="140" t="s">
        <v>479</v>
      </c>
      <c r="U232" s="1" t="s">
        <v>323</v>
      </c>
      <c r="V232" s="1" t="s">
        <v>323</v>
      </c>
      <c r="W232" s="1" t="s">
        <v>323</v>
      </c>
      <c r="X232" s="430"/>
      <c r="Y232" s="191"/>
    </row>
    <row r="233" spans="1:25" ht="25.5">
      <c r="A233" s="400"/>
      <c r="B233" s="400"/>
      <c r="C233" s="404"/>
      <c r="D233" s="400"/>
      <c r="E233" s="400"/>
      <c r="F233" s="6"/>
      <c r="G233" s="6"/>
      <c r="H233" s="6"/>
      <c r="I233" s="6"/>
      <c r="J233" s="136">
        <v>42650</v>
      </c>
      <c r="K233" s="137">
        <v>0.67986111111111114</v>
      </c>
      <c r="L233" s="136">
        <v>42650</v>
      </c>
      <c r="M233" s="137">
        <v>0.70138888888888884</v>
      </c>
      <c r="N233" s="163">
        <f t="shared" si="264"/>
        <v>0.51666666677920148</v>
      </c>
      <c r="O233" s="163">
        <f t="shared" si="265"/>
        <v>0</v>
      </c>
      <c r="P233" s="163">
        <f t="shared" si="266"/>
        <v>0.51666666677920148</v>
      </c>
      <c r="Q233" s="163">
        <f t="shared" si="267"/>
        <v>0</v>
      </c>
      <c r="R233" s="163">
        <f t="shared" si="268"/>
        <v>0</v>
      </c>
      <c r="S233" s="139" t="s">
        <v>366</v>
      </c>
      <c r="T233" s="140" t="s">
        <v>477</v>
      </c>
      <c r="U233" s="1"/>
      <c r="V233" s="1"/>
      <c r="W233" s="1"/>
      <c r="X233" s="430"/>
      <c r="Y233" s="191"/>
    </row>
    <row r="234" spans="1:25" ht="25.5">
      <c r="A234" s="400"/>
      <c r="B234" s="400"/>
      <c r="C234" s="404"/>
      <c r="D234" s="400"/>
      <c r="E234" s="400"/>
      <c r="F234" s="6"/>
      <c r="G234" s="6"/>
      <c r="H234" s="6"/>
      <c r="I234" s="6"/>
      <c r="J234" s="136">
        <v>42665</v>
      </c>
      <c r="K234" s="137">
        <v>0.80208333333333337</v>
      </c>
      <c r="L234" s="136">
        <v>42667</v>
      </c>
      <c r="M234" s="137">
        <v>0.77222222222222225</v>
      </c>
      <c r="N234" s="163">
        <f t="shared" si="264"/>
        <v>47.283333333267365</v>
      </c>
      <c r="O234" s="163">
        <f t="shared" si="265"/>
        <v>0</v>
      </c>
      <c r="P234" s="163">
        <f t="shared" si="266"/>
        <v>47.283333333267365</v>
      </c>
      <c r="Q234" s="163">
        <f t="shared" si="267"/>
        <v>0</v>
      </c>
      <c r="R234" s="163">
        <f t="shared" si="268"/>
        <v>0</v>
      </c>
      <c r="S234" s="139" t="s">
        <v>366</v>
      </c>
      <c r="T234" s="140" t="s">
        <v>478</v>
      </c>
      <c r="U234" s="1"/>
      <c r="V234" s="1"/>
      <c r="W234" s="1"/>
      <c r="X234" s="430"/>
      <c r="Y234" s="191"/>
    </row>
    <row r="235" spans="1:25">
      <c r="A235" s="397"/>
      <c r="B235" s="397"/>
      <c r="C235" s="403"/>
      <c r="D235" s="397"/>
      <c r="E235" s="397"/>
      <c r="F235" s="6" t="s">
        <v>237</v>
      </c>
      <c r="G235" s="6" t="s">
        <v>237</v>
      </c>
      <c r="H235" s="6" t="s">
        <v>237</v>
      </c>
      <c r="I235" s="6" t="s">
        <v>237</v>
      </c>
      <c r="J235" s="136"/>
      <c r="K235" s="137"/>
      <c r="L235" s="136"/>
      <c r="M235" s="137"/>
      <c r="N235" s="176">
        <f>SUM(N232:N234)</f>
        <v>57.183333333407063</v>
      </c>
      <c r="O235" s="176">
        <f t="shared" ref="O235:R235" si="269">SUM(O232:O234)</f>
        <v>0</v>
      </c>
      <c r="P235" s="176">
        <f t="shared" si="269"/>
        <v>47.800000000046566</v>
      </c>
      <c r="Q235" s="176">
        <f t="shared" si="269"/>
        <v>0</v>
      </c>
      <c r="R235" s="176">
        <f t="shared" si="269"/>
        <v>9.3833333333604969</v>
      </c>
      <c r="S235" s="139"/>
      <c r="T235" s="140"/>
      <c r="U235" s="1" t="s">
        <v>323</v>
      </c>
      <c r="V235" s="1" t="s">
        <v>323</v>
      </c>
      <c r="W235" s="1" t="s">
        <v>323</v>
      </c>
      <c r="X235" s="430"/>
      <c r="Y235" s="191">
        <v>100</v>
      </c>
    </row>
    <row r="236" spans="1:25">
      <c r="A236" s="396">
        <v>91</v>
      </c>
      <c r="B236" s="396" t="s">
        <v>243</v>
      </c>
      <c r="C236" s="402" t="s">
        <v>14</v>
      </c>
      <c r="D236" s="396">
        <v>500</v>
      </c>
      <c r="E236" s="396" t="s">
        <v>236</v>
      </c>
      <c r="F236" s="6" t="s">
        <v>237</v>
      </c>
      <c r="G236" s="6" t="s">
        <v>237</v>
      </c>
      <c r="H236" s="6" t="s">
        <v>237</v>
      </c>
      <c r="I236" s="6" t="s">
        <v>237</v>
      </c>
      <c r="J236" s="58"/>
      <c r="K236" s="59"/>
      <c r="L236" s="58"/>
      <c r="M236" s="59"/>
      <c r="N236" s="181">
        <v>0</v>
      </c>
      <c r="O236" s="164">
        <v>0</v>
      </c>
      <c r="P236" s="164">
        <v>0</v>
      </c>
      <c r="Q236" s="164">
        <v>0</v>
      </c>
      <c r="R236" s="164">
        <v>0</v>
      </c>
      <c r="S236" s="59"/>
      <c r="T236" s="45"/>
      <c r="U236" s="1" t="s">
        <v>323</v>
      </c>
      <c r="V236" s="1" t="s">
        <v>323</v>
      </c>
      <c r="W236" s="1" t="s">
        <v>323</v>
      </c>
      <c r="X236" s="430"/>
      <c r="Y236" s="191"/>
    </row>
    <row r="237" spans="1:25">
      <c r="A237" s="397"/>
      <c r="B237" s="397"/>
      <c r="C237" s="403"/>
      <c r="D237" s="397"/>
      <c r="E237" s="397"/>
      <c r="F237" s="6" t="s">
        <v>237</v>
      </c>
      <c r="G237" s="6" t="s">
        <v>237</v>
      </c>
      <c r="H237" s="6" t="s">
        <v>237</v>
      </c>
      <c r="I237" s="6" t="s">
        <v>237</v>
      </c>
      <c r="J237" s="6"/>
      <c r="K237" s="7"/>
      <c r="L237" s="7"/>
      <c r="M237" s="7"/>
      <c r="N237" s="181">
        <v>0</v>
      </c>
      <c r="O237" s="164">
        <v>0</v>
      </c>
      <c r="P237" s="164">
        <v>0</v>
      </c>
      <c r="Q237" s="164">
        <v>0</v>
      </c>
      <c r="R237" s="164">
        <v>0</v>
      </c>
      <c r="S237" s="121"/>
      <c r="T237" s="125"/>
      <c r="U237" s="1" t="s">
        <v>323</v>
      </c>
      <c r="V237" s="1" t="s">
        <v>323</v>
      </c>
      <c r="W237" s="1" t="s">
        <v>323</v>
      </c>
      <c r="X237" s="430"/>
      <c r="Y237" s="191">
        <v>100</v>
      </c>
    </row>
    <row r="238" spans="1:25">
      <c r="A238" s="396">
        <v>92</v>
      </c>
      <c r="B238" s="396" t="s">
        <v>244</v>
      </c>
      <c r="C238" s="402" t="s">
        <v>30</v>
      </c>
      <c r="D238" s="396">
        <v>315</v>
      </c>
      <c r="E238" s="396" t="s">
        <v>236</v>
      </c>
      <c r="F238" s="6" t="s">
        <v>237</v>
      </c>
      <c r="G238" s="6" t="s">
        <v>237</v>
      </c>
      <c r="H238" s="6" t="s">
        <v>237</v>
      </c>
      <c r="I238" s="6" t="s">
        <v>237</v>
      </c>
      <c r="J238" s="95"/>
      <c r="K238" s="96"/>
      <c r="L238" s="95"/>
      <c r="M238" s="96"/>
      <c r="N238" s="163"/>
      <c r="O238" s="163"/>
      <c r="P238" s="163"/>
      <c r="Q238" s="163"/>
      <c r="R238" s="163"/>
      <c r="S238" s="96"/>
      <c r="T238" s="102"/>
      <c r="U238" s="1" t="s">
        <v>323</v>
      </c>
      <c r="V238" s="1" t="s">
        <v>323</v>
      </c>
      <c r="W238" s="1" t="s">
        <v>323</v>
      </c>
      <c r="X238" s="430"/>
      <c r="Y238" s="191"/>
    </row>
    <row r="239" spans="1:25">
      <c r="A239" s="397"/>
      <c r="B239" s="400"/>
      <c r="C239" s="404"/>
      <c r="D239" s="400"/>
      <c r="E239" s="400"/>
      <c r="F239" s="6"/>
      <c r="G239" s="6"/>
      <c r="H239" s="6"/>
      <c r="I239" s="6"/>
      <c r="J239" s="27"/>
      <c r="K239" s="26"/>
      <c r="L239" s="27"/>
      <c r="M239" s="26"/>
      <c r="N239" s="182">
        <f t="shared" ref="N239:R239" si="270">SUM(N236:N238)</f>
        <v>0</v>
      </c>
      <c r="O239" s="176">
        <f t="shared" si="270"/>
        <v>0</v>
      </c>
      <c r="P239" s="176">
        <f t="shared" si="270"/>
        <v>0</v>
      </c>
      <c r="Q239" s="176">
        <f t="shared" si="270"/>
        <v>0</v>
      </c>
      <c r="R239" s="176">
        <f t="shared" si="270"/>
        <v>0</v>
      </c>
      <c r="S239" s="26"/>
      <c r="T239" s="18"/>
      <c r="U239" s="1"/>
      <c r="V239" s="1"/>
      <c r="W239" s="1"/>
      <c r="X239" s="430"/>
      <c r="Y239" s="191"/>
    </row>
    <row r="240" spans="1:25">
      <c r="A240" s="396">
        <v>93</v>
      </c>
      <c r="B240" s="396" t="s">
        <v>245</v>
      </c>
      <c r="C240" s="402" t="s">
        <v>34</v>
      </c>
      <c r="D240" s="396">
        <v>500</v>
      </c>
      <c r="E240" s="396" t="s">
        <v>236</v>
      </c>
      <c r="F240" s="6" t="s">
        <v>237</v>
      </c>
      <c r="G240" s="6" t="s">
        <v>237</v>
      </c>
      <c r="H240" s="6" t="s">
        <v>237</v>
      </c>
      <c r="I240" s="6" t="s">
        <v>237</v>
      </c>
      <c r="J240" s="74"/>
      <c r="K240" s="75"/>
      <c r="L240" s="74"/>
      <c r="M240" s="75"/>
      <c r="N240" s="181">
        <v>0</v>
      </c>
      <c r="O240" s="164">
        <v>0</v>
      </c>
      <c r="P240" s="164">
        <v>0</v>
      </c>
      <c r="Q240" s="164">
        <v>0</v>
      </c>
      <c r="R240" s="164">
        <v>0</v>
      </c>
      <c r="S240" s="77"/>
      <c r="T240" s="78"/>
      <c r="U240" s="1" t="s">
        <v>323</v>
      </c>
      <c r="V240" s="1" t="s">
        <v>323</v>
      </c>
      <c r="W240" s="1" t="s">
        <v>323</v>
      </c>
      <c r="X240" s="430"/>
      <c r="Y240" s="191"/>
    </row>
    <row r="241" spans="1:25">
      <c r="A241" s="397"/>
      <c r="B241" s="397"/>
      <c r="C241" s="403"/>
      <c r="D241" s="397"/>
      <c r="E241" s="397"/>
      <c r="F241" s="6" t="s">
        <v>237</v>
      </c>
      <c r="G241" s="6" t="s">
        <v>237</v>
      </c>
      <c r="H241" s="6" t="s">
        <v>237</v>
      </c>
      <c r="I241" s="6" t="s">
        <v>237</v>
      </c>
      <c r="J241" s="6"/>
      <c r="K241" s="7"/>
      <c r="L241" s="7"/>
      <c r="M241" s="7"/>
      <c r="N241" s="181">
        <v>0</v>
      </c>
      <c r="O241" s="164">
        <v>0</v>
      </c>
      <c r="P241" s="164">
        <v>0</v>
      </c>
      <c r="Q241" s="164">
        <v>0</v>
      </c>
      <c r="R241" s="164">
        <v>0</v>
      </c>
      <c r="S241" s="121"/>
      <c r="T241" s="125"/>
      <c r="U241" s="1" t="s">
        <v>323</v>
      </c>
      <c r="V241" s="1" t="s">
        <v>323</v>
      </c>
      <c r="W241" s="1" t="s">
        <v>323</v>
      </c>
      <c r="X241" s="430"/>
      <c r="Y241" s="191">
        <v>100</v>
      </c>
    </row>
    <row r="242" spans="1:25">
      <c r="A242" s="396">
        <v>94</v>
      </c>
      <c r="B242" s="396" t="s">
        <v>246</v>
      </c>
      <c r="C242" s="402" t="s">
        <v>35</v>
      </c>
      <c r="D242" s="396">
        <v>315</v>
      </c>
      <c r="E242" s="396" t="s">
        <v>236</v>
      </c>
      <c r="F242" s="6" t="s">
        <v>237</v>
      </c>
      <c r="G242" s="6" t="s">
        <v>237</v>
      </c>
      <c r="H242" s="6" t="s">
        <v>237</v>
      </c>
      <c r="I242" s="6" t="s">
        <v>237</v>
      </c>
      <c r="J242" s="63"/>
      <c r="K242" s="64"/>
      <c r="L242" s="63"/>
      <c r="M242" s="64"/>
      <c r="N242" s="181">
        <v>0</v>
      </c>
      <c r="O242" s="164">
        <v>0</v>
      </c>
      <c r="P242" s="164">
        <v>0</v>
      </c>
      <c r="Q242" s="164">
        <v>0</v>
      </c>
      <c r="R242" s="164">
        <v>0</v>
      </c>
      <c r="S242" s="66"/>
      <c r="T242" s="67"/>
      <c r="U242" s="1" t="s">
        <v>323</v>
      </c>
      <c r="V242" s="1" t="s">
        <v>323</v>
      </c>
      <c r="W242" s="1" t="s">
        <v>323</v>
      </c>
      <c r="X242" s="430"/>
      <c r="Y242" s="191"/>
    </row>
    <row r="243" spans="1:25">
      <c r="A243" s="397"/>
      <c r="B243" s="397"/>
      <c r="C243" s="403"/>
      <c r="D243" s="397"/>
      <c r="E243" s="397"/>
      <c r="F243" s="6" t="s">
        <v>237</v>
      </c>
      <c r="G243" s="6" t="s">
        <v>237</v>
      </c>
      <c r="H243" s="6" t="s">
        <v>237</v>
      </c>
      <c r="I243" s="6" t="s">
        <v>237</v>
      </c>
      <c r="J243" s="6"/>
      <c r="K243" s="7"/>
      <c r="L243" s="7"/>
      <c r="M243" s="7"/>
      <c r="N243" s="181">
        <v>0</v>
      </c>
      <c r="O243" s="164">
        <v>0</v>
      </c>
      <c r="P243" s="164">
        <v>0</v>
      </c>
      <c r="Q243" s="164">
        <v>0</v>
      </c>
      <c r="R243" s="164">
        <v>0</v>
      </c>
      <c r="S243" s="121"/>
      <c r="T243" s="125"/>
      <c r="U243" s="1" t="s">
        <v>323</v>
      </c>
      <c r="V243" s="1" t="s">
        <v>323</v>
      </c>
      <c r="W243" s="1" t="s">
        <v>323</v>
      </c>
      <c r="X243" s="430"/>
      <c r="Y243" s="191">
        <v>100</v>
      </c>
    </row>
    <row r="244" spans="1:25">
      <c r="A244" s="396">
        <v>95</v>
      </c>
      <c r="B244" s="396" t="s">
        <v>247</v>
      </c>
      <c r="C244" s="402" t="s">
        <v>36</v>
      </c>
      <c r="D244" s="396">
        <v>315</v>
      </c>
      <c r="E244" s="396" t="s">
        <v>236</v>
      </c>
      <c r="F244" s="6" t="s">
        <v>237</v>
      </c>
      <c r="G244" s="6" t="s">
        <v>237</v>
      </c>
      <c r="H244" s="6" t="s">
        <v>237</v>
      </c>
      <c r="I244" s="6" t="s">
        <v>237</v>
      </c>
      <c r="J244" s="6"/>
      <c r="K244" s="7"/>
      <c r="L244" s="7"/>
      <c r="M244" s="7"/>
      <c r="N244" s="181">
        <v>0</v>
      </c>
      <c r="O244" s="164">
        <v>0</v>
      </c>
      <c r="P244" s="164">
        <v>0</v>
      </c>
      <c r="Q244" s="164">
        <v>0</v>
      </c>
      <c r="R244" s="164">
        <v>0</v>
      </c>
      <c r="S244" s="121"/>
      <c r="T244" s="125"/>
      <c r="U244" s="1" t="s">
        <v>323</v>
      </c>
      <c r="V244" s="1" t="s">
        <v>323</v>
      </c>
      <c r="W244" s="1" t="s">
        <v>323</v>
      </c>
      <c r="X244" s="430"/>
      <c r="Y244" s="191"/>
    </row>
    <row r="245" spans="1:25" ht="15" customHeight="1">
      <c r="A245" s="397"/>
      <c r="B245" s="397"/>
      <c r="C245" s="403"/>
      <c r="D245" s="397"/>
      <c r="E245" s="397"/>
      <c r="F245" s="6" t="s">
        <v>237</v>
      </c>
      <c r="G245" s="6" t="s">
        <v>237</v>
      </c>
      <c r="H245" s="6" t="s">
        <v>237</v>
      </c>
      <c r="I245" s="6" t="s">
        <v>237</v>
      </c>
      <c r="J245" s="6"/>
      <c r="K245" s="8"/>
      <c r="L245" s="8"/>
      <c r="M245" s="8"/>
      <c r="N245" s="181">
        <v>0</v>
      </c>
      <c r="O245" s="164">
        <v>0</v>
      </c>
      <c r="P245" s="164">
        <v>0</v>
      </c>
      <c r="Q245" s="164">
        <v>0</v>
      </c>
      <c r="R245" s="164">
        <v>0</v>
      </c>
      <c r="S245" s="123"/>
      <c r="T245" s="123"/>
      <c r="U245" s="1" t="s">
        <v>323</v>
      </c>
      <c r="V245" s="1" t="s">
        <v>323</v>
      </c>
      <c r="W245" s="1" t="s">
        <v>323</v>
      </c>
      <c r="X245" s="430"/>
      <c r="Y245" s="191">
        <v>100</v>
      </c>
    </row>
    <row r="246" spans="1:25">
      <c r="A246" s="396">
        <v>96</v>
      </c>
      <c r="B246" s="396" t="s">
        <v>248</v>
      </c>
      <c r="C246" s="402" t="s">
        <v>37</v>
      </c>
      <c r="D246" s="396">
        <v>315</v>
      </c>
      <c r="E246" s="396" t="s">
        <v>236</v>
      </c>
      <c r="F246" s="6" t="s">
        <v>237</v>
      </c>
      <c r="G246" s="6" t="s">
        <v>237</v>
      </c>
      <c r="H246" s="6" t="s">
        <v>237</v>
      </c>
      <c r="I246" s="6" t="s">
        <v>237</v>
      </c>
      <c r="J246" s="74"/>
      <c r="K246" s="75"/>
      <c r="L246" s="74"/>
      <c r="M246" s="75"/>
      <c r="N246" s="181">
        <v>0</v>
      </c>
      <c r="O246" s="164">
        <v>0</v>
      </c>
      <c r="P246" s="164">
        <v>0</v>
      </c>
      <c r="Q246" s="164">
        <v>0</v>
      </c>
      <c r="R246" s="164">
        <v>0</v>
      </c>
      <c r="S246" s="77"/>
      <c r="T246" s="78"/>
      <c r="U246" s="1" t="s">
        <v>323</v>
      </c>
      <c r="V246" s="1" t="s">
        <v>323</v>
      </c>
      <c r="W246" s="1" t="s">
        <v>323</v>
      </c>
      <c r="X246" s="430"/>
      <c r="Y246" s="191"/>
    </row>
    <row r="247" spans="1:25" ht="15" customHeight="1">
      <c r="A247" s="397"/>
      <c r="B247" s="397"/>
      <c r="C247" s="403"/>
      <c r="D247" s="397"/>
      <c r="E247" s="397"/>
      <c r="F247" s="6" t="s">
        <v>237</v>
      </c>
      <c r="G247" s="6" t="s">
        <v>237</v>
      </c>
      <c r="H247" s="6" t="s">
        <v>237</v>
      </c>
      <c r="I247" s="6" t="s">
        <v>237</v>
      </c>
      <c r="J247" s="6"/>
      <c r="K247" s="7"/>
      <c r="L247" s="7"/>
      <c r="M247" s="7"/>
      <c r="N247" s="181">
        <v>0</v>
      </c>
      <c r="O247" s="164">
        <v>0</v>
      </c>
      <c r="P247" s="164">
        <v>0</v>
      </c>
      <c r="Q247" s="164">
        <v>0</v>
      </c>
      <c r="R247" s="164">
        <v>0</v>
      </c>
      <c r="S247" s="121"/>
      <c r="T247" s="125"/>
      <c r="U247" s="1" t="s">
        <v>323</v>
      </c>
      <c r="V247" s="1" t="s">
        <v>323</v>
      </c>
      <c r="W247" s="1" t="s">
        <v>323</v>
      </c>
      <c r="X247" s="430"/>
      <c r="Y247" s="191">
        <v>100</v>
      </c>
    </row>
    <row r="248" spans="1:25" ht="51">
      <c r="A248" s="396">
        <v>97</v>
      </c>
      <c r="B248" s="396" t="s">
        <v>249</v>
      </c>
      <c r="C248" s="402" t="s">
        <v>387</v>
      </c>
      <c r="D248" s="396">
        <v>315</v>
      </c>
      <c r="E248" s="396" t="s">
        <v>236</v>
      </c>
      <c r="F248" s="6" t="s">
        <v>237</v>
      </c>
      <c r="G248" s="6" t="s">
        <v>237</v>
      </c>
      <c r="H248" s="6" t="s">
        <v>237</v>
      </c>
      <c r="I248" s="6" t="s">
        <v>237</v>
      </c>
      <c r="J248" s="136">
        <v>42663</v>
      </c>
      <c r="K248" s="137">
        <v>0.4694444444444445</v>
      </c>
      <c r="L248" s="136">
        <v>42663</v>
      </c>
      <c r="M248" s="137">
        <v>0.61805555555555558</v>
      </c>
      <c r="N248" s="165">
        <f t="shared" ref="N248" si="271">IF(((L248+M248)-(J248+K248))*24&gt;0,((L248+M248)-(J248+K248))*24,"NA")</f>
        <v>3.566666666592937</v>
      </c>
      <c r="O248" s="165">
        <f t="shared" ref="O248" si="272">IF(RIGHT(S248)="T",(N248),0)</f>
        <v>0</v>
      </c>
      <c r="P248" s="165">
        <f t="shared" ref="P248" si="273">IF(RIGHT(S248)="U",(N248),0)</f>
        <v>0</v>
      </c>
      <c r="Q248" s="165">
        <f t="shared" ref="Q248" si="274">IF(RIGHT(S248)="C",(N248),0)</f>
        <v>0</v>
      </c>
      <c r="R248" s="165">
        <f t="shared" ref="R248" si="275">IF(RIGHT(S248)="D",(N248),0)</f>
        <v>3.566666666592937</v>
      </c>
      <c r="S248" s="139" t="s">
        <v>376</v>
      </c>
      <c r="T248" s="140" t="s">
        <v>483</v>
      </c>
      <c r="U248" s="1" t="s">
        <v>323</v>
      </c>
      <c r="V248" s="1" t="s">
        <v>323</v>
      </c>
      <c r="W248" s="1" t="s">
        <v>323</v>
      </c>
      <c r="X248" s="430"/>
      <c r="Y248" s="191"/>
    </row>
    <row r="249" spans="1:25" ht="15" customHeight="1">
      <c r="A249" s="397"/>
      <c r="B249" s="397"/>
      <c r="C249" s="403"/>
      <c r="D249" s="397"/>
      <c r="E249" s="397"/>
      <c r="F249" s="6" t="s">
        <v>237</v>
      </c>
      <c r="G249" s="6" t="s">
        <v>237</v>
      </c>
      <c r="H249" s="6" t="s">
        <v>237</v>
      </c>
      <c r="I249" s="6" t="s">
        <v>237</v>
      </c>
      <c r="J249" s="6"/>
      <c r="K249" s="7"/>
      <c r="L249" s="7"/>
      <c r="M249" s="7"/>
      <c r="N249" s="176">
        <f t="shared" ref="N249:R249" si="276">SUM(N240:N248)</f>
        <v>3.566666666592937</v>
      </c>
      <c r="O249" s="176">
        <f t="shared" si="276"/>
        <v>0</v>
      </c>
      <c r="P249" s="176">
        <f t="shared" si="276"/>
        <v>0</v>
      </c>
      <c r="Q249" s="176">
        <f t="shared" si="276"/>
        <v>0</v>
      </c>
      <c r="R249" s="176">
        <f t="shared" si="276"/>
        <v>3.566666666592937</v>
      </c>
      <c r="S249" s="121"/>
      <c r="T249" s="125"/>
      <c r="U249" s="1" t="s">
        <v>323</v>
      </c>
      <c r="V249" s="1" t="s">
        <v>323</v>
      </c>
      <c r="W249" s="1" t="s">
        <v>323</v>
      </c>
      <c r="X249" s="430"/>
      <c r="Y249" s="191">
        <v>100</v>
      </c>
    </row>
    <row r="250" spans="1:25">
      <c r="A250" s="396">
        <v>98</v>
      </c>
      <c r="B250" s="396" t="s">
        <v>250</v>
      </c>
      <c r="C250" s="402" t="s">
        <v>149</v>
      </c>
      <c r="D250" s="396">
        <v>315</v>
      </c>
      <c r="E250" s="396" t="s">
        <v>236</v>
      </c>
      <c r="F250" s="6" t="s">
        <v>237</v>
      </c>
      <c r="G250" s="6" t="s">
        <v>237</v>
      </c>
      <c r="H250" s="6" t="s">
        <v>237</v>
      </c>
      <c r="I250" s="6" t="s">
        <v>237</v>
      </c>
      <c r="J250" s="63"/>
      <c r="K250" s="64"/>
      <c r="L250" s="63"/>
      <c r="M250" s="64"/>
      <c r="N250" s="181">
        <v>0</v>
      </c>
      <c r="O250" s="164">
        <v>0</v>
      </c>
      <c r="P250" s="164">
        <v>0</v>
      </c>
      <c r="Q250" s="164">
        <v>0</v>
      </c>
      <c r="R250" s="164">
        <v>0</v>
      </c>
      <c r="S250" s="66"/>
      <c r="T250" s="67"/>
      <c r="U250" s="1" t="s">
        <v>323</v>
      </c>
      <c r="V250" s="1" t="s">
        <v>323</v>
      </c>
      <c r="W250" s="1" t="s">
        <v>323</v>
      </c>
      <c r="X250" s="430"/>
      <c r="Y250" s="191"/>
    </row>
    <row r="251" spans="1:25" ht="15" customHeight="1">
      <c r="A251" s="397"/>
      <c r="B251" s="397"/>
      <c r="C251" s="403"/>
      <c r="D251" s="397"/>
      <c r="E251" s="397"/>
      <c r="F251" s="6" t="s">
        <v>237</v>
      </c>
      <c r="G251" s="6" t="s">
        <v>237</v>
      </c>
      <c r="H251" s="6" t="s">
        <v>237</v>
      </c>
      <c r="I251" s="6" t="s">
        <v>237</v>
      </c>
      <c r="J251" s="6"/>
      <c r="K251" s="8"/>
      <c r="L251" s="8"/>
      <c r="M251" s="8"/>
      <c r="N251" s="181">
        <v>0</v>
      </c>
      <c r="O251" s="164">
        <v>0</v>
      </c>
      <c r="P251" s="164">
        <v>0</v>
      </c>
      <c r="Q251" s="164">
        <v>0</v>
      </c>
      <c r="R251" s="164">
        <v>0</v>
      </c>
      <c r="S251" s="123"/>
      <c r="T251" s="123"/>
      <c r="U251" s="1" t="s">
        <v>323</v>
      </c>
      <c r="V251" s="1" t="s">
        <v>323</v>
      </c>
      <c r="W251" s="1" t="s">
        <v>323</v>
      </c>
      <c r="X251" s="430"/>
      <c r="Y251" s="191">
        <v>100</v>
      </c>
    </row>
    <row r="252" spans="1:25" ht="15.75">
      <c r="A252" s="396">
        <v>99</v>
      </c>
      <c r="B252" s="396" t="s">
        <v>251</v>
      </c>
      <c r="C252" s="402" t="s">
        <v>38</v>
      </c>
      <c r="D252" s="396">
        <v>315</v>
      </c>
      <c r="E252" s="396" t="s">
        <v>236</v>
      </c>
      <c r="F252" s="6" t="s">
        <v>237</v>
      </c>
      <c r="G252" s="6" t="s">
        <v>237</v>
      </c>
      <c r="H252" s="6" t="s">
        <v>237</v>
      </c>
      <c r="I252" s="6" t="s">
        <v>237</v>
      </c>
      <c r="J252" s="34"/>
      <c r="K252" s="35"/>
      <c r="L252" s="34"/>
      <c r="M252" s="35"/>
      <c r="N252" s="181">
        <v>0</v>
      </c>
      <c r="O252" s="164">
        <v>0</v>
      </c>
      <c r="P252" s="164">
        <v>0</v>
      </c>
      <c r="Q252" s="164">
        <v>0</v>
      </c>
      <c r="R252" s="164">
        <v>0</v>
      </c>
      <c r="S252" s="35"/>
      <c r="T252" s="44"/>
      <c r="U252" s="1" t="s">
        <v>323</v>
      </c>
      <c r="V252" s="1" t="s">
        <v>323</v>
      </c>
      <c r="W252" s="1" t="s">
        <v>323</v>
      </c>
      <c r="X252" s="430"/>
      <c r="Y252" s="191"/>
    </row>
    <row r="253" spans="1:25" ht="15" customHeight="1">
      <c r="A253" s="397"/>
      <c r="B253" s="397"/>
      <c r="C253" s="403" t="s">
        <v>28</v>
      </c>
      <c r="D253" s="397"/>
      <c r="E253" s="397"/>
      <c r="F253" s="6" t="s">
        <v>237</v>
      </c>
      <c r="G253" s="6" t="s">
        <v>237</v>
      </c>
      <c r="H253" s="6" t="s">
        <v>237</v>
      </c>
      <c r="I253" s="6" t="s">
        <v>237</v>
      </c>
      <c r="J253" s="6"/>
      <c r="K253" s="7"/>
      <c r="L253" s="7"/>
      <c r="M253" s="7"/>
      <c r="N253" s="181">
        <v>0</v>
      </c>
      <c r="O253" s="164">
        <v>0</v>
      </c>
      <c r="P253" s="164">
        <v>0</v>
      </c>
      <c r="Q253" s="164">
        <v>0</v>
      </c>
      <c r="R253" s="164">
        <v>0</v>
      </c>
      <c r="S253" s="121"/>
      <c r="T253" s="125"/>
      <c r="U253" s="1" t="s">
        <v>323</v>
      </c>
      <c r="V253" s="1" t="s">
        <v>323</v>
      </c>
      <c r="W253" s="1" t="s">
        <v>323</v>
      </c>
      <c r="X253" s="430"/>
      <c r="Y253" s="191">
        <v>100</v>
      </c>
    </row>
    <row r="254" spans="1:25">
      <c r="A254" s="396">
        <v>100</v>
      </c>
      <c r="B254" s="396" t="s">
        <v>252</v>
      </c>
      <c r="C254" s="402" t="s">
        <v>39</v>
      </c>
      <c r="D254" s="396">
        <v>315</v>
      </c>
      <c r="E254" s="396" t="s">
        <v>236</v>
      </c>
      <c r="F254" s="6" t="s">
        <v>237</v>
      </c>
      <c r="G254" s="6" t="s">
        <v>237</v>
      </c>
      <c r="H254" s="6" t="s">
        <v>237</v>
      </c>
      <c r="I254" s="6" t="s">
        <v>237</v>
      </c>
      <c r="J254" s="63"/>
      <c r="K254" s="64"/>
      <c r="L254" s="63"/>
      <c r="M254" s="64"/>
      <c r="N254" s="181">
        <v>0</v>
      </c>
      <c r="O254" s="164">
        <v>0</v>
      </c>
      <c r="P254" s="164">
        <v>0</v>
      </c>
      <c r="Q254" s="164">
        <v>0</v>
      </c>
      <c r="R254" s="164">
        <v>0</v>
      </c>
      <c r="S254" s="66"/>
      <c r="T254" s="67"/>
      <c r="U254" s="1" t="s">
        <v>323</v>
      </c>
      <c r="V254" s="1" t="s">
        <v>323</v>
      </c>
      <c r="W254" s="1" t="s">
        <v>323</v>
      </c>
      <c r="X254" s="430"/>
      <c r="Y254" s="191"/>
    </row>
    <row r="255" spans="1:25">
      <c r="A255" s="400"/>
      <c r="B255" s="400"/>
      <c r="C255" s="404"/>
      <c r="D255" s="400"/>
      <c r="E255" s="400"/>
      <c r="F255" s="6"/>
      <c r="G255" s="6"/>
      <c r="H255" s="6"/>
      <c r="I255" s="6"/>
      <c r="J255" s="55"/>
      <c r="K255" s="56"/>
      <c r="L255" s="55"/>
      <c r="M255" s="56"/>
      <c r="N255" s="181">
        <v>0</v>
      </c>
      <c r="O255" s="164">
        <v>0</v>
      </c>
      <c r="P255" s="164">
        <v>0</v>
      </c>
      <c r="Q255" s="164">
        <v>0</v>
      </c>
      <c r="R255" s="164">
        <v>0</v>
      </c>
      <c r="S255" s="56"/>
      <c r="T255" s="57"/>
      <c r="U255" s="1"/>
      <c r="V255" s="1"/>
      <c r="W255" s="1"/>
      <c r="X255" s="430"/>
      <c r="Y255" s="191"/>
    </row>
    <row r="256" spans="1:25">
      <c r="A256" s="397"/>
      <c r="B256" s="397"/>
      <c r="C256" s="403" t="s">
        <v>28</v>
      </c>
      <c r="D256" s="397"/>
      <c r="E256" s="397"/>
      <c r="F256" s="6" t="s">
        <v>237</v>
      </c>
      <c r="G256" s="6" t="s">
        <v>237</v>
      </c>
      <c r="H256" s="6" t="s">
        <v>237</v>
      </c>
      <c r="I256" s="6" t="s">
        <v>237</v>
      </c>
      <c r="J256" s="6"/>
      <c r="K256" s="7"/>
      <c r="L256" s="7"/>
      <c r="M256" s="7"/>
      <c r="N256" s="181">
        <v>0</v>
      </c>
      <c r="O256" s="164">
        <v>0</v>
      </c>
      <c r="P256" s="164">
        <v>0</v>
      </c>
      <c r="Q256" s="164">
        <v>0</v>
      </c>
      <c r="R256" s="164">
        <v>0</v>
      </c>
      <c r="S256" s="121"/>
      <c r="T256" s="125"/>
      <c r="U256" s="1" t="s">
        <v>323</v>
      </c>
      <c r="V256" s="1" t="s">
        <v>323</v>
      </c>
      <c r="W256" s="1" t="s">
        <v>323</v>
      </c>
      <c r="X256" s="430"/>
      <c r="Y256" s="191">
        <v>100</v>
      </c>
    </row>
    <row r="257" spans="1:25">
      <c r="A257" s="396">
        <v>101</v>
      </c>
      <c r="B257" s="396" t="s">
        <v>253</v>
      </c>
      <c r="C257" s="402" t="s">
        <v>40</v>
      </c>
      <c r="D257" s="396">
        <v>500</v>
      </c>
      <c r="E257" s="396" t="s">
        <v>236</v>
      </c>
      <c r="F257" s="6" t="s">
        <v>237</v>
      </c>
      <c r="G257" s="6" t="s">
        <v>237</v>
      </c>
      <c r="H257" s="6" t="s">
        <v>237</v>
      </c>
      <c r="I257" s="6" t="s">
        <v>237</v>
      </c>
      <c r="J257" s="85"/>
      <c r="K257" s="86"/>
      <c r="L257" s="85"/>
      <c r="M257" s="86"/>
      <c r="N257" s="181">
        <v>0</v>
      </c>
      <c r="O257" s="164">
        <v>0</v>
      </c>
      <c r="P257" s="164">
        <v>0</v>
      </c>
      <c r="Q257" s="164">
        <v>0</v>
      </c>
      <c r="R257" s="164">
        <v>0</v>
      </c>
      <c r="S257" s="86"/>
      <c r="T257" s="91"/>
      <c r="U257" s="1" t="s">
        <v>323</v>
      </c>
      <c r="V257" s="1" t="s">
        <v>323</v>
      </c>
      <c r="W257" s="1" t="s">
        <v>323</v>
      </c>
      <c r="X257" s="430"/>
      <c r="Y257" s="191"/>
    </row>
    <row r="258" spans="1:25">
      <c r="A258" s="397"/>
      <c r="B258" s="397"/>
      <c r="C258" s="403" t="s">
        <v>28</v>
      </c>
      <c r="D258" s="397"/>
      <c r="E258" s="397"/>
      <c r="F258" s="6" t="s">
        <v>237</v>
      </c>
      <c r="G258" s="6" t="s">
        <v>237</v>
      </c>
      <c r="H258" s="6" t="s">
        <v>237</v>
      </c>
      <c r="I258" s="6" t="s">
        <v>237</v>
      </c>
      <c r="J258" s="6"/>
      <c r="K258" s="7"/>
      <c r="L258" s="7"/>
      <c r="M258" s="7"/>
      <c r="N258" s="181">
        <v>0</v>
      </c>
      <c r="O258" s="164">
        <v>0</v>
      </c>
      <c r="P258" s="164">
        <v>0</v>
      </c>
      <c r="Q258" s="164">
        <v>0</v>
      </c>
      <c r="R258" s="164">
        <v>0</v>
      </c>
      <c r="S258" s="121"/>
      <c r="T258" s="125"/>
      <c r="U258" s="1" t="s">
        <v>323</v>
      </c>
      <c r="V258" s="1" t="s">
        <v>323</v>
      </c>
      <c r="W258" s="1" t="s">
        <v>323</v>
      </c>
      <c r="X258" s="430"/>
      <c r="Y258" s="191">
        <v>100</v>
      </c>
    </row>
    <row r="259" spans="1:25">
      <c r="A259" s="396">
        <v>102</v>
      </c>
      <c r="B259" s="396" t="s">
        <v>254</v>
      </c>
      <c r="C259" s="402" t="s">
        <v>41</v>
      </c>
      <c r="D259" s="396">
        <v>315</v>
      </c>
      <c r="E259" s="396" t="s">
        <v>236</v>
      </c>
      <c r="F259" s="6" t="s">
        <v>237</v>
      </c>
      <c r="G259" s="6" t="s">
        <v>237</v>
      </c>
      <c r="H259" s="6" t="s">
        <v>237</v>
      </c>
      <c r="I259" s="6" t="s">
        <v>237</v>
      </c>
      <c r="J259" s="85"/>
      <c r="K259" s="86"/>
      <c r="L259" s="85"/>
      <c r="M259" s="86"/>
      <c r="N259" s="181">
        <v>0</v>
      </c>
      <c r="O259" s="164">
        <v>0</v>
      </c>
      <c r="P259" s="164">
        <v>0</v>
      </c>
      <c r="Q259" s="164">
        <v>0</v>
      </c>
      <c r="R259" s="164">
        <v>0</v>
      </c>
      <c r="S259" s="86"/>
      <c r="T259" s="91"/>
      <c r="U259" s="1" t="s">
        <v>323</v>
      </c>
      <c r="V259" s="1" t="s">
        <v>323</v>
      </c>
      <c r="W259" s="1" t="s">
        <v>323</v>
      </c>
      <c r="X259" s="430"/>
      <c r="Y259" s="191"/>
    </row>
    <row r="260" spans="1:25">
      <c r="A260" s="397"/>
      <c r="B260" s="397"/>
      <c r="C260" s="403" t="s">
        <v>28</v>
      </c>
      <c r="D260" s="397"/>
      <c r="E260" s="397"/>
      <c r="F260" s="6" t="s">
        <v>237</v>
      </c>
      <c r="G260" s="6" t="s">
        <v>237</v>
      </c>
      <c r="H260" s="6" t="s">
        <v>237</v>
      </c>
      <c r="I260" s="6" t="s">
        <v>237</v>
      </c>
      <c r="J260" s="6"/>
      <c r="K260" s="7"/>
      <c r="L260" s="7"/>
      <c r="M260" s="7"/>
      <c r="N260" s="181">
        <v>0</v>
      </c>
      <c r="O260" s="164">
        <v>0</v>
      </c>
      <c r="P260" s="164">
        <v>0</v>
      </c>
      <c r="Q260" s="164">
        <v>0</v>
      </c>
      <c r="R260" s="164">
        <v>0</v>
      </c>
      <c r="S260" s="121"/>
      <c r="T260" s="125"/>
      <c r="U260" s="1" t="s">
        <v>323</v>
      </c>
      <c r="V260" s="1" t="s">
        <v>323</v>
      </c>
      <c r="W260" s="1" t="s">
        <v>323</v>
      </c>
      <c r="X260" s="430"/>
      <c r="Y260" s="191">
        <v>100</v>
      </c>
    </row>
    <row r="261" spans="1:25">
      <c r="A261" s="396">
        <v>103</v>
      </c>
      <c r="B261" s="396" t="s">
        <v>255</v>
      </c>
      <c r="C261" s="402" t="s">
        <v>95</v>
      </c>
      <c r="D261" s="396">
        <v>200</v>
      </c>
      <c r="E261" s="396" t="s">
        <v>236</v>
      </c>
      <c r="F261" s="6" t="s">
        <v>237</v>
      </c>
      <c r="G261" s="6" t="s">
        <v>237</v>
      </c>
      <c r="H261" s="6" t="s">
        <v>237</v>
      </c>
      <c r="I261" s="6" t="s">
        <v>237</v>
      </c>
      <c r="J261" s="33"/>
      <c r="K261" s="30"/>
      <c r="L261" s="33"/>
      <c r="M261" s="30"/>
      <c r="N261" s="181">
        <v>0</v>
      </c>
      <c r="O261" s="164">
        <v>0</v>
      </c>
      <c r="P261" s="164">
        <v>0</v>
      </c>
      <c r="Q261" s="164">
        <v>0</v>
      </c>
      <c r="R261" s="164">
        <v>0</v>
      </c>
      <c r="S261" s="30"/>
      <c r="T261" s="32"/>
      <c r="U261" s="1" t="s">
        <v>323</v>
      </c>
      <c r="V261" s="1" t="s">
        <v>323</v>
      </c>
      <c r="W261" s="1" t="s">
        <v>323</v>
      </c>
      <c r="X261" s="430"/>
      <c r="Y261" s="191"/>
    </row>
    <row r="262" spans="1:25">
      <c r="A262" s="397"/>
      <c r="B262" s="397"/>
      <c r="C262" s="403" t="s">
        <v>28</v>
      </c>
      <c r="D262" s="397"/>
      <c r="E262" s="397"/>
      <c r="F262" s="6" t="s">
        <v>237</v>
      </c>
      <c r="G262" s="6" t="s">
        <v>237</v>
      </c>
      <c r="H262" s="6" t="s">
        <v>237</v>
      </c>
      <c r="I262" s="6" t="s">
        <v>237</v>
      </c>
      <c r="J262" s="6"/>
      <c r="K262" s="7"/>
      <c r="L262" s="7"/>
      <c r="M262" s="7"/>
      <c r="N262" s="181">
        <v>0</v>
      </c>
      <c r="O262" s="164">
        <v>0</v>
      </c>
      <c r="P262" s="164">
        <v>0</v>
      </c>
      <c r="Q262" s="164">
        <v>0</v>
      </c>
      <c r="R262" s="164">
        <v>0</v>
      </c>
      <c r="S262" s="121"/>
      <c r="T262" s="125"/>
      <c r="U262" s="1" t="s">
        <v>323</v>
      </c>
      <c r="V262" s="1" t="s">
        <v>323</v>
      </c>
      <c r="W262" s="1" t="s">
        <v>323</v>
      </c>
      <c r="X262" s="430"/>
      <c r="Y262" s="191">
        <v>100</v>
      </c>
    </row>
    <row r="263" spans="1:25">
      <c r="A263" s="396">
        <v>104</v>
      </c>
      <c r="B263" s="396" t="s">
        <v>256</v>
      </c>
      <c r="C263" s="402" t="s">
        <v>96</v>
      </c>
      <c r="D263" s="396">
        <v>200</v>
      </c>
      <c r="E263" s="396" t="s">
        <v>236</v>
      </c>
      <c r="F263" s="6" t="s">
        <v>237</v>
      </c>
      <c r="G263" s="6" t="s">
        <v>237</v>
      </c>
      <c r="H263" s="6" t="s">
        <v>237</v>
      </c>
      <c r="I263" s="6" t="s">
        <v>237</v>
      </c>
      <c r="J263" s="33"/>
      <c r="K263" s="30"/>
      <c r="L263" s="33"/>
      <c r="M263" s="30"/>
      <c r="N263" s="181">
        <v>0</v>
      </c>
      <c r="O263" s="164">
        <v>0</v>
      </c>
      <c r="P263" s="164">
        <v>0</v>
      </c>
      <c r="Q263" s="164">
        <v>0</v>
      </c>
      <c r="R263" s="164">
        <v>0</v>
      </c>
      <c r="S263" s="30"/>
      <c r="T263" s="32"/>
      <c r="U263" s="1" t="s">
        <v>323</v>
      </c>
      <c r="V263" s="1" t="s">
        <v>323</v>
      </c>
      <c r="W263" s="1" t="s">
        <v>323</v>
      </c>
      <c r="X263" s="430"/>
      <c r="Y263" s="191"/>
    </row>
    <row r="264" spans="1:25">
      <c r="A264" s="397"/>
      <c r="B264" s="397"/>
      <c r="C264" s="403" t="s">
        <v>28</v>
      </c>
      <c r="D264" s="397"/>
      <c r="E264" s="397"/>
      <c r="F264" s="6" t="s">
        <v>237</v>
      </c>
      <c r="G264" s="6" t="s">
        <v>237</v>
      </c>
      <c r="H264" s="6" t="s">
        <v>237</v>
      </c>
      <c r="I264" s="6" t="s">
        <v>237</v>
      </c>
      <c r="J264" s="6"/>
      <c r="K264" s="7"/>
      <c r="L264" s="7"/>
      <c r="M264" s="7"/>
      <c r="N264" s="181">
        <v>0</v>
      </c>
      <c r="O264" s="164">
        <v>0</v>
      </c>
      <c r="P264" s="164">
        <v>0</v>
      </c>
      <c r="Q264" s="164">
        <v>0</v>
      </c>
      <c r="R264" s="164">
        <v>0</v>
      </c>
      <c r="S264" s="121"/>
      <c r="T264" s="125"/>
      <c r="U264" s="1" t="s">
        <v>323</v>
      </c>
      <c r="V264" s="1" t="s">
        <v>323</v>
      </c>
      <c r="W264" s="1" t="s">
        <v>323</v>
      </c>
      <c r="X264" s="430"/>
      <c r="Y264" s="191">
        <v>100</v>
      </c>
    </row>
    <row r="265" spans="1:25">
      <c r="A265" s="396">
        <v>105</v>
      </c>
      <c r="B265" s="396" t="s">
        <v>257</v>
      </c>
      <c r="C265" s="402" t="s">
        <v>42</v>
      </c>
      <c r="D265" s="396">
        <v>1500</v>
      </c>
      <c r="E265" s="396" t="s">
        <v>236</v>
      </c>
      <c r="F265" s="6" t="s">
        <v>237</v>
      </c>
      <c r="G265" s="6" t="s">
        <v>237</v>
      </c>
      <c r="H265" s="6" t="s">
        <v>237</v>
      </c>
      <c r="I265" s="6" t="s">
        <v>237</v>
      </c>
      <c r="J265" s="6"/>
      <c r="K265" s="7"/>
      <c r="L265" s="7"/>
      <c r="M265" s="7"/>
      <c r="N265" s="181">
        <v>0</v>
      </c>
      <c r="O265" s="164">
        <v>0</v>
      </c>
      <c r="P265" s="164">
        <v>0</v>
      </c>
      <c r="Q265" s="164">
        <v>0</v>
      </c>
      <c r="R265" s="164">
        <v>0</v>
      </c>
      <c r="S265" s="121"/>
      <c r="T265" s="125"/>
      <c r="U265" s="1" t="s">
        <v>323</v>
      </c>
      <c r="V265" s="1" t="s">
        <v>323</v>
      </c>
      <c r="W265" s="1" t="s">
        <v>323</v>
      </c>
      <c r="X265" s="430"/>
      <c r="Y265" s="191"/>
    </row>
    <row r="266" spans="1:25">
      <c r="A266" s="397"/>
      <c r="B266" s="397"/>
      <c r="C266" s="403" t="s">
        <v>28</v>
      </c>
      <c r="D266" s="397"/>
      <c r="E266" s="397"/>
      <c r="F266" s="6" t="s">
        <v>237</v>
      </c>
      <c r="G266" s="6" t="s">
        <v>237</v>
      </c>
      <c r="H266" s="6" t="s">
        <v>237</v>
      </c>
      <c r="I266" s="6" t="s">
        <v>237</v>
      </c>
      <c r="J266" s="6"/>
      <c r="K266" s="7"/>
      <c r="L266" s="7"/>
      <c r="M266" s="7"/>
      <c r="N266" s="181">
        <v>0</v>
      </c>
      <c r="O266" s="164">
        <v>0</v>
      </c>
      <c r="P266" s="164">
        <v>0</v>
      </c>
      <c r="Q266" s="164">
        <v>0</v>
      </c>
      <c r="R266" s="164">
        <v>0</v>
      </c>
      <c r="S266" s="121"/>
      <c r="T266" s="125"/>
      <c r="U266" s="1" t="s">
        <v>323</v>
      </c>
      <c r="V266" s="1" t="s">
        <v>323</v>
      </c>
      <c r="W266" s="1" t="s">
        <v>323</v>
      </c>
      <c r="X266" s="430"/>
      <c r="Y266" s="191">
        <v>100</v>
      </c>
    </row>
    <row r="267" spans="1:25">
      <c r="A267" s="396">
        <v>106</v>
      </c>
      <c r="B267" s="396" t="s">
        <v>258</v>
      </c>
      <c r="C267" s="402" t="s">
        <v>43</v>
      </c>
      <c r="D267" s="396">
        <v>1500</v>
      </c>
      <c r="E267" s="396" t="s">
        <v>236</v>
      </c>
      <c r="F267" s="6" t="s">
        <v>237</v>
      </c>
      <c r="G267" s="6" t="s">
        <v>237</v>
      </c>
      <c r="H267" s="6" t="s">
        <v>237</v>
      </c>
      <c r="I267" s="6" t="s">
        <v>237</v>
      </c>
      <c r="J267" s="6"/>
      <c r="K267" s="7"/>
      <c r="L267" s="7"/>
      <c r="M267" s="7"/>
      <c r="N267" s="181">
        <v>0</v>
      </c>
      <c r="O267" s="164">
        <v>0</v>
      </c>
      <c r="P267" s="164">
        <v>0</v>
      </c>
      <c r="Q267" s="164">
        <v>0</v>
      </c>
      <c r="R267" s="164">
        <v>0</v>
      </c>
      <c r="S267" s="121"/>
      <c r="T267" s="125"/>
      <c r="U267" s="1" t="s">
        <v>323</v>
      </c>
      <c r="V267" s="1" t="s">
        <v>323</v>
      </c>
      <c r="W267" s="1" t="s">
        <v>323</v>
      </c>
      <c r="X267" s="430"/>
      <c r="Y267" s="191"/>
    </row>
    <row r="268" spans="1:25">
      <c r="A268" s="397"/>
      <c r="B268" s="397"/>
      <c r="C268" s="403" t="s">
        <v>28</v>
      </c>
      <c r="D268" s="397"/>
      <c r="E268" s="397"/>
      <c r="F268" s="6" t="s">
        <v>237</v>
      </c>
      <c r="G268" s="6" t="s">
        <v>237</v>
      </c>
      <c r="H268" s="6" t="s">
        <v>237</v>
      </c>
      <c r="I268" s="6" t="s">
        <v>237</v>
      </c>
      <c r="J268" s="6"/>
      <c r="K268" s="7"/>
      <c r="L268" s="7"/>
      <c r="M268" s="7"/>
      <c r="N268" s="181">
        <v>0</v>
      </c>
      <c r="O268" s="164">
        <v>0</v>
      </c>
      <c r="P268" s="164">
        <v>0</v>
      </c>
      <c r="Q268" s="164">
        <v>0</v>
      </c>
      <c r="R268" s="164">
        <v>0</v>
      </c>
      <c r="S268" s="121"/>
      <c r="T268" s="125"/>
      <c r="U268" s="1" t="s">
        <v>323</v>
      </c>
      <c r="V268" s="1" t="s">
        <v>323</v>
      </c>
      <c r="W268" s="1" t="s">
        <v>323</v>
      </c>
      <c r="X268" s="430"/>
      <c r="Y268" s="191">
        <v>100</v>
      </c>
    </row>
    <row r="269" spans="1:25">
      <c r="A269" s="396">
        <v>107</v>
      </c>
      <c r="B269" s="396" t="s">
        <v>259</v>
      </c>
      <c r="C269" s="402" t="s">
        <v>44</v>
      </c>
      <c r="D269" s="396">
        <v>1500</v>
      </c>
      <c r="E269" s="396" t="s">
        <v>236</v>
      </c>
      <c r="F269" s="6" t="s">
        <v>237</v>
      </c>
      <c r="G269" s="6" t="s">
        <v>237</v>
      </c>
      <c r="H269" s="6" t="s">
        <v>237</v>
      </c>
      <c r="I269" s="6" t="s">
        <v>237</v>
      </c>
      <c r="J269" s="6"/>
      <c r="K269" s="7"/>
      <c r="L269" s="7"/>
      <c r="M269" s="7"/>
      <c r="N269" s="181">
        <v>0</v>
      </c>
      <c r="O269" s="164">
        <v>0</v>
      </c>
      <c r="P269" s="164">
        <v>0</v>
      </c>
      <c r="Q269" s="164">
        <v>0</v>
      </c>
      <c r="R269" s="164">
        <v>0</v>
      </c>
      <c r="S269" s="121"/>
      <c r="T269" s="125"/>
      <c r="U269" s="1" t="s">
        <v>323</v>
      </c>
      <c r="V269" s="1" t="s">
        <v>323</v>
      </c>
      <c r="W269" s="1" t="s">
        <v>323</v>
      </c>
      <c r="X269" s="430"/>
      <c r="Y269" s="191"/>
    </row>
    <row r="270" spans="1:25">
      <c r="A270" s="397"/>
      <c r="B270" s="397"/>
      <c r="C270" s="403" t="s">
        <v>28</v>
      </c>
      <c r="D270" s="397"/>
      <c r="E270" s="397"/>
      <c r="F270" s="6" t="s">
        <v>237</v>
      </c>
      <c r="G270" s="6" t="s">
        <v>237</v>
      </c>
      <c r="H270" s="6" t="s">
        <v>237</v>
      </c>
      <c r="I270" s="6" t="s">
        <v>237</v>
      </c>
      <c r="J270" s="6"/>
      <c r="K270" s="7"/>
      <c r="L270" s="7"/>
      <c r="M270" s="7"/>
      <c r="N270" s="181">
        <v>0</v>
      </c>
      <c r="O270" s="164">
        <v>0</v>
      </c>
      <c r="P270" s="164">
        <v>0</v>
      </c>
      <c r="Q270" s="164">
        <v>0</v>
      </c>
      <c r="R270" s="164">
        <v>0</v>
      </c>
      <c r="S270" s="121"/>
      <c r="T270" s="125"/>
      <c r="U270" s="1" t="s">
        <v>323</v>
      </c>
      <c r="V270" s="1" t="s">
        <v>323</v>
      </c>
      <c r="W270" s="1" t="s">
        <v>323</v>
      </c>
      <c r="X270" s="430"/>
      <c r="Y270" s="191">
        <v>100</v>
      </c>
    </row>
    <row r="271" spans="1:25" ht="25.5">
      <c r="A271" s="396">
        <v>108</v>
      </c>
      <c r="B271" s="396" t="s">
        <v>260</v>
      </c>
      <c r="C271" s="402" t="s">
        <v>31</v>
      </c>
      <c r="D271" s="396">
        <v>160</v>
      </c>
      <c r="E271" s="396" t="s">
        <v>236</v>
      </c>
      <c r="F271" s="6" t="s">
        <v>237</v>
      </c>
      <c r="G271" s="6" t="s">
        <v>237</v>
      </c>
      <c r="H271" s="6" t="s">
        <v>237</v>
      </c>
      <c r="I271" s="6" t="s">
        <v>237</v>
      </c>
      <c r="J271" s="136">
        <v>42663</v>
      </c>
      <c r="K271" s="137">
        <v>0.39097222222222222</v>
      </c>
      <c r="L271" s="136">
        <v>42663</v>
      </c>
      <c r="M271" s="137">
        <v>0.75902777777777775</v>
      </c>
      <c r="N271" s="163">
        <f t="shared" ref="N271" si="277">IF(((L271+M271)-(J271+K271))*24&gt;0,((L271+M271)-(J271+K271))*24,"NA")</f>
        <v>8.8333333333139308</v>
      </c>
      <c r="O271" s="163">
        <f t="shared" ref="O271" si="278">IF(RIGHT(S271)="T",(N271),0)</f>
        <v>0</v>
      </c>
      <c r="P271" s="163">
        <f t="shared" ref="P271" si="279">IF(RIGHT(S271)="U",(N271),0)</f>
        <v>0</v>
      </c>
      <c r="Q271" s="163">
        <f t="shared" ref="Q271" si="280">IF(RIGHT(S271)="C",(N271),0)</f>
        <v>0</v>
      </c>
      <c r="R271" s="163">
        <f t="shared" ref="R271" si="281">IF(RIGHT(S271)="D",(N271),0)</f>
        <v>8.8333333333139308</v>
      </c>
      <c r="S271" s="139" t="s">
        <v>376</v>
      </c>
      <c r="T271" s="140" t="s">
        <v>484</v>
      </c>
      <c r="U271" s="1" t="s">
        <v>323</v>
      </c>
      <c r="V271" s="1" t="s">
        <v>323</v>
      </c>
      <c r="W271" s="1" t="s">
        <v>323</v>
      </c>
      <c r="X271" s="430"/>
      <c r="Y271" s="191"/>
    </row>
    <row r="272" spans="1:25">
      <c r="A272" s="397"/>
      <c r="B272" s="397"/>
      <c r="C272" s="403" t="s">
        <v>28</v>
      </c>
      <c r="D272" s="397"/>
      <c r="E272" s="397"/>
      <c r="F272" s="6" t="s">
        <v>237</v>
      </c>
      <c r="G272" s="6" t="s">
        <v>237</v>
      </c>
      <c r="H272" s="6" t="s">
        <v>237</v>
      </c>
      <c r="I272" s="6" t="s">
        <v>237</v>
      </c>
      <c r="J272" s="22"/>
      <c r="K272" s="7"/>
      <c r="L272" s="7"/>
      <c r="M272" s="7"/>
      <c r="N272" s="176">
        <f t="shared" ref="N272:R272" si="282">SUM(N263:N271)</f>
        <v>8.8333333333139308</v>
      </c>
      <c r="O272" s="176">
        <f t="shared" si="282"/>
        <v>0</v>
      </c>
      <c r="P272" s="176">
        <f t="shared" si="282"/>
        <v>0</v>
      </c>
      <c r="Q272" s="176">
        <f t="shared" si="282"/>
        <v>0</v>
      </c>
      <c r="R272" s="176">
        <f t="shared" si="282"/>
        <v>8.8333333333139308</v>
      </c>
      <c r="S272" s="121"/>
      <c r="T272" s="19"/>
      <c r="U272" s="1" t="s">
        <v>323</v>
      </c>
      <c r="V272" s="1" t="s">
        <v>323</v>
      </c>
      <c r="W272" s="1" t="s">
        <v>323</v>
      </c>
      <c r="X272" s="430"/>
      <c r="Y272" s="191">
        <v>100</v>
      </c>
    </row>
    <row r="273" spans="1:25">
      <c r="A273" s="396">
        <v>109</v>
      </c>
      <c r="B273" s="396" t="s">
        <v>261</v>
      </c>
      <c r="C273" s="402" t="s">
        <v>32</v>
      </c>
      <c r="D273" s="396">
        <v>160</v>
      </c>
      <c r="E273" s="396" t="s">
        <v>236</v>
      </c>
      <c r="F273" s="6" t="s">
        <v>237</v>
      </c>
      <c r="G273" s="6" t="s">
        <v>237</v>
      </c>
      <c r="H273" s="6" t="s">
        <v>237</v>
      </c>
      <c r="I273" s="6" t="s">
        <v>237</v>
      </c>
      <c r="J273" s="85"/>
      <c r="K273" s="86"/>
      <c r="L273" s="85"/>
      <c r="M273" s="86"/>
      <c r="N273" s="181">
        <v>0</v>
      </c>
      <c r="O273" s="164">
        <v>0</v>
      </c>
      <c r="P273" s="164">
        <v>0</v>
      </c>
      <c r="Q273" s="164">
        <v>0</v>
      </c>
      <c r="R273" s="164">
        <v>0</v>
      </c>
      <c r="S273" s="86"/>
      <c r="T273" s="91"/>
      <c r="U273" s="1" t="s">
        <v>323</v>
      </c>
      <c r="V273" s="1" t="s">
        <v>323</v>
      </c>
      <c r="W273" s="1" t="s">
        <v>323</v>
      </c>
      <c r="X273" s="430"/>
      <c r="Y273" s="191"/>
    </row>
    <row r="274" spans="1:25">
      <c r="A274" s="397"/>
      <c r="B274" s="397"/>
      <c r="C274" s="403" t="s">
        <v>28</v>
      </c>
      <c r="D274" s="397"/>
      <c r="E274" s="397"/>
      <c r="F274" s="6" t="s">
        <v>237</v>
      </c>
      <c r="G274" s="6" t="s">
        <v>237</v>
      </c>
      <c r="H274" s="6" t="s">
        <v>237</v>
      </c>
      <c r="I274" s="6" t="s">
        <v>237</v>
      </c>
      <c r="J274" s="22"/>
      <c r="K274" s="409"/>
      <c r="L274" s="410"/>
      <c r="M274" s="411"/>
      <c r="N274" s="181">
        <v>0</v>
      </c>
      <c r="O274" s="164">
        <v>0</v>
      </c>
      <c r="P274" s="164">
        <v>0</v>
      </c>
      <c r="Q274" s="164">
        <v>0</v>
      </c>
      <c r="R274" s="164">
        <v>0</v>
      </c>
      <c r="S274" s="121"/>
      <c r="T274" s="19"/>
      <c r="U274" s="1" t="s">
        <v>323</v>
      </c>
      <c r="V274" s="1" t="s">
        <v>323</v>
      </c>
      <c r="W274" s="1" t="s">
        <v>323</v>
      </c>
      <c r="X274" s="430"/>
      <c r="Y274" s="191">
        <v>100</v>
      </c>
    </row>
    <row r="275" spans="1:25">
      <c r="A275" s="396">
        <v>110</v>
      </c>
      <c r="B275" s="396" t="s">
        <v>262</v>
      </c>
      <c r="C275" s="402" t="s">
        <v>33</v>
      </c>
      <c r="D275" s="396">
        <v>160</v>
      </c>
      <c r="E275" s="396" t="s">
        <v>236</v>
      </c>
      <c r="F275" s="6" t="s">
        <v>237</v>
      </c>
      <c r="G275" s="6" t="s">
        <v>237</v>
      </c>
      <c r="H275" s="6" t="s">
        <v>237</v>
      </c>
      <c r="I275" s="6" t="s">
        <v>237</v>
      </c>
      <c r="J275" s="85"/>
      <c r="K275" s="86"/>
      <c r="L275" s="85"/>
      <c r="M275" s="86"/>
      <c r="N275" s="181">
        <v>0</v>
      </c>
      <c r="O275" s="164">
        <v>0</v>
      </c>
      <c r="P275" s="164">
        <v>0</v>
      </c>
      <c r="Q275" s="164">
        <v>0</v>
      </c>
      <c r="R275" s="164">
        <v>0</v>
      </c>
      <c r="S275" s="86"/>
      <c r="T275" s="91"/>
      <c r="U275" s="1" t="s">
        <v>323</v>
      </c>
      <c r="V275" s="1" t="s">
        <v>323</v>
      </c>
      <c r="W275" s="1" t="s">
        <v>323</v>
      </c>
      <c r="X275" s="430"/>
      <c r="Y275" s="191"/>
    </row>
    <row r="276" spans="1:25">
      <c r="A276" s="397"/>
      <c r="B276" s="397"/>
      <c r="C276" s="403" t="s">
        <v>28</v>
      </c>
      <c r="D276" s="397"/>
      <c r="E276" s="397"/>
      <c r="F276" s="6" t="s">
        <v>237</v>
      </c>
      <c r="G276" s="6" t="s">
        <v>237</v>
      </c>
      <c r="H276" s="6" t="s">
        <v>237</v>
      </c>
      <c r="I276" s="6" t="s">
        <v>237</v>
      </c>
      <c r="J276" s="6"/>
      <c r="K276" s="8"/>
      <c r="L276" s="8"/>
      <c r="M276" s="8"/>
      <c r="N276" s="181">
        <v>0</v>
      </c>
      <c r="O276" s="164">
        <v>0</v>
      </c>
      <c r="P276" s="164">
        <v>0</v>
      </c>
      <c r="Q276" s="164">
        <v>0</v>
      </c>
      <c r="R276" s="164">
        <v>0</v>
      </c>
      <c r="S276" s="123"/>
      <c r="T276" s="123"/>
      <c r="U276" s="1" t="s">
        <v>323</v>
      </c>
      <c r="V276" s="1" t="s">
        <v>323</v>
      </c>
      <c r="W276" s="1" t="s">
        <v>323</v>
      </c>
      <c r="X276" s="430"/>
      <c r="Y276" s="191">
        <v>100</v>
      </c>
    </row>
    <row r="277" spans="1:25">
      <c r="A277" s="396">
        <v>111</v>
      </c>
      <c r="B277" s="396" t="s">
        <v>263</v>
      </c>
      <c r="C277" s="402" t="s">
        <v>25</v>
      </c>
      <c r="D277" s="396">
        <v>100</v>
      </c>
      <c r="E277" s="396" t="s">
        <v>236</v>
      </c>
      <c r="F277" s="6" t="s">
        <v>237</v>
      </c>
      <c r="G277" s="6" t="s">
        <v>237</v>
      </c>
      <c r="H277" s="6" t="s">
        <v>237</v>
      </c>
      <c r="I277" s="6" t="s">
        <v>237</v>
      </c>
      <c r="J277" s="85"/>
      <c r="K277" s="86"/>
      <c r="L277" s="85"/>
      <c r="M277" s="86"/>
      <c r="N277" s="181">
        <v>0</v>
      </c>
      <c r="O277" s="164">
        <v>0</v>
      </c>
      <c r="P277" s="164">
        <v>0</v>
      </c>
      <c r="Q277" s="164">
        <v>0</v>
      </c>
      <c r="R277" s="164">
        <v>0</v>
      </c>
      <c r="S277" s="86"/>
      <c r="T277" s="91"/>
      <c r="U277" s="1" t="s">
        <v>323</v>
      </c>
      <c r="V277" s="1" t="s">
        <v>323</v>
      </c>
      <c r="W277" s="1" t="s">
        <v>323</v>
      </c>
      <c r="X277" s="430"/>
      <c r="Y277" s="191"/>
    </row>
    <row r="278" spans="1:25">
      <c r="A278" s="400"/>
      <c r="B278" s="400"/>
      <c r="C278" s="404"/>
      <c r="D278" s="400"/>
      <c r="E278" s="400"/>
      <c r="F278" s="6"/>
      <c r="G278" s="6"/>
      <c r="H278" s="6"/>
      <c r="I278" s="6"/>
      <c r="J278" s="74"/>
      <c r="K278" s="75"/>
      <c r="L278" s="74"/>
      <c r="M278" s="75"/>
      <c r="N278" s="181">
        <v>0</v>
      </c>
      <c r="O278" s="164">
        <v>0</v>
      </c>
      <c r="P278" s="164">
        <v>0</v>
      </c>
      <c r="Q278" s="164">
        <v>0</v>
      </c>
      <c r="R278" s="164">
        <v>0</v>
      </c>
      <c r="S278" s="77"/>
      <c r="T278" s="78"/>
      <c r="U278" s="1"/>
      <c r="V278" s="1"/>
      <c r="W278" s="1"/>
      <c r="X278" s="430"/>
      <c r="Y278" s="191"/>
    </row>
    <row r="279" spans="1:25" ht="15" customHeight="1">
      <c r="A279" s="400"/>
      <c r="B279" s="400"/>
      <c r="C279" s="404"/>
      <c r="D279" s="400"/>
      <c r="E279" s="400"/>
      <c r="F279" s="6"/>
      <c r="G279" s="6"/>
      <c r="H279" s="6"/>
      <c r="I279" s="6"/>
      <c r="J279" s="63"/>
      <c r="K279" s="64"/>
      <c r="L279" s="63"/>
      <c r="M279" s="64"/>
      <c r="N279" s="181">
        <v>0</v>
      </c>
      <c r="O279" s="164">
        <v>0</v>
      </c>
      <c r="P279" s="164">
        <v>0</v>
      </c>
      <c r="Q279" s="164">
        <v>0</v>
      </c>
      <c r="R279" s="164">
        <v>0</v>
      </c>
      <c r="S279" s="66"/>
      <c r="T279" s="67"/>
      <c r="U279" s="1"/>
      <c r="V279" s="1"/>
      <c r="W279" s="1"/>
      <c r="X279" s="430"/>
      <c r="Y279" s="191"/>
    </row>
    <row r="280" spans="1:25">
      <c r="A280" s="397"/>
      <c r="B280" s="397"/>
      <c r="C280" s="403" t="s">
        <v>28</v>
      </c>
      <c r="D280" s="397"/>
      <c r="E280" s="397"/>
      <c r="F280" s="6" t="s">
        <v>237</v>
      </c>
      <c r="G280" s="6" t="s">
        <v>237</v>
      </c>
      <c r="H280" s="6" t="s">
        <v>237</v>
      </c>
      <c r="I280" s="6" t="s">
        <v>237</v>
      </c>
      <c r="J280" s="6"/>
      <c r="K280" s="7"/>
      <c r="L280" s="7"/>
      <c r="M280" s="7"/>
      <c r="N280" s="181">
        <v>0</v>
      </c>
      <c r="O280" s="164">
        <v>0</v>
      </c>
      <c r="P280" s="164">
        <v>0</v>
      </c>
      <c r="Q280" s="164">
        <v>0</v>
      </c>
      <c r="R280" s="164">
        <v>0</v>
      </c>
      <c r="S280" s="121"/>
      <c r="T280" s="19"/>
      <c r="U280" s="1" t="s">
        <v>323</v>
      </c>
      <c r="V280" s="1" t="s">
        <v>323</v>
      </c>
      <c r="W280" s="1" t="s">
        <v>323</v>
      </c>
      <c r="X280" s="430"/>
      <c r="Y280" s="191">
        <v>100</v>
      </c>
    </row>
    <row r="281" spans="1:25">
      <c r="A281" s="396">
        <v>112</v>
      </c>
      <c r="B281" s="396" t="s">
        <v>264</v>
      </c>
      <c r="C281" s="402" t="s">
        <v>24</v>
      </c>
      <c r="D281" s="396">
        <v>100</v>
      </c>
      <c r="E281" s="396" t="s">
        <v>236</v>
      </c>
      <c r="F281" s="6" t="s">
        <v>237</v>
      </c>
      <c r="G281" s="6" t="s">
        <v>237</v>
      </c>
      <c r="H281" s="6" t="s">
        <v>237</v>
      </c>
      <c r="I281" s="6" t="s">
        <v>237</v>
      </c>
      <c r="J281" s="74"/>
      <c r="K281" s="75"/>
      <c r="L281" s="74"/>
      <c r="M281" s="75"/>
      <c r="N281" s="181">
        <v>0</v>
      </c>
      <c r="O281" s="164">
        <v>0</v>
      </c>
      <c r="P281" s="164">
        <v>0</v>
      </c>
      <c r="Q281" s="164">
        <v>0</v>
      </c>
      <c r="R281" s="164">
        <v>0</v>
      </c>
      <c r="S281" s="77"/>
      <c r="T281" s="78"/>
      <c r="U281" s="1" t="s">
        <v>323</v>
      </c>
      <c r="V281" s="1" t="s">
        <v>323</v>
      </c>
      <c r="W281" s="1" t="s">
        <v>323</v>
      </c>
      <c r="X281" s="430"/>
      <c r="Y281" s="191"/>
    </row>
    <row r="282" spans="1:25">
      <c r="A282" s="400"/>
      <c r="B282" s="400"/>
      <c r="C282" s="404"/>
      <c r="D282" s="400"/>
      <c r="E282" s="400"/>
      <c r="F282" s="6"/>
      <c r="G282" s="6"/>
      <c r="H282" s="6"/>
      <c r="I282" s="6"/>
      <c r="J282" s="33"/>
      <c r="K282" s="30"/>
      <c r="L282" s="33"/>
      <c r="M282" s="30"/>
      <c r="N282" s="181">
        <v>0</v>
      </c>
      <c r="O282" s="164">
        <v>0</v>
      </c>
      <c r="P282" s="164">
        <v>0</v>
      </c>
      <c r="Q282" s="164">
        <v>0</v>
      </c>
      <c r="R282" s="164">
        <v>0</v>
      </c>
      <c r="S282" s="30"/>
      <c r="T282" s="32"/>
      <c r="U282" s="1"/>
      <c r="V282" s="1"/>
      <c r="W282" s="1"/>
      <c r="X282" s="430"/>
      <c r="Y282" s="191"/>
    </row>
    <row r="283" spans="1:25">
      <c r="A283" s="397"/>
      <c r="B283" s="397"/>
      <c r="C283" s="403" t="s">
        <v>28</v>
      </c>
      <c r="D283" s="397"/>
      <c r="E283" s="397"/>
      <c r="F283" s="6" t="s">
        <v>237</v>
      </c>
      <c r="G283" s="6" t="s">
        <v>237</v>
      </c>
      <c r="H283" s="6" t="s">
        <v>237</v>
      </c>
      <c r="I283" s="6" t="s">
        <v>237</v>
      </c>
      <c r="J283" s="6"/>
      <c r="K283" s="7"/>
      <c r="L283" s="7"/>
      <c r="M283" s="7"/>
      <c r="N283" s="181">
        <v>0</v>
      </c>
      <c r="O283" s="164">
        <v>0</v>
      </c>
      <c r="P283" s="164">
        <v>0</v>
      </c>
      <c r="Q283" s="164">
        <v>0</v>
      </c>
      <c r="R283" s="164">
        <v>0</v>
      </c>
      <c r="S283" s="121"/>
      <c r="T283" s="19"/>
      <c r="U283" s="1" t="s">
        <v>323</v>
      </c>
      <c r="V283" s="1" t="s">
        <v>323</v>
      </c>
      <c r="W283" s="1" t="s">
        <v>323</v>
      </c>
      <c r="X283" s="430"/>
      <c r="Y283" s="191">
        <v>100</v>
      </c>
    </row>
    <row r="284" spans="1:25">
      <c r="A284" s="396">
        <v>113</v>
      </c>
      <c r="B284" s="396" t="s">
        <v>265</v>
      </c>
      <c r="C284" s="402" t="s">
        <v>97</v>
      </c>
      <c r="D284" s="396">
        <v>1500</v>
      </c>
      <c r="E284" s="396" t="s">
        <v>236</v>
      </c>
      <c r="F284" s="6" t="s">
        <v>237</v>
      </c>
      <c r="G284" s="6" t="s">
        <v>237</v>
      </c>
      <c r="H284" s="6" t="s">
        <v>237</v>
      </c>
      <c r="I284" s="6" t="s">
        <v>237</v>
      </c>
      <c r="J284" s="27"/>
      <c r="K284" s="26"/>
      <c r="L284" s="27"/>
      <c r="M284" s="26"/>
      <c r="N284" s="181">
        <v>0</v>
      </c>
      <c r="O284" s="164">
        <v>0</v>
      </c>
      <c r="P284" s="164">
        <v>0</v>
      </c>
      <c r="Q284" s="164">
        <v>0</v>
      </c>
      <c r="R284" s="164">
        <v>0</v>
      </c>
      <c r="S284" s="26"/>
      <c r="T284" s="18"/>
      <c r="U284" s="1" t="s">
        <v>323</v>
      </c>
      <c r="V284" s="1" t="s">
        <v>323</v>
      </c>
      <c r="W284" s="1" t="s">
        <v>323</v>
      </c>
      <c r="X284" s="430"/>
      <c r="Y284" s="191"/>
    </row>
    <row r="285" spans="1:25">
      <c r="A285" s="397"/>
      <c r="B285" s="397"/>
      <c r="C285" s="403" t="s">
        <v>28</v>
      </c>
      <c r="D285" s="397"/>
      <c r="E285" s="397"/>
      <c r="F285" s="6" t="s">
        <v>237</v>
      </c>
      <c r="G285" s="6" t="s">
        <v>237</v>
      </c>
      <c r="H285" s="6" t="s">
        <v>237</v>
      </c>
      <c r="I285" s="6" t="s">
        <v>237</v>
      </c>
      <c r="J285" s="21"/>
      <c r="K285" s="122"/>
      <c r="L285" s="122"/>
      <c r="M285" s="123"/>
      <c r="N285" s="181">
        <v>0</v>
      </c>
      <c r="O285" s="164">
        <v>0</v>
      </c>
      <c r="P285" s="164">
        <v>0</v>
      </c>
      <c r="Q285" s="164">
        <v>0</v>
      </c>
      <c r="R285" s="164">
        <v>0</v>
      </c>
      <c r="S285" s="123"/>
      <c r="T285" s="19"/>
      <c r="U285" s="1" t="s">
        <v>323</v>
      </c>
      <c r="V285" s="1" t="s">
        <v>323</v>
      </c>
      <c r="W285" s="1" t="s">
        <v>323</v>
      </c>
      <c r="X285" s="430"/>
      <c r="Y285" s="191">
        <v>100</v>
      </c>
    </row>
    <row r="286" spans="1:25">
      <c r="A286" s="396">
        <v>114</v>
      </c>
      <c r="B286" s="396" t="s">
        <v>266</v>
      </c>
      <c r="C286" s="402" t="s">
        <v>141</v>
      </c>
      <c r="D286" s="396">
        <v>1500</v>
      </c>
      <c r="E286" s="396" t="s">
        <v>236</v>
      </c>
      <c r="F286" s="6" t="s">
        <v>237</v>
      </c>
      <c r="G286" s="6" t="s">
        <v>237</v>
      </c>
      <c r="H286" s="6" t="s">
        <v>237</v>
      </c>
      <c r="I286" s="6" t="s">
        <v>237</v>
      </c>
      <c r="J286" s="74"/>
      <c r="K286" s="75"/>
      <c r="L286" s="74"/>
      <c r="M286" s="75"/>
      <c r="N286" s="181">
        <v>0</v>
      </c>
      <c r="O286" s="164">
        <v>0</v>
      </c>
      <c r="P286" s="164">
        <v>0</v>
      </c>
      <c r="Q286" s="164">
        <v>0</v>
      </c>
      <c r="R286" s="164">
        <v>0</v>
      </c>
      <c r="S286" s="77"/>
      <c r="T286" s="78"/>
      <c r="U286" s="1" t="s">
        <v>323</v>
      </c>
      <c r="V286" s="1" t="s">
        <v>323</v>
      </c>
      <c r="W286" s="1" t="s">
        <v>323</v>
      </c>
      <c r="X286" s="430"/>
      <c r="Y286" s="191"/>
    </row>
    <row r="287" spans="1:25" ht="15" customHeight="1">
      <c r="A287" s="397"/>
      <c r="B287" s="397"/>
      <c r="C287" s="403"/>
      <c r="D287" s="397"/>
      <c r="E287" s="397"/>
      <c r="F287" s="6" t="s">
        <v>237</v>
      </c>
      <c r="G287" s="6" t="s">
        <v>237</v>
      </c>
      <c r="H287" s="6" t="s">
        <v>237</v>
      </c>
      <c r="I287" s="6" t="s">
        <v>237</v>
      </c>
      <c r="J287" s="6"/>
      <c r="K287" s="8"/>
      <c r="L287" s="8"/>
      <c r="M287" s="8"/>
      <c r="N287" s="181">
        <v>0</v>
      </c>
      <c r="O287" s="164">
        <v>0</v>
      </c>
      <c r="P287" s="164">
        <v>0</v>
      </c>
      <c r="Q287" s="164">
        <v>0</v>
      </c>
      <c r="R287" s="164">
        <v>0</v>
      </c>
      <c r="S287" s="123"/>
      <c r="T287" s="19"/>
      <c r="U287" s="1" t="s">
        <v>323</v>
      </c>
      <c r="V287" s="1" t="s">
        <v>323</v>
      </c>
      <c r="W287" s="1" t="s">
        <v>323</v>
      </c>
      <c r="X287" s="430"/>
      <c r="Y287" s="191">
        <v>100</v>
      </c>
    </row>
    <row r="288" spans="1:25">
      <c r="A288" s="396">
        <v>115</v>
      </c>
      <c r="B288" s="396" t="s">
        <v>267</v>
      </c>
      <c r="C288" s="402" t="s">
        <v>137</v>
      </c>
      <c r="D288" s="396">
        <v>1500</v>
      </c>
      <c r="E288" s="396" t="s">
        <v>236</v>
      </c>
      <c r="F288" s="6" t="s">
        <v>237</v>
      </c>
      <c r="G288" s="6" t="s">
        <v>237</v>
      </c>
      <c r="H288" s="6" t="s">
        <v>237</v>
      </c>
      <c r="I288" s="6" t="s">
        <v>237</v>
      </c>
      <c r="J288" s="74"/>
      <c r="K288" s="75"/>
      <c r="L288" s="74"/>
      <c r="M288" s="75"/>
      <c r="N288" s="181">
        <v>0</v>
      </c>
      <c r="O288" s="164">
        <v>0</v>
      </c>
      <c r="P288" s="164">
        <v>0</v>
      </c>
      <c r="Q288" s="164">
        <v>0</v>
      </c>
      <c r="R288" s="164">
        <v>0</v>
      </c>
      <c r="S288" s="77"/>
      <c r="T288" s="78"/>
      <c r="U288" s="1" t="s">
        <v>323</v>
      </c>
      <c r="V288" s="1" t="s">
        <v>323</v>
      </c>
      <c r="W288" s="1" t="s">
        <v>323</v>
      </c>
      <c r="X288" s="430"/>
      <c r="Y288" s="191"/>
    </row>
    <row r="289" spans="1:25">
      <c r="A289" s="397"/>
      <c r="B289" s="397"/>
      <c r="C289" s="403" t="s">
        <v>105</v>
      </c>
      <c r="D289" s="397"/>
      <c r="E289" s="397"/>
      <c r="F289" s="6" t="s">
        <v>237</v>
      </c>
      <c r="G289" s="6" t="s">
        <v>237</v>
      </c>
      <c r="H289" s="6" t="s">
        <v>237</v>
      </c>
      <c r="I289" s="6" t="s">
        <v>237</v>
      </c>
      <c r="J289" s="6"/>
      <c r="K289" s="8"/>
      <c r="L289" s="8"/>
      <c r="M289" s="8"/>
      <c r="N289" s="181">
        <v>0</v>
      </c>
      <c r="O289" s="164">
        <v>0</v>
      </c>
      <c r="P289" s="164">
        <v>0</v>
      </c>
      <c r="Q289" s="164">
        <v>0</v>
      </c>
      <c r="R289" s="164">
        <v>0</v>
      </c>
      <c r="S289" s="123"/>
      <c r="T289" s="19"/>
      <c r="U289" s="1" t="s">
        <v>323</v>
      </c>
      <c r="V289" s="1" t="s">
        <v>323</v>
      </c>
      <c r="W289" s="1" t="s">
        <v>323</v>
      </c>
      <c r="X289" s="430"/>
      <c r="Y289" s="191">
        <v>100</v>
      </c>
    </row>
    <row r="290" spans="1:25">
      <c r="A290" s="396">
        <v>116</v>
      </c>
      <c r="B290" s="396" t="s">
        <v>268</v>
      </c>
      <c r="C290" s="402" t="s">
        <v>125</v>
      </c>
      <c r="D290" s="396">
        <v>200</v>
      </c>
      <c r="E290" s="396" t="s">
        <v>236</v>
      </c>
      <c r="F290" s="6" t="s">
        <v>237</v>
      </c>
      <c r="G290" s="6" t="s">
        <v>237</v>
      </c>
      <c r="H290" s="6" t="s">
        <v>237</v>
      </c>
      <c r="I290" s="6" t="s">
        <v>237</v>
      </c>
      <c r="J290" s="95"/>
      <c r="K290" s="98"/>
      <c r="L290" s="95"/>
      <c r="M290" s="98"/>
      <c r="N290" s="71"/>
      <c r="O290" s="163"/>
      <c r="P290" s="163"/>
      <c r="Q290" s="163"/>
      <c r="R290" s="163"/>
      <c r="S290" s="96"/>
      <c r="T290" s="100"/>
      <c r="U290" s="1" t="s">
        <v>323</v>
      </c>
      <c r="V290" s="1" t="s">
        <v>323</v>
      </c>
      <c r="W290" s="1" t="s">
        <v>323</v>
      </c>
      <c r="X290" s="430"/>
      <c r="Y290" s="191"/>
    </row>
    <row r="291" spans="1:25">
      <c r="A291" s="397"/>
      <c r="B291" s="397"/>
      <c r="C291" s="403" t="s">
        <v>28</v>
      </c>
      <c r="D291" s="397"/>
      <c r="E291" s="397"/>
      <c r="F291" s="6" t="s">
        <v>237</v>
      </c>
      <c r="G291" s="6" t="s">
        <v>237</v>
      </c>
      <c r="H291" s="6" t="s">
        <v>237</v>
      </c>
      <c r="I291" s="6" t="s">
        <v>237</v>
      </c>
      <c r="J291" s="6"/>
      <c r="K291" s="7"/>
      <c r="L291" s="7"/>
      <c r="M291" s="7"/>
      <c r="N291" s="177">
        <f>SUM(N290:N290)</f>
        <v>0</v>
      </c>
      <c r="O291" s="177">
        <f t="shared" ref="O291:R291" si="283">SUM(O290:O290)</f>
        <v>0</v>
      </c>
      <c r="P291" s="177">
        <f t="shared" si="283"/>
        <v>0</v>
      </c>
      <c r="Q291" s="177">
        <f t="shared" si="283"/>
        <v>0</v>
      </c>
      <c r="R291" s="177">
        <f t="shared" si="283"/>
        <v>0</v>
      </c>
      <c r="S291" s="121"/>
      <c r="T291" s="19"/>
      <c r="U291" s="1" t="s">
        <v>323</v>
      </c>
      <c r="V291" s="1" t="s">
        <v>323</v>
      </c>
      <c r="W291" s="1" t="s">
        <v>323</v>
      </c>
      <c r="X291" s="430"/>
      <c r="Y291" s="191">
        <v>100</v>
      </c>
    </row>
    <row r="292" spans="1:25" ht="38.25">
      <c r="A292" s="396">
        <v>117</v>
      </c>
      <c r="B292" s="396" t="s">
        <v>269</v>
      </c>
      <c r="C292" s="402" t="s">
        <v>138</v>
      </c>
      <c r="D292" s="396">
        <v>200</v>
      </c>
      <c r="E292" s="396" t="s">
        <v>236</v>
      </c>
      <c r="F292" s="6" t="s">
        <v>237</v>
      </c>
      <c r="G292" s="6" t="s">
        <v>237</v>
      </c>
      <c r="H292" s="6" t="s">
        <v>237</v>
      </c>
      <c r="I292" s="6" t="s">
        <v>237</v>
      </c>
      <c r="J292" s="136">
        <v>42671</v>
      </c>
      <c r="K292" s="137">
        <v>0.4604166666666667</v>
      </c>
      <c r="L292" s="136">
        <v>42671</v>
      </c>
      <c r="M292" s="137">
        <v>0.4909722222222222</v>
      </c>
      <c r="N292" s="163">
        <f t="shared" ref="N292" si="284">IF(((L292+M292)-(J292+K292))*24&gt;0,((L292+M292)-(J292+K292))*24,"NA")</f>
        <v>0.73333333327900618</v>
      </c>
      <c r="O292" s="163">
        <f t="shared" ref="O292" si="285">IF(RIGHT(S292)="T",(N292),0)</f>
        <v>0</v>
      </c>
      <c r="P292" s="163">
        <f t="shared" ref="P292" si="286">IF(RIGHT(S292)="U",(N292),0)</f>
        <v>0.73333333327900618</v>
      </c>
      <c r="Q292" s="163">
        <f t="shared" ref="Q292" si="287">IF(RIGHT(S292)="C",(N292),0)</f>
        <v>0</v>
      </c>
      <c r="R292" s="163">
        <f t="shared" ref="R292" si="288">IF(RIGHT(S292)="D",(N292),0)</f>
        <v>0</v>
      </c>
      <c r="S292" s="139" t="s">
        <v>366</v>
      </c>
      <c r="T292" s="140" t="s">
        <v>480</v>
      </c>
      <c r="U292" s="1" t="s">
        <v>323</v>
      </c>
      <c r="V292" s="1" t="s">
        <v>323</v>
      </c>
      <c r="W292" s="1" t="s">
        <v>323</v>
      </c>
      <c r="X292" s="430"/>
      <c r="Y292" s="191"/>
    </row>
    <row r="293" spans="1:25">
      <c r="A293" s="397"/>
      <c r="B293" s="397"/>
      <c r="C293" s="403" t="s">
        <v>28</v>
      </c>
      <c r="D293" s="397"/>
      <c r="E293" s="397"/>
      <c r="F293" s="6" t="s">
        <v>237</v>
      </c>
      <c r="G293" s="6" t="s">
        <v>237</v>
      </c>
      <c r="H293" s="6" t="s">
        <v>237</v>
      </c>
      <c r="I293" s="6" t="s">
        <v>237</v>
      </c>
      <c r="J293" s="6"/>
      <c r="K293" s="7"/>
      <c r="L293" s="7"/>
      <c r="M293" s="7"/>
      <c r="N293" s="177">
        <f>SUM(N292:N292)</f>
        <v>0.73333333327900618</v>
      </c>
      <c r="O293" s="177">
        <f t="shared" ref="O293" si="289">SUM(O292:O292)</f>
        <v>0</v>
      </c>
      <c r="P293" s="177">
        <f t="shared" ref="P293" si="290">SUM(P292:P292)</f>
        <v>0.73333333327900618</v>
      </c>
      <c r="Q293" s="177">
        <f t="shared" ref="Q293" si="291">SUM(Q292:Q292)</f>
        <v>0</v>
      </c>
      <c r="R293" s="177">
        <f t="shared" ref="R293" si="292">SUM(R292:R292)</f>
        <v>0</v>
      </c>
      <c r="S293" s="121"/>
      <c r="T293" s="19"/>
      <c r="U293" s="1" t="s">
        <v>323</v>
      </c>
      <c r="V293" s="1" t="s">
        <v>323</v>
      </c>
      <c r="W293" s="1" t="s">
        <v>323</v>
      </c>
      <c r="X293" s="430"/>
      <c r="Y293" s="191">
        <v>100</v>
      </c>
    </row>
    <row r="294" spans="1:25">
      <c r="A294" s="396">
        <v>118</v>
      </c>
      <c r="B294" s="396" t="s">
        <v>329</v>
      </c>
      <c r="C294" s="402" t="s">
        <v>330</v>
      </c>
      <c r="D294" s="396">
        <v>315</v>
      </c>
      <c r="E294" s="396" t="s">
        <v>236</v>
      </c>
      <c r="F294" s="6" t="s">
        <v>237</v>
      </c>
      <c r="G294" s="6" t="s">
        <v>237</v>
      </c>
      <c r="H294" s="6" t="s">
        <v>237</v>
      </c>
      <c r="I294" s="6" t="s">
        <v>237</v>
      </c>
      <c r="J294" s="29"/>
      <c r="K294" s="30"/>
      <c r="L294" s="29"/>
      <c r="M294" s="30"/>
      <c r="N294" s="181">
        <v>0</v>
      </c>
      <c r="O294" s="164">
        <v>0</v>
      </c>
      <c r="P294" s="164">
        <v>0</v>
      </c>
      <c r="Q294" s="164">
        <v>0</v>
      </c>
      <c r="R294" s="164">
        <v>0</v>
      </c>
      <c r="S294" s="30"/>
      <c r="T294" s="32"/>
      <c r="U294" s="1" t="s">
        <v>323</v>
      </c>
      <c r="V294" s="1" t="s">
        <v>323</v>
      </c>
      <c r="W294" s="1" t="s">
        <v>323</v>
      </c>
      <c r="X294" s="430"/>
      <c r="Y294" s="191"/>
    </row>
    <row r="295" spans="1:25">
      <c r="A295" s="397"/>
      <c r="B295" s="397"/>
      <c r="C295" s="403" t="s">
        <v>28</v>
      </c>
      <c r="D295" s="397"/>
      <c r="E295" s="397"/>
      <c r="F295" s="6" t="s">
        <v>237</v>
      </c>
      <c r="G295" s="6" t="s">
        <v>237</v>
      </c>
      <c r="H295" s="6" t="s">
        <v>237</v>
      </c>
      <c r="I295" s="6" t="s">
        <v>237</v>
      </c>
      <c r="J295" s="6"/>
      <c r="K295" s="7"/>
      <c r="L295" s="7"/>
      <c r="M295" s="7"/>
      <c r="N295" s="181">
        <v>0</v>
      </c>
      <c r="O295" s="164">
        <v>0</v>
      </c>
      <c r="P295" s="164">
        <v>0</v>
      </c>
      <c r="Q295" s="164">
        <v>0</v>
      </c>
      <c r="R295" s="164">
        <v>0</v>
      </c>
      <c r="S295" s="121"/>
      <c r="T295" s="19"/>
      <c r="U295" s="1" t="s">
        <v>323</v>
      </c>
      <c r="V295" s="1" t="s">
        <v>323</v>
      </c>
      <c r="W295" s="1" t="s">
        <v>323</v>
      </c>
      <c r="X295" s="430"/>
      <c r="Y295" s="191">
        <v>100</v>
      </c>
    </row>
    <row r="296" spans="1:25" ht="15" customHeight="1">
      <c r="A296" s="396">
        <v>119</v>
      </c>
      <c r="B296" s="396" t="s">
        <v>340</v>
      </c>
      <c r="C296" s="402" t="s">
        <v>341</v>
      </c>
      <c r="D296" s="396">
        <v>315</v>
      </c>
      <c r="E296" s="396" t="s">
        <v>236</v>
      </c>
      <c r="F296" s="6" t="s">
        <v>237</v>
      </c>
      <c r="G296" s="6" t="s">
        <v>237</v>
      </c>
      <c r="H296" s="6" t="s">
        <v>237</v>
      </c>
      <c r="I296" s="6" t="s">
        <v>237</v>
      </c>
      <c r="J296" s="85"/>
      <c r="K296" s="86"/>
      <c r="L296" s="85"/>
      <c r="M296" s="86"/>
      <c r="N296" s="181">
        <v>0</v>
      </c>
      <c r="O296" s="164">
        <v>0</v>
      </c>
      <c r="P296" s="164">
        <v>0</v>
      </c>
      <c r="Q296" s="164">
        <v>0</v>
      </c>
      <c r="R296" s="164">
        <v>0</v>
      </c>
      <c r="S296" s="86"/>
      <c r="T296" s="91"/>
      <c r="U296" s="1" t="s">
        <v>323</v>
      </c>
      <c r="V296" s="1" t="s">
        <v>323</v>
      </c>
      <c r="W296" s="1" t="s">
        <v>323</v>
      </c>
      <c r="X296" s="430"/>
      <c r="Y296" s="191"/>
    </row>
    <row r="297" spans="1:25">
      <c r="A297" s="397"/>
      <c r="B297" s="397"/>
      <c r="C297" s="403" t="s">
        <v>28</v>
      </c>
      <c r="D297" s="397"/>
      <c r="E297" s="397"/>
      <c r="F297" s="6" t="s">
        <v>237</v>
      </c>
      <c r="G297" s="6" t="s">
        <v>237</v>
      </c>
      <c r="H297" s="6" t="s">
        <v>237</v>
      </c>
      <c r="I297" s="6" t="s">
        <v>237</v>
      </c>
      <c r="J297" s="6"/>
      <c r="K297" s="7"/>
      <c r="L297" s="7"/>
      <c r="M297" s="7"/>
      <c r="N297" s="181">
        <v>0</v>
      </c>
      <c r="O297" s="164">
        <v>0</v>
      </c>
      <c r="P297" s="164">
        <v>0</v>
      </c>
      <c r="Q297" s="164">
        <v>0</v>
      </c>
      <c r="R297" s="164">
        <v>0</v>
      </c>
      <c r="S297" s="121"/>
      <c r="T297" s="19"/>
      <c r="U297" s="1" t="s">
        <v>323</v>
      </c>
      <c r="V297" s="1" t="s">
        <v>323</v>
      </c>
      <c r="W297" s="1" t="s">
        <v>323</v>
      </c>
      <c r="X297" s="430"/>
      <c r="Y297" s="191">
        <v>100</v>
      </c>
    </row>
    <row r="298" spans="1:25">
      <c r="A298" s="405">
        <v>120</v>
      </c>
      <c r="B298" s="405" t="s">
        <v>365</v>
      </c>
      <c r="C298" s="407" t="s">
        <v>364</v>
      </c>
      <c r="D298" s="396">
        <v>160</v>
      </c>
      <c r="E298" s="396" t="s">
        <v>236</v>
      </c>
      <c r="F298" s="6" t="s">
        <v>237</v>
      </c>
      <c r="G298" s="6" t="s">
        <v>237</v>
      </c>
      <c r="H298" s="6" t="s">
        <v>237</v>
      </c>
      <c r="I298" s="6" t="s">
        <v>237</v>
      </c>
      <c r="J298" s="85"/>
      <c r="K298" s="86"/>
      <c r="L298" s="85"/>
      <c r="M298" s="86"/>
      <c r="N298" s="181">
        <v>0</v>
      </c>
      <c r="O298" s="164">
        <v>0</v>
      </c>
      <c r="P298" s="164">
        <v>0</v>
      </c>
      <c r="Q298" s="164">
        <v>0</v>
      </c>
      <c r="R298" s="164">
        <v>0</v>
      </c>
      <c r="S298" s="86"/>
      <c r="T298" s="91"/>
      <c r="U298" s="1" t="s">
        <v>323</v>
      </c>
      <c r="V298" s="1" t="s">
        <v>323</v>
      </c>
      <c r="W298" s="1" t="s">
        <v>323</v>
      </c>
      <c r="X298" s="430"/>
      <c r="Y298" s="191"/>
    </row>
    <row r="299" spans="1:25">
      <c r="A299" s="406"/>
      <c r="B299" s="406"/>
      <c r="C299" s="408" t="s">
        <v>28</v>
      </c>
      <c r="D299" s="397"/>
      <c r="E299" s="397"/>
      <c r="F299" s="6" t="s">
        <v>237</v>
      </c>
      <c r="G299" s="6" t="s">
        <v>237</v>
      </c>
      <c r="H299" s="6" t="s">
        <v>237</v>
      </c>
      <c r="I299" s="6" t="s">
        <v>237</v>
      </c>
      <c r="J299" s="6"/>
      <c r="K299" s="7"/>
      <c r="L299" s="7"/>
      <c r="M299" s="7"/>
      <c r="N299" s="181">
        <v>0</v>
      </c>
      <c r="O299" s="164">
        <v>0</v>
      </c>
      <c r="P299" s="164">
        <v>0</v>
      </c>
      <c r="Q299" s="164">
        <v>0</v>
      </c>
      <c r="R299" s="164">
        <v>0</v>
      </c>
      <c r="S299" s="121"/>
      <c r="T299" s="19"/>
      <c r="U299" s="1" t="s">
        <v>323</v>
      </c>
      <c r="V299" s="1" t="s">
        <v>323</v>
      </c>
      <c r="W299" s="1" t="s">
        <v>323</v>
      </c>
      <c r="X299" s="430"/>
      <c r="Y299" s="191">
        <v>100</v>
      </c>
    </row>
    <row r="300" spans="1:25" ht="15" customHeight="1">
      <c r="A300" s="396">
        <v>121</v>
      </c>
      <c r="B300" s="396" t="s">
        <v>418</v>
      </c>
      <c r="C300" s="402" t="s">
        <v>397</v>
      </c>
      <c r="D300" s="396">
        <v>500</v>
      </c>
      <c r="E300" s="396" t="s">
        <v>236</v>
      </c>
      <c r="F300" s="6" t="s">
        <v>237</v>
      </c>
      <c r="G300" s="6" t="s">
        <v>237</v>
      </c>
      <c r="H300" s="6" t="s">
        <v>237</v>
      </c>
      <c r="I300" s="6" t="s">
        <v>237</v>
      </c>
      <c r="J300" s="85"/>
      <c r="K300" s="86"/>
      <c r="L300" s="85"/>
      <c r="M300" s="86"/>
      <c r="N300" s="181">
        <v>0</v>
      </c>
      <c r="O300" s="164">
        <v>0</v>
      </c>
      <c r="P300" s="164">
        <v>0</v>
      </c>
      <c r="Q300" s="164">
        <v>0</v>
      </c>
      <c r="R300" s="164">
        <v>0</v>
      </c>
      <c r="S300" s="86"/>
      <c r="T300" s="91"/>
      <c r="U300" s="1" t="s">
        <v>323</v>
      </c>
      <c r="V300" s="1" t="s">
        <v>323</v>
      </c>
      <c r="W300" s="1" t="s">
        <v>323</v>
      </c>
      <c r="X300" s="430"/>
      <c r="Y300" s="191"/>
    </row>
    <row r="301" spans="1:25">
      <c r="A301" s="397"/>
      <c r="B301" s="397"/>
      <c r="C301" s="403"/>
      <c r="D301" s="397"/>
      <c r="E301" s="397"/>
      <c r="F301" s="6" t="s">
        <v>237</v>
      </c>
      <c r="G301" s="6" t="s">
        <v>237</v>
      </c>
      <c r="H301" s="6" t="s">
        <v>237</v>
      </c>
      <c r="I301" s="6" t="s">
        <v>237</v>
      </c>
      <c r="J301" s="6"/>
      <c r="K301" s="8"/>
      <c r="L301" s="8"/>
      <c r="M301" s="8"/>
      <c r="N301" s="181">
        <v>0</v>
      </c>
      <c r="O301" s="164">
        <v>0</v>
      </c>
      <c r="P301" s="164">
        <v>0</v>
      </c>
      <c r="Q301" s="164">
        <v>0</v>
      </c>
      <c r="R301" s="164">
        <v>0</v>
      </c>
      <c r="S301" s="123"/>
      <c r="T301" s="123"/>
      <c r="U301" s="1" t="s">
        <v>323</v>
      </c>
      <c r="V301" s="1" t="s">
        <v>323</v>
      </c>
      <c r="W301" s="1" t="s">
        <v>323</v>
      </c>
      <c r="X301" s="430"/>
      <c r="Y301" s="191">
        <v>100</v>
      </c>
    </row>
    <row r="302" spans="1:25" ht="15" customHeight="1">
      <c r="A302" s="396">
        <v>122</v>
      </c>
      <c r="B302" s="396" t="s">
        <v>418</v>
      </c>
      <c r="C302" s="402" t="s">
        <v>419</v>
      </c>
      <c r="D302" s="396">
        <v>500</v>
      </c>
      <c r="E302" s="396" t="s">
        <v>236</v>
      </c>
      <c r="F302" s="6" t="s">
        <v>237</v>
      </c>
      <c r="G302" s="6" t="s">
        <v>237</v>
      </c>
      <c r="H302" s="6" t="s">
        <v>237</v>
      </c>
      <c r="I302" s="6" t="s">
        <v>237</v>
      </c>
      <c r="J302" s="95"/>
      <c r="K302" s="98"/>
      <c r="L302" s="95"/>
      <c r="M302" s="98"/>
      <c r="N302" s="71"/>
      <c r="O302" s="163"/>
      <c r="P302" s="163"/>
      <c r="Q302" s="163"/>
      <c r="R302" s="163"/>
      <c r="S302" s="96"/>
      <c r="T302" s="100"/>
      <c r="U302" s="1" t="s">
        <v>323</v>
      </c>
      <c r="V302" s="1" t="s">
        <v>323</v>
      </c>
      <c r="W302" s="1" t="s">
        <v>323</v>
      </c>
      <c r="X302" s="430"/>
      <c r="Y302" s="191"/>
    </row>
    <row r="303" spans="1:25">
      <c r="A303" s="397"/>
      <c r="B303" s="400"/>
      <c r="C303" s="404"/>
      <c r="D303" s="400"/>
      <c r="E303" s="400"/>
      <c r="F303" s="6"/>
      <c r="G303" s="6"/>
      <c r="H303" s="6"/>
      <c r="I303" s="6"/>
      <c r="J303" s="85"/>
      <c r="K303" s="86"/>
      <c r="L303" s="85"/>
      <c r="M303" s="86"/>
      <c r="N303" s="177">
        <f>SUM(N302:N302)</f>
        <v>0</v>
      </c>
      <c r="O303" s="177">
        <f t="shared" ref="O303" si="293">SUM(O302:O302)</f>
        <v>0</v>
      </c>
      <c r="P303" s="177">
        <f t="shared" ref="P303" si="294">SUM(P302:P302)</f>
        <v>0</v>
      </c>
      <c r="Q303" s="177">
        <f t="shared" ref="Q303" si="295">SUM(Q302:Q302)</f>
        <v>0</v>
      </c>
      <c r="R303" s="177">
        <f t="shared" ref="R303" si="296">SUM(R302:R302)</f>
        <v>0</v>
      </c>
      <c r="S303" s="86"/>
      <c r="T303" s="91"/>
      <c r="U303" s="1"/>
      <c r="V303" s="1"/>
      <c r="W303" s="1"/>
      <c r="X303" s="430"/>
      <c r="Y303" s="191">
        <v>100</v>
      </c>
    </row>
    <row r="304" spans="1:25">
      <c r="A304" s="405">
        <v>123</v>
      </c>
      <c r="B304" s="405" t="s">
        <v>432</v>
      </c>
      <c r="C304" s="407" t="s">
        <v>431</v>
      </c>
      <c r="D304" s="396">
        <v>500</v>
      </c>
      <c r="E304" s="396" t="s">
        <v>236</v>
      </c>
      <c r="F304" s="6" t="s">
        <v>237</v>
      </c>
      <c r="G304" s="6" t="s">
        <v>237</v>
      </c>
      <c r="H304" s="6" t="s">
        <v>237</v>
      </c>
      <c r="I304" s="6" t="s">
        <v>237</v>
      </c>
      <c r="J304" s="58"/>
      <c r="K304" s="59"/>
      <c r="L304" s="58"/>
      <c r="M304" s="59"/>
      <c r="N304" s="181"/>
      <c r="O304" s="164"/>
      <c r="P304" s="164"/>
      <c r="Q304" s="164"/>
      <c r="R304" s="164"/>
      <c r="S304" s="59"/>
      <c r="T304" s="45"/>
      <c r="U304" s="1" t="s">
        <v>323</v>
      </c>
      <c r="V304" s="1" t="s">
        <v>323</v>
      </c>
      <c r="W304" s="1" t="s">
        <v>323</v>
      </c>
      <c r="X304" s="430"/>
      <c r="Y304" s="191"/>
    </row>
    <row r="305" spans="1:25">
      <c r="A305" s="406"/>
      <c r="B305" s="406"/>
      <c r="C305" s="408" t="s">
        <v>28</v>
      </c>
      <c r="D305" s="397"/>
      <c r="E305" s="397"/>
      <c r="F305" s="6" t="s">
        <v>237</v>
      </c>
      <c r="G305" s="6" t="s">
        <v>237</v>
      </c>
      <c r="H305" s="6" t="s">
        <v>237</v>
      </c>
      <c r="I305" s="6" t="s">
        <v>237</v>
      </c>
      <c r="J305" s="6"/>
      <c r="K305" s="7"/>
      <c r="L305" s="7"/>
      <c r="M305" s="7"/>
      <c r="N305" s="176">
        <f>SUM(N304:N304)</f>
        <v>0</v>
      </c>
      <c r="O305" s="176">
        <f>SUM(O304:O304)</f>
        <v>0</v>
      </c>
      <c r="P305" s="176">
        <f>SUM(P304:P304)</f>
        <v>0</v>
      </c>
      <c r="Q305" s="176">
        <f>SUM(Q304:Q304)</f>
        <v>0</v>
      </c>
      <c r="R305" s="176">
        <f>SUM(R304:R304)</f>
        <v>0</v>
      </c>
      <c r="S305" s="121"/>
      <c r="T305" s="19"/>
      <c r="U305" s="1" t="s">
        <v>323</v>
      </c>
      <c r="V305" s="1" t="s">
        <v>323</v>
      </c>
      <c r="W305" s="1" t="s">
        <v>323</v>
      </c>
      <c r="X305" s="430"/>
      <c r="Y305" s="191">
        <v>100</v>
      </c>
    </row>
    <row r="306" spans="1:25" ht="15" customHeight="1">
      <c r="A306" s="396">
        <v>124</v>
      </c>
      <c r="B306" s="396" t="s">
        <v>270</v>
      </c>
      <c r="C306" s="398" t="s">
        <v>70</v>
      </c>
      <c r="D306" s="396">
        <v>50</v>
      </c>
      <c r="E306" s="396" t="s">
        <v>236</v>
      </c>
      <c r="F306" s="6" t="s">
        <v>237</v>
      </c>
      <c r="G306" s="6" t="s">
        <v>237</v>
      </c>
      <c r="H306" s="6" t="s">
        <v>237</v>
      </c>
      <c r="I306" s="6" t="s">
        <v>237</v>
      </c>
      <c r="J306" s="136">
        <v>42649</v>
      </c>
      <c r="K306" s="137">
        <v>0.78472222222222221</v>
      </c>
      <c r="L306" s="136">
        <v>42651</v>
      </c>
      <c r="M306" s="137">
        <v>0.57430555555555551</v>
      </c>
      <c r="N306" s="163">
        <f t="shared" ref="N306:N307" si="297">IF(((L306+M306)-(J306+K306))*24&gt;0,((L306+M306)-(J306+K306))*24,"NA")</f>
        <v>42.950000000128057</v>
      </c>
      <c r="O306" s="163">
        <f t="shared" ref="O306:O307" si="298">IF(RIGHT(S306)="T",(N306),0)</f>
        <v>0</v>
      </c>
      <c r="P306" s="163">
        <f t="shared" ref="P306:P307" si="299">IF(RIGHT(S306)="U",(N306),0)</f>
        <v>0</v>
      </c>
      <c r="Q306" s="163">
        <f t="shared" ref="Q306:Q307" si="300">IF(RIGHT(S306)="C",(N306),0)</f>
        <v>0</v>
      </c>
      <c r="R306" s="163">
        <f t="shared" ref="R306:R307" si="301">IF(RIGHT(S306)="D",(N306),0)</f>
        <v>42.950000000128057</v>
      </c>
      <c r="S306" s="139" t="s">
        <v>377</v>
      </c>
      <c r="T306" s="140" t="s">
        <v>378</v>
      </c>
      <c r="U306" s="1" t="s">
        <v>323</v>
      </c>
      <c r="V306" s="1" t="s">
        <v>323</v>
      </c>
      <c r="W306" s="1" t="s">
        <v>323</v>
      </c>
      <c r="X306" s="430"/>
      <c r="Y306" s="191"/>
    </row>
    <row r="307" spans="1:25" ht="15" customHeight="1">
      <c r="A307" s="400"/>
      <c r="B307" s="400"/>
      <c r="C307" s="401"/>
      <c r="D307" s="400"/>
      <c r="E307" s="400"/>
      <c r="F307" s="6"/>
      <c r="G307" s="6"/>
      <c r="H307" s="6"/>
      <c r="I307" s="6"/>
      <c r="J307" s="136">
        <v>42672</v>
      </c>
      <c r="K307" s="137">
        <v>0.73888888888888893</v>
      </c>
      <c r="L307" s="136">
        <v>42673</v>
      </c>
      <c r="M307" s="137">
        <v>0.41041666666666665</v>
      </c>
      <c r="N307" s="163">
        <f t="shared" si="297"/>
        <v>16.116666666639503</v>
      </c>
      <c r="O307" s="163">
        <f t="shared" si="298"/>
        <v>0</v>
      </c>
      <c r="P307" s="163">
        <f t="shared" si="299"/>
        <v>0</v>
      </c>
      <c r="Q307" s="163">
        <f t="shared" si="300"/>
        <v>0</v>
      </c>
      <c r="R307" s="163">
        <f t="shared" si="301"/>
        <v>16.116666666639503</v>
      </c>
      <c r="S307" s="139" t="s">
        <v>377</v>
      </c>
      <c r="T307" s="140" t="s">
        <v>382</v>
      </c>
      <c r="U307" s="1"/>
      <c r="V307" s="1"/>
      <c r="W307" s="1"/>
      <c r="X307" s="430"/>
      <c r="Y307" s="191"/>
    </row>
    <row r="308" spans="1:25">
      <c r="A308" s="397"/>
      <c r="B308" s="397"/>
      <c r="C308" s="399"/>
      <c r="D308" s="397"/>
      <c r="E308" s="397"/>
      <c r="F308" s="6" t="s">
        <v>237</v>
      </c>
      <c r="G308" s="6" t="s">
        <v>237</v>
      </c>
      <c r="H308" s="6" t="s">
        <v>237</v>
      </c>
      <c r="I308" s="6" t="s">
        <v>237</v>
      </c>
      <c r="J308" s="21"/>
      <c r="K308" s="122"/>
      <c r="L308" s="122"/>
      <c r="M308" s="123"/>
      <c r="N308" s="177">
        <f>SUM(N306:N307)</f>
        <v>59.06666666676756</v>
      </c>
      <c r="O308" s="177">
        <f t="shared" ref="O308:R308" si="302">SUM(O306:O307)</f>
        <v>0</v>
      </c>
      <c r="P308" s="177">
        <f t="shared" si="302"/>
        <v>0</v>
      </c>
      <c r="Q308" s="177">
        <f t="shared" si="302"/>
        <v>0</v>
      </c>
      <c r="R308" s="177">
        <f t="shared" si="302"/>
        <v>59.06666666676756</v>
      </c>
      <c r="S308" s="123"/>
      <c r="T308" s="123"/>
      <c r="U308" s="1" t="s">
        <v>323</v>
      </c>
      <c r="V308" s="1" t="s">
        <v>323</v>
      </c>
      <c r="W308" s="1" t="s">
        <v>323</v>
      </c>
      <c r="X308" s="430"/>
      <c r="Y308" s="191">
        <v>100</v>
      </c>
    </row>
    <row r="309" spans="1:25" ht="15" customHeight="1">
      <c r="A309" s="396">
        <v>125</v>
      </c>
      <c r="B309" s="396" t="s">
        <v>271</v>
      </c>
      <c r="C309" s="398" t="s">
        <v>69</v>
      </c>
      <c r="D309" s="396">
        <v>50</v>
      </c>
      <c r="E309" s="396" t="s">
        <v>236</v>
      </c>
      <c r="F309" s="6" t="s">
        <v>237</v>
      </c>
      <c r="G309" s="6" t="s">
        <v>237</v>
      </c>
      <c r="H309" s="6" t="s">
        <v>237</v>
      </c>
      <c r="I309" s="6" t="s">
        <v>237</v>
      </c>
      <c r="J309" s="34"/>
      <c r="K309" s="35"/>
      <c r="L309" s="34"/>
      <c r="M309" s="35"/>
      <c r="N309" s="183">
        <v>0</v>
      </c>
      <c r="O309" s="184">
        <v>0</v>
      </c>
      <c r="P309" s="184">
        <v>0</v>
      </c>
      <c r="Q309" s="184">
        <v>0</v>
      </c>
      <c r="R309" s="184">
        <v>0</v>
      </c>
      <c r="S309" s="35"/>
      <c r="T309" s="44"/>
      <c r="U309" s="1" t="s">
        <v>323</v>
      </c>
      <c r="V309" s="1" t="s">
        <v>323</v>
      </c>
      <c r="W309" s="1" t="s">
        <v>323</v>
      </c>
      <c r="X309" s="430"/>
      <c r="Y309" s="191"/>
    </row>
    <row r="310" spans="1:25">
      <c r="A310" s="397"/>
      <c r="B310" s="397"/>
      <c r="C310" s="399" t="s">
        <v>28</v>
      </c>
      <c r="D310" s="397"/>
      <c r="E310" s="397"/>
      <c r="F310" s="6" t="s">
        <v>237</v>
      </c>
      <c r="G310" s="6" t="s">
        <v>237</v>
      </c>
      <c r="H310" s="6" t="s">
        <v>237</v>
      </c>
      <c r="I310" s="6" t="s">
        <v>237</v>
      </c>
      <c r="J310" s="21"/>
      <c r="K310" s="122"/>
      <c r="L310" s="122"/>
      <c r="M310" s="123"/>
      <c r="N310" s="183">
        <v>0</v>
      </c>
      <c r="O310" s="184">
        <v>0</v>
      </c>
      <c r="P310" s="184">
        <v>0</v>
      </c>
      <c r="Q310" s="184">
        <v>0</v>
      </c>
      <c r="R310" s="184">
        <v>0</v>
      </c>
      <c r="S310" s="123"/>
      <c r="T310" s="123"/>
      <c r="U310" s="1" t="s">
        <v>323</v>
      </c>
      <c r="V310" s="1" t="s">
        <v>323</v>
      </c>
      <c r="W310" s="1" t="s">
        <v>323</v>
      </c>
      <c r="X310" s="430"/>
      <c r="Y310" s="191">
        <v>100</v>
      </c>
    </row>
    <row r="311" spans="1:25" ht="15" customHeight="1">
      <c r="A311" s="396">
        <v>126</v>
      </c>
      <c r="B311" s="396" t="s">
        <v>272</v>
      </c>
      <c r="C311" s="398" t="s">
        <v>71</v>
      </c>
      <c r="D311" s="396">
        <v>50</v>
      </c>
      <c r="E311" s="396" t="s">
        <v>236</v>
      </c>
      <c r="F311" s="6" t="s">
        <v>237</v>
      </c>
      <c r="G311" s="6" t="s">
        <v>237</v>
      </c>
      <c r="H311" s="6" t="s">
        <v>237</v>
      </c>
      <c r="I311" s="6" t="s">
        <v>237</v>
      </c>
      <c r="J311" s="136">
        <v>42662</v>
      </c>
      <c r="K311" s="137">
        <v>0.40277777777777773</v>
      </c>
      <c r="L311" s="136">
        <v>42662</v>
      </c>
      <c r="M311" s="137">
        <v>0.8027777777777777</v>
      </c>
      <c r="N311" s="163">
        <f t="shared" ref="N311" si="303">IF(((L311+M311)-(J311+K311))*24&gt;0,((L311+M311)-(J311+K311))*24,"NA")</f>
        <v>9.5999999998603016</v>
      </c>
      <c r="O311" s="163">
        <f t="shared" ref="O311" si="304">IF(RIGHT(S311)="T",(N311),0)</f>
        <v>0</v>
      </c>
      <c r="P311" s="163">
        <f t="shared" ref="P311" si="305">IF(RIGHT(S311)="U",(N311),0)</f>
        <v>0</v>
      </c>
      <c r="Q311" s="163">
        <f t="shared" ref="Q311" si="306">IF(RIGHT(S311)="C",(N311),0)</f>
        <v>0</v>
      </c>
      <c r="R311" s="163">
        <f t="shared" ref="R311" si="307">IF(RIGHT(S311)="D",(N311),0)</f>
        <v>9.5999999998603016</v>
      </c>
      <c r="S311" s="139" t="s">
        <v>376</v>
      </c>
      <c r="T311" s="140" t="s">
        <v>476</v>
      </c>
      <c r="U311" s="1" t="s">
        <v>323</v>
      </c>
      <c r="V311" s="1" t="s">
        <v>323</v>
      </c>
      <c r="W311" s="1" t="s">
        <v>323</v>
      </c>
      <c r="X311" s="430"/>
      <c r="Y311" s="191"/>
    </row>
    <row r="312" spans="1:25">
      <c r="A312" s="397"/>
      <c r="B312" s="397"/>
      <c r="C312" s="399" t="s">
        <v>28</v>
      </c>
      <c r="D312" s="397"/>
      <c r="E312" s="397"/>
      <c r="F312" s="6" t="s">
        <v>237</v>
      </c>
      <c r="G312" s="6" t="s">
        <v>237</v>
      </c>
      <c r="H312" s="6" t="s">
        <v>237</v>
      </c>
      <c r="I312" s="6" t="s">
        <v>237</v>
      </c>
      <c r="J312" s="21"/>
      <c r="K312" s="122"/>
      <c r="L312" s="122"/>
      <c r="M312" s="123"/>
      <c r="N312" s="176">
        <f>SUM(N311:N311)</f>
        <v>9.5999999998603016</v>
      </c>
      <c r="O312" s="176">
        <f>SUM(O311:O311)</f>
        <v>0</v>
      </c>
      <c r="P312" s="176">
        <f>SUM(P311:P311)</f>
        <v>0</v>
      </c>
      <c r="Q312" s="176">
        <f>SUM(Q311:Q311)</f>
        <v>0</v>
      </c>
      <c r="R312" s="176">
        <f>SUM(R311:R311)</f>
        <v>9.5999999998603016</v>
      </c>
      <c r="S312" s="123"/>
      <c r="T312" s="123"/>
      <c r="U312" s="1" t="s">
        <v>323</v>
      </c>
      <c r="V312" s="1" t="s">
        <v>323</v>
      </c>
      <c r="W312" s="1" t="s">
        <v>323</v>
      </c>
      <c r="X312" s="430"/>
      <c r="Y312" s="191">
        <v>100</v>
      </c>
    </row>
    <row r="313" spans="1:25" ht="15" customHeight="1">
      <c r="A313" s="396">
        <v>127</v>
      </c>
      <c r="B313" s="396" t="s">
        <v>273</v>
      </c>
      <c r="C313" s="402" t="s">
        <v>114</v>
      </c>
      <c r="D313" s="396">
        <v>63</v>
      </c>
      <c r="E313" s="396" t="s">
        <v>236</v>
      </c>
      <c r="F313" s="6" t="s">
        <v>237</v>
      </c>
      <c r="G313" s="6" t="s">
        <v>237</v>
      </c>
      <c r="H313" s="6" t="s">
        <v>237</v>
      </c>
      <c r="I313" s="6" t="s">
        <v>237</v>
      </c>
      <c r="J313" s="6"/>
      <c r="K313" s="7"/>
      <c r="L313" s="7"/>
      <c r="M313" s="7"/>
      <c r="N313" s="183">
        <v>0</v>
      </c>
      <c r="O313" s="184">
        <v>0</v>
      </c>
      <c r="P313" s="184">
        <v>0</v>
      </c>
      <c r="Q313" s="184">
        <v>0</v>
      </c>
      <c r="R313" s="184">
        <v>0</v>
      </c>
      <c r="S313" s="121"/>
      <c r="T313" s="125"/>
      <c r="U313" s="1" t="s">
        <v>323</v>
      </c>
      <c r="V313" s="1" t="s">
        <v>323</v>
      </c>
      <c r="W313" s="1" t="s">
        <v>323</v>
      </c>
      <c r="X313" s="430"/>
      <c r="Y313" s="191"/>
    </row>
    <row r="314" spans="1:25" ht="15.75" customHeight="1">
      <c r="A314" s="397"/>
      <c r="B314" s="397"/>
      <c r="C314" s="403"/>
      <c r="D314" s="397"/>
      <c r="E314" s="397"/>
      <c r="F314" s="6" t="s">
        <v>237</v>
      </c>
      <c r="G314" s="6" t="s">
        <v>237</v>
      </c>
      <c r="H314" s="6" t="s">
        <v>237</v>
      </c>
      <c r="I314" s="6" t="s">
        <v>237</v>
      </c>
      <c r="J314" s="6"/>
      <c r="K314" s="8"/>
      <c r="L314" s="8"/>
      <c r="M314" s="8"/>
      <c r="N314" s="183">
        <v>0</v>
      </c>
      <c r="O314" s="184">
        <v>0</v>
      </c>
      <c r="P314" s="184">
        <v>0</v>
      </c>
      <c r="Q314" s="184">
        <v>0</v>
      </c>
      <c r="R314" s="184">
        <v>0</v>
      </c>
      <c r="S314" s="123"/>
      <c r="T314" s="123"/>
      <c r="U314" s="1" t="s">
        <v>323</v>
      </c>
      <c r="V314" s="1" t="s">
        <v>323</v>
      </c>
      <c r="W314" s="1" t="s">
        <v>323</v>
      </c>
      <c r="X314" s="430"/>
      <c r="Y314" s="191">
        <v>100</v>
      </c>
    </row>
    <row r="315" spans="1:25">
      <c r="A315" s="396">
        <v>128</v>
      </c>
      <c r="B315" s="396" t="s">
        <v>274</v>
      </c>
      <c r="C315" s="398" t="s">
        <v>46</v>
      </c>
      <c r="D315" s="396">
        <v>80</v>
      </c>
      <c r="E315" s="396" t="s">
        <v>236</v>
      </c>
      <c r="F315" s="6" t="s">
        <v>237</v>
      </c>
      <c r="G315" s="6" t="s">
        <v>237</v>
      </c>
      <c r="H315" s="6" t="s">
        <v>237</v>
      </c>
      <c r="I315" s="6" t="s">
        <v>237</v>
      </c>
      <c r="J315" s="6"/>
      <c r="K315" s="7"/>
      <c r="L315" s="7"/>
      <c r="M315" s="7"/>
      <c r="N315" s="183">
        <v>0</v>
      </c>
      <c r="O315" s="184">
        <v>0</v>
      </c>
      <c r="P315" s="184">
        <v>0</v>
      </c>
      <c r="Q315" s="184">
        <v>0</v>
      </c>
      <c r="R315" s="184">
        <v>0</v>
      </c>
      <c r="S315" s="121"/>
      <c r="T315" s="125"/>
      <c r="U315" s="1" t="s">
        <v>323</v>
      </c>
      <c r="V315" s="1" t="s">
        <v>323</v>
      </c>
      <c r="W315" s="1" t="s">
        <v>323</v>
      </c>
      <c r="X315" s="430"/>
      <c r="Y315" s="191"/>
    </row>
    <row r="316" spans="1:25" ht="15.75" customHeight="1">
      <c r="A316" s="397"/>
      <c r="B316" s="397"/>
      <c r="C316" s="399" t="s">
        <v>28</v>
      </c>
      <c r="D316" s="397"/>
      <c r="E316" s="397"/>
      <c r="F316" s="6" t="s">
        <v>237</v>
      </c>
      <c r="G316" s="6" t="s">
        <v>237</v>
      </c>
      <c r="H316" s="6" t="s">
        <v>237</v>
      </c>
      <c r="I316" s="6" t="s">
        <v>237</v>
      </c>
      <c r="J316" s="21"/>
      <c r="K316" s="122"/>
      <c r="L316" s="122"/>
      <c r="M316" s="123"/>
      <c r="N316" s="183">
        <v>0</v>
      </c>
      <c r="O316" s="184">
        <v>0</v>
      </c>
      <c r="P316" s="184">
        <v>0</v>
      </c>
      <c r="Q316" s="184">
        <v>0</v>
      </c>
      <c r="R316" s="184">
        <v>0</v>
      </c>
      <c r="S316" s="123"/>
      <c r="T316" s="123"/>
      <c r="U316" s="1" t="s">
        <v>323</v>
      </c>
      <c r="V316" s="1" t="s">
        <v>323</v>
      </c>
      <c r="W316" s="1" t="s">
        <v>323</v>
      </c>
      <c r="X316" s="430"/>
      <c r="Y316" s="191">
        <v>100</v>
      </c>
    </row>
    <row r="317" spans="1:25">
      <c r="A317" s="396">
        <v>129</v>
      </c>
      <c r="B317" s="396" t="s">
        <v>275</v>
      </c>
      <c r="C317" s="398" t="s">
        <v>23</v>
      </c>
      <c r="D317" s="396">
        <v>80</v>
      </c>
      <c r="E317" s="396" t="s">
        <v>236</v>
      </c>
      <c r="F317" s="6" t="s">
        <v>237</v>
      </c>
      <c r="G317" s="6" t="s">
        <v>237</v>
      </c>
      <c r="H317" s="6" t="s">
        <v>237</v>
      </c>
      <c r="I317" s="6" t="s">
        <v>237</v>
      </c>
      <c r="J317" s="6"/>
      <c r="K317" s="7"/>
      <c r="L317" s="7"/>
      <c r="M317" s="7"/>
      <c r="N317" s="183">
        <v>0</v>
      </c>
      <c r="O317" s="184">
        <v>0</v>
      </c>
      <c r="P317" s="184">
        <v>0</v>
      </c>
      <c r="Q317" s="184">
        <v>0</v>
      </c>
      <c r="R317" s="184">
        <v>0</v>
      </c>
      <c r="S317" s="121"/>
      <c r="T317" s="125"/>
      <c r="U317" s="1" t="s">
        <v>323</v>
      </c>
      <c r="V317" s="1" t="s">
        <v>323</v>
      </c>
      <c r="W317" s="1" t="s">
        <v>323</v>
      </c>
      <c r="X317" s="430"/>
      <c r="Y317" s="191"/>
    </row>
    <row r="318" spans="1:25">
      <c r="A318" s="397"/>
      <c r="B318" s="397"/>
      <c r="C318" s="399" t="s">
        <v>28</v>
      </c>
      <c r="D318" s="397"/>
      <c r="E318" s="397"/>
      <c r="F318" s="6" t="s">
        <v>237</v>
      </c>
      <c r="G318" s="6" t="s">
        <v>237</v>
      </c>
      <c r="H318" s="6" t="s">
        <v>237</v>
      </c>
      <c r="I318" s="6" t="s">
        <v>237</v>
      </c>
      <c r="J318" s="21"/>
      <c r="K318" s="122"/>
      <c r="L318" s="122"/>
      <c r="M318" s="123"/>
      <c r="N318" s="183">
        <v>0</v>
      </c>
      <c r="O318" s="184">
        <v>0</v>
      </c>
      <c r="P318" s="184">
        <v>0</v>
      </c>
      <c r="Q318" s="184">
        <v>0</v>
      </c>
      <c r="R318" s="184">
        <v>0</v>
      </c>
      <c r="S318" s="123"/>
      <c r="T318" s="123"/>
      <c r="U318" s="1" t="s">
        <v>323</v>
      </c>
      <c r="V318" s="1" t="s">
        <v>323</v>
      </c>
      <c r="W318" s="1" t="s">
        <v>323</v>
      </c>
      <c r="X318" s="430"/>
      <c r="Y318" s="191">
        <v>100</v>
      </c>
    </row>
    <row r="319" spans="1:25">
      <c r="A319" s="396">
        <v>130</v>
      </c>
      <c r="B319" s="396" t="s">
        <v>276</v>
      </c>
      <c r="C319" s="398" t="s">
        <v>45</v>
      </c>
      <c r="D319" s="396">
        <v>80</v>
      </c>
      <c r="E319" s="396" t="s">
        <v>236</v>
      </c>
      <c r="F319" s="6" t="s">
        <v>237</v>
      </c>
      <c r="G319" s="6" t="s">
        <v>237</v>
      </c>
      <c r="H319" s="6" t="s">
        <v>237</v>
      </c>
      <c r="I319" s="6" t="s">
        <v>237</v>
      </c>
      <c r="J319" s="136">
        <v>42647</v>
      </c>
      <c r="K319" s="137">
        <v>0.80555555555555547</v>
      </c>
      <c r="L319" s="136">
        <v>42650</v>
      </c>
      <c r="M319" s="137">
        <v>0.31666666666666665</v>
      </c>
      <c r="N319" s="163">
        <f t="shared" ref="N319:N320" si="308">IF(((L319+M319)-(J319+K319))*24&gt;0,((L319+M319)-(J319+K319))*24,"NA")</f>
        <v>60.266666666662786</v>
      </c>
      <c r="O319" s="163">
        <f t="shared" ref="O319:O320" si="309">IF(RIGHT(S319)="T",(N319),0)</f>
        <v>0</v>
      </c>
      <c r="P319" s="163">
        <f t="shared" ref="P319:P320" si="310">IF(RIGHT(S319)="U",(N319),0)</f>
        <v>0</v>
      </c>
      <c r="Q319" s="163">
        <f t="shared" ref="Q319:Q320" si="311">IF(RIGHT(S319)="C",(N319),0)</f>
        <v>0</v>
      </c>
      <c r="R319" s="163">
        <f t="shared" ref="R319:R320" si="312">IF(RIGHT(S319)="D",(N319),0)</f>
        <v>60.266666666662786</v>
      </c>
      <c r="S319" s="139" t="s">
        <v>377</v>
      </c>
      <c r="T319" s="140" t="s">
        <v>379</v>
      </c>
      <c r="U319" s="1" t="s">
        <v>323</v>
      </c>
      <c r="V319" s="1" t="s">
        <v>323</v>
      </c>
      <c r="W319" s="1" t="s">
        <v>323</v>
      </c>
      <c r="X319" s="430"/>
      <c r="Y319" s="191"/>
    </row>
    <row r="320" spans="1:25">
      <c r="A320" s="400"/>
      <c r="B320" s="400"/>
      <c r="C320" s="401"/>
      <c r="D320" s="400"/>
      <c r="E320" s="400"/>
      <c r="F320" s="6"/>
      <c r="G320" s="6"/>
      <c r="H320" s="6"/>
      <c r="I320" s="6"/>
      <c r="J320" s="136">
        <v>42672</v>
      </c>
      <c r="K320" s="137">
        <v>0.7368055555555556</v>
      </c>
      <c r="L320" s="136">
        <v>42673</v>
      </c>
      <c r="M320" s="137">
        <v>0.40972222222222227</v>
      </c>
      <c r="N320" s="163">
        <f t="shared" si="308"/>
        <v>16.149999999906868</v>
      </c>
      <c r="O320" s="163">
        <f t="shared" si="309"/>
        <v>0</v>
      </c>
      <c r="P320" s="163">
        <f t="shared" si="310"/>
        <v>0</v>
      </c>
      <c r="Q320" s="163">
        <f t="shared" si="311"/>
        <v>0</v>
      </c>
      <c r="R320" s="163">
        <f t="shared" si="312"/>
        <v>16.149999999906868</v>
      </c>
      <c r="S320" s="139" t="s">
        <v>377</v>
      </c>
      <c r="T320" s="140" t="s">
        <v>382</v>
      </c>
      <c r="U320" s="1" t="s">
        <v>323</v>
      </c>
      <c r="V320" s="1" t="s">
        <v>323</v>
      </c>
      <c r="W320" s="1" t="s">
        <v>323</v>
      </c>
      <c r="X320" s="430"/>
      <c r="Y320" s="191"/>
    </row>
    <row r="321" spans="1:25">
      <c r="A321" s="397"/>
      <c r="B321" s="397"/>
      <c r="C321" s="399" t="s">
        <v>28</v>
      </c>
      <c r="D321" s="397"/>
      <c r="E321" s="397"/>
      <c r="F321" s="6" t="s">
        <v>237</v>
      </c>
      <c r="G321" s="6" t="s">
        <v>237</v>
      </c>
      <c r="H321" s="6" t="s">
        <v>237</v>
      </c>
      <c r="I321" s="6" t="s">
        <v>237</v>
      </c>
      <c r="J321" s="21"/>
      <c r="K321" s="122"/>
      <c r="L321" s="122"/>
      <c r="M321" s="123"/>
      <c r="N321" s="185">
        <f>SUM(N319:N320)</f>
        <v>76.416666666569654</v>
      </c>
      <c r="O321" s="185">
        <f>SUM(O309:O320)</f>
        <v>0</v>
      </c>
      <c r="P321" s="185">
        <f>SUM(P309:P320)</f>
        <v>0</v>
      </c>
      <c r="Q321" s="185">
        <f>SUM(Q309:Q320)</f>
        <v>0</v>
      </c>
      <c r="R321" s="185">
        <f>SUM(R309:R320)</f>
        <v>95.616666666290257</v>
      </c>
      <c r="S321" s="123"/>
      <c r="T321" s="123"/>
      <c r="U321" s="1" t="s">
        <v>323</v>
      </c>
      <c r="V321" s="1" t="s">
        <v>323</v>
      </c>
      <c r="W321" s="1" t="s">
        <v>323</v>
      </c>
      <c r="X321" s="430"/>
      <c r="Y321" s="191">
        <v>100</v>
      </c>
    </row>
    <row r="322" spans="1:25" ht="25.5" customHeight="1">
      <c r="A322" s="396">
        <v>131</v>
      </c>
      <c r="B322" s="396" t="s">
        <v>277</v>
      </c>
      <c r="C322" s="398" t="s">
        <v>47</v>
      </c>
      <c r="D322" s="396">
        <v>125</v>
      </c>
      <c r="E322" s="396" t="s">
        <v>236</v>
      </c>
      <c r="F322" s="6" t="s">
        <v>237</v>
      </c>
      <c r="G322" s="6" t="s">
        <v>237</v>
      </c>
      <c r="H322" s="6" t="s">
        <v>237</v>
      </c>
      <c r="I322" s="6" t="s">
        <v>237</v>
      </c>
      <c r="J322" s="136">
        <v>42648</v>
      </c>
      <c r="K322" s="137">
        <v>0.80208333333333337</v>
      </c>
      <c r="L322" s="136">
        <v>42655</v>
      </c>
      <c r="M322" s="137">
        <v>0.71875</v>
      </c>
      <c r="N322" s="163">
        <f t="shared" ref="N322" si="313">IF(((L322+M322)-(J322+K322))*24&gt;0,((L322+M322)-(J322+K322))*24,"NA")</f>
        <v>165.99999999994179</v>
      </c>
      <c r="O322" s="163">
        <f t="shared" ref="O322" si="314">IF(RIGHT(S322)="T",(N322),0)</f>
        <v>0</v>
      </c>
      <c r="P322" s="163">
        <f t="shared" ref="P322" si="315">IF(RIGHT(S322)="U",(N322),0)</f>
        <v>0</v>
      </c>
      <c r="Q322" s="163">
        <f t="shared" ref="Q322" si="316">IF(RIGHT(S322)="C",(N322),0)</f>
        <v>0</v>
      </c>
      <c r="R322" s="163">
        <f t="shared" ref="R322" si="317">IF(RIGHT(S322)="D",(N322),0)</f>
        <v>165.99999999994179</v>
      </c>
      <c r="S322" s="139" t="s">
        <v>377</v>
      </c>
      <c r="T322" s="140" t="s">
        <v>383</v>
      </c>
      <c r="U322" s="1" t="s">
        <v>323</v>
      </c>
      <c r="V322" s="1" t="s">
        <v>323</v>
      </c>
      <c r="W322" s="1" t="s">
        <v>323</v>
      </c>
      <c r="X322" s="430"/>
      <c r="Y322" s="191"/>
    </row>
    <row r="323" spans="1:25" ht="25.5" customHeight="1">
      <c r="A323" s="397"/>
      <c r="B323" s="400"/>
      <c r="C323" s="401"/>
      <c r="D323" s="400"/>
      <c r="E323" s="400"/>
      <c r="F323" s="6"/>
      <c r="G323" s="6"/>
      <c r="H323" s="6"/>
      <c r="I323" s="6"/>
      <c r="J323" s="85"/>
      <c r="K323" s="86"/>
      <c r="L323" s="85"/>
      <c r="M323" s="86"/>
      <c r="N323" s="170">
        <f t="shared" ref="N323:R323" si="318">SUM(N322)</f>
        <v>165.99999999994179</v>
      </c>
      <c r="O323" s="170">
        <f t="shared" si="318"/>
        <v>0</v>
      </c>
      <c r="P323" s="170">
        <f t="shared" si="318"/>
        <v>0</v>
      </c>
      <c r="Q323" s="170">
        <f t="shared" si="318"/>
        <v>0</v>
      </c>
      <c r="R323" s="170">
        <f t="shared" si="318"/>
        <v>165.99999999994179</v>
      </c>
      <c r="S323" s="86"/>
      <c r="T323" s="91"/>
      <c r="U323" s="1"/>
      <c r="V323" s="1"/>
      <c r="W323" s="1"/>
      <c r="X323" s="430"/>
      <c r="Y323" s="191"/>
    </row>
    <row r="324" spans="1:25" ht="15" customHeight="1">
      <c r="A324" s="396">
        <v>132</v>
      </c>
      <c r="B324" s="396" t="s">
        <v>278</v>
      </c>
      <c r="C324" s="398" t="s">
        <v>48</v>
      </c>
      <c r="D324" s="396">
        <v>125</v>
      </c>
      <c r="E324" s="396" t="s">
        <v>236</v>
      </c>
      <c r="F324" s="6" t="s">
        <v>237</v>
      </c>
      <c r="G324" s="6" t="s">
        <v>237</v>
      </c>
      <c r="H324" s="6" t="s">
        <v>237</v>
      </c>
      <c r="I324" s="6" t="s">
        <v>237</v>
      </c>
      <c r="J324" s="136">
        <v>42649</v>
      </c>
      <c r="K324" s="137">
        <v>0.78749999999999998</v>
      </c>
      <c r="L324" s="136">
        <v>42655</v>
      </c>
      <c r="M324" s="137">
        <v>0.71944444444444444</v>
      </c>
      <c r="N324" s="163">
        <f t="shared" ref="N324" si="319">IF(((L324+M324)-(J324+K324))*24&gt;0,((L324+M324)-(J324+K324))*24,"NA")</f>
        <v>142.36666666675592</v>
      </c>
      <c r="O324" s="163">
        <f t="shared" ref="O324" si="320">IF(RIGHT(S324)="T",(N324),0)</f>
        <v>0</v>
      </c>
      <c r="P324" s="163">
        <f t="shared" ref="P324" si="321">IF(RIGHT(S324)="U",(N324),0)</f>
        <v>0</v>
      </c>
      <c r="Q324" s="163">
        <f t="shared" ref="Q324" si="322">IF(RIGHT(S324)="C",(N324),0)</f>
        <v>0</v>
      </c>
      <c r="R324" s="163">
        <f t="shared" ref="R324" si="323">IF(RIGHT(S324)="D",(N324),0)</f>
        <v>142.36666666675592</v>
      </c>
      <c r="S324" s="139" t="s">
        <v>377</v>
      </c>
      <c r="T324" s="140" t="s">
        <v>378</v>
      </c>
      <c r="U324" s="1" t="s">
        <v>323</v>
      </c>
      <c r="V324" s="1" t="s">
        <v>323</v>
      </c>
      <c r="W324" s="1" t="s">
        <v>323</v>
      </c>
      <c r="X324" s="430"/>
      <c r="Y324" s="191"/>
    </row>
    <row r="325" spans="1:25" ht="15" customHeight="1">
      <c r="A325" s="397"/>
      <c r="B325" s="397"/>
      <c r="C325" s="399" t="s">
        <v>28</v>
      </c>
      <c r="D325" s="397"/>
      <c r="E325" s="397"/>
      <c r="F325" s="6" t="s">
        <v>237</v>
      </c>
      <c r="G325" s="6" t="s">
        <v>237</v>
      </c>
      <c r="H325" s="6" t="s">
        <v>237</v>
      </c>
      <c r="I325" s="6" t="s">
        <v>237</v>
      </c>
      <c r="J325" s="21"/>
      <c r="K325" s="122"/>
      <c r="L325" s="122"/>
      <c r="M325" s="123"/>
      <c r="N325" s="177">
        <f t="shared" ref="N325:R325" si="324">SUM(N324:N324)</f>
        <v>142.36666666675592</v>
      </c>
      <c r="O325" s="177">
        <f t="shared" si="324"/>
        <v>0</v>
      </c>
      <c r="P325" s="177">
        <f t="shared" si="324"/>
        <v>0</v>
      </c>
      <c r="Q325" s="177">
        <f t="shared" si="324"/>
        <v>0</v>
      </c>
      <c r="R325" s="177">
        <f t="shared" si="324"/>
        <v>142.36666666675592</v>
      </c>
      <c r="S325" s="123"/>
      <c r="T325" s="123"/>
      <c r="U325" s="1" t="s">
        <v>323</v>
      </c>
      <c r="V325" s="1" t="s">
        <v>323</v>
      </c>
      <c r="W325" s="1" t="s">
        <v>323</v>
      </c>
      <c r="X325" s="430"/>
      <c r="Y325" s="191">
        <v>100</v>
      </c>
    </row>
    <row r="326" spans="1:25">
      <c r="A326" s="396">
        <v>133</v>
      </c>
      <c r="B326" s="396" t="s">
        <v>279</v>
      </c>
      <c r="C326" s="398" t="s">
        <v>72</v>
      </c>
      <c r="D326" s="396">
        <v>50</v>
      </c>
      <c r="E326" s="396" t="s">
        <v>236</v>
      </c>
      <c r="F326" s="6" t="s">
        <v>237</v>
      </c>
      <c r="G326" s="6" t="s">
        <v>237</v>
      </c>
      <c r="H326" s="6" t="s">
        <v>237</v>
      </c>
      <c r="I326" s="6" t="s">
        <v>237</v>
      </c>
      <c r="J326" s="6"/>
      <c r="K326" s="11"/>
      <c r="L326" s="11"/>
      <c r="M326" s="11"/>
      <c r="N326" s="183">
        <v>0</v>
      </c>
      <c r="O326" s="184">
        <v>0</v>
      </c>
      <c r="P326" s="184">
        <v>0</v>
      </c>
      <c r="Q326" s="184">
        <v>0</v>
      </c>
      <c r="R326" s="184">
        <v>0</v>
      </c>
      <c r="S326" s="12"/>
      <c r="T326" s="13"/>
      <c r="U326" s="1" t="s">
        <v>323</v>
      </c>
      <c r="V326" s="1" t="s">
        <v>323</v>
      </c>
      <c r="W326" s="1" t="s">
        <v>323</v>
      </c>
      <c r="X326" s="430"/>
      <c r="Y326" s="191"/>
    </row>
    <row r="327" spans="1:25" ht="15" customHeight="1">
      <c r="A327" s="397"/>
      <c r="B327" s="397"/>
      <c r="C327" s="399" t="s">
        <v>28</v>
      </c>
      <c r="D327" s="397"/>
      <c r="E327" s="397"/>
      <c r="F327" s="6" t="s">
        <v>237</v>
      </c>
      <c r="G327" s="6" t="s">
        <v>237</v>
      </c>
      <c r="H327" s="6" t="s">
        <v>237</v>
      </c>
      <c r="I327" s="6" t="s">
        <v>237</v>
      </c>
      <c r="J327" s="21"/>
      <c r="K327" s="122"/>
      <c r="L327" s="122"/>
      <c r="M327" s="123"/>
      <c r="N327" s="183">
        <v>0</v>
      </c>
      <c r="O327" s="184">
        <v>0</v>
      </c>
      <c r="P327" s="184">
        <v>0</v>
      </c>
      <c r="Q327" s="184">
        <v>0</v>
      </c>
      <c r="R327" s="184">
        <v>0</v>
      </c>
      <c r="S327" s="123"/>
      <c r="T327" s="123"/>
      <c r="U327" s="1" t="s">
        <v>323</v>
      </c>
      <c r="V327" s="1" t="s">
        <v>323</v>
      </c>
      <c r="W327" s="1" t="s">
        <v>323</v>
      </c>
      <c r="X327" s="430"/>
      <c r="Y327" s="191">
        <v>100</v>
      </c>
    </row>
    <row r="328" spans="1:25">
      <c r="A328" s="396">
        <v>134</v>
      </c>
      <c r="B328" s="396" t="s">
        <v>280</v>
      </c>
      <c r="C328" s="398" t="s">
        <v>73</v>
      </c>
      <c r="D328" s="396">
        <v>50</v>
      </c>
      <c r="E328" s="396" t="s">
        <v>236</v>
      </c>
      <c r="F328" s="6" t="s">
        <v>237</v>
      </c>
      <c r="G328" s="6" t="s">
        <v>237</v>
      </c>
      <c r="H328" s="6" t="s">
        <v>237</v>
      </c>
      <c r="I328" s="6" t="s">
        <v>237</v>
      </c>
      <c r="J328" s="6"/>
      <c r="K328" s="11"/>
      <c r="L328" s="11"/>
      <c r="M328" s="11"/>
      <c r="N328" s="183">
        <v>0</v>
      </c>
      <c r="O328" s="184">
        <v>0</v>
      </c>
      <c r="P328" s="184">
        <v>0</v>
      </c>
      <c r="Q328" s="184">
        <v>0</v>
      </c>
      <c r="R328" s="184">
        <v>0</v>
      </c>
      <c r="S328" s="12"/>
      <c r="T328" s="13"/>
      <c r="U328" s="1" t="s">
        <v>323</v>
      </c>
      <c r="V328" s="1" t="s">
        <v>323</v>
      </c>
      <c r="W328" s="1" t="s">
        <v>323</v>
      </c>
      <c r="X328" s="430"/>
      <c r="Y328" s="191"/>
    </row>
    <row r="329" spans="1:25" ht="15" customHeight="1">
      <c r="A329" s="397"/>
      <c r="B329" s="397"/>
      <c r="C329" s="399" t="s">
        <v>28</v>
      </c>
      <c r="D329" s="397"/>
      <c r="E329" s="397"/>
      <c r="F329" s="6" t="s">
        <v>237</v>
      </c>
      <c r="G329" s="6" t="s">
        <v>237</v>
      </c>
      <c r="H329" s="6" t="s">
        <v>237</v>
      </c>
      <c r="I329" s="6" t="s">
        <v>237</v>
      </c>
      <c r="J329" s="21"/>
      <c r="K329" s="122"/>
      <c r="L329" s="122"/>
      <c r="M329" s="123"/>
      <c r="N329" s="183">
        <v>0</v>
      </c>
      <c r="O329" s="184">
        <v>0</v>
      </c>
      <c r="P329" s="184">
        <v>0</v>
      </c>
      <c r="Q329" s="184">
        <v>0</v>
      </c>
      <c r="R329" s="184">
        <v>0</v>
      </c>
      <c r="S329" s="123"/>
      <c r="T329" s="123"/>
      <c r="U329" s="1" t="s">
        <v>323</v>
      </c>
      <c r="V329" s="1" t="s">
        <v>323</v>
      </c>
      <c r="W329" s="1" t="s">
        <v>323</v>
      </c>
      <c r="X329" s="430"/>
      <c r="Y329" s="191">
        <v>100</v>
      </c>
    </row>
    <row r="330" spans="1:25">
      <c r="A330" s="396">
        <v>135</v>
      </c>
      <c r="B330" s="396" t="s">
        <v>281</v>
      </c>
      <c r="C330" s="398" t="s">
        <v>74</v>
      </c>
      <c r="D330" s="396">
        <v>50</v>
      </c>
      <c r="E330" s="396" t="s">
        <v>236</v>
      </c>
      <c r="F330" s="6" t="s">
        <v>237</v>
      </c>
      <c r="G330" s="6" t="s">
        <v>237</v>
      </c>
      <c r="H330" s="6" t="s">
        <v>237</v>
      </c>
      <c r="I330" s="6" t="s">
        <v>237</v>
      </c>
      <c r="J330" s="6"/>
      <c r="K330" s="11"/>
      <c r="L330" s="11"/>
      <c r="M330" s="11"/>
      <c r="N330" s="183">
        <v>0</v>
      </c>
      <c r="O330" s="184">
        <v>0</v>
      </c>
      <c r="P330" s="184">
        <v>0</v>
      </c>
      <c r="Q330" s="184">
        <v>0</v>
      </c>
      <c r="R330" s="184">
        <v>0</v>
      </c>
      <c r="S330" s="12"/>
      <c r="T330" s="13"/>
      <c r="U330" s="1" t="s">
        <v>323</v>
      </c>
      <c r="V330" s="1" t="s">
        <v>323</v>
      </c>
      <c r="W330" s="1" t="s">
        <v>323</v>
      </c>
      <c r="X330" s="430"/>
      <c r="Y330" s="191"/>
    </row>
    <row r="331" spans="1:25" ht="15" customHeight="1">
      <c r="A331" s="397"/>
      <c r="B331" s="397"/>
      <c r="C331" s="399" t="s">
        <v>28</v>
      </c>
      <c r="D331" s="397"/>
      <c r="E331" s="397"/>
      <c r="F331" s="6" t="s">
        <v>237</v>
      </c>
      <c r="G331" s="6" t="s">
        <v>237</v>
      </c>
      <c r="H331" s="6" t="s">
        <v>237</v>
      </c>
      <c r="I331" s="6" t="s">
        <v>237</v>
      </c>
      <c r="J331" s="21"/>
      <c r="K331" s="122"/>
      <c r="L331" s="122"/>
      <c r="M331" s="123"/>
      <c r="N331" s="183">
        <v>0</v>
      </c>
      <c r="O331" s="184">
        <v>0</v>
      </c>
      <c r="P331" s="184">
        <v>0</v>
      </c>
      <c r="Q331" s="184">
        <v>0</v>
      </c>
      <c r="R331" s="184">
        <v>0</v>
      </c>
      <c r="S331" s="123"/>
      <c r="T331" s="123"/>
      <c r="U331" s="1" t="s">
        <v>323</v>
      </c>
      <c r="V331" s="1" t="s">
        <v>323</v>
      </c>
      <c r="W331" s="1" t="s">
        <v>323</v>
      </c>
      <c r="X331" s="430"/>
      <c r="Y331" s="191">
        <v>100</v>
      </c>
    </row>
    <row r="332" spans="1:25">
      <c r="A332" s="396">
        <v>136</v>
      </c>
      <c r="B332" s="396" t="s">
        <v>282</v>
      </c>
      <c r="C332" s="398" t="s">
        <v>75</v>
      </c>
      <c r="D332" s="396">
        <v>50</v>
      </c>
      <c r="E332" s="396" t="s">
        <v>236</v>
      </c>
      <c r="F332" s="6" t="s">
        <v>237</v>
      </c>
      <c r="G332" s="6" t="s">
        <v>237</v>
      </c>
      <c r="H332" s="6" t="s">
        <v>237</v>
      </c>
      <c r="I332" s="6" t="s">
        <v>237</v>
      </c>
      <c r="J332" s="6"/>
      <c r="K332" s="11"/>
      <c r="L332" s="11"/>
      <c r="M332" s="11"/>
      <c r="N332" s="183">
        <v>0</v>
      </c>
      <c r="O332" s="184">
        <v>0</v>
      </c>
      <c r="P332" s="184">
        <v>0</v>
      </c>
      <c r="Q332" s="184">
        <v>0</v>
      </c>
      <c r="R332" s="184">
        <v>0</v>
      </c>
      <c r="S332" s="12"/>
      <c r="T332" s="13"/>
      <c r="U332" s="1" t="s">
        <v>323</v>
      </c>
      <c r="V332" s="1" t="s">
        <v>323</v>
      </c>
      <c r="W332" s="1" t="s">
        <v>323</v>
      </c>
      <c r="X332" s="430"/>
      <c r="Y332" s="191"/>
    </row>
    <row r="333" spans="1:25" ht="15" customHeight="1">
      <c r="A333" s="397"/>
      <c r="B333" s="397"/>
      <c r="C333" s="399" t="s">
        <v>28</v>
      </c>
      <c r="D333" s="397"/>
      <c r="E333" s="397"/>
      <c r="F333" s="6" t="s">
        <v>237</v>
      </c>
      <c r="G333" s="6" t="s">
        <v>237</v>
      </c>
      <c r="H333" s="6" t="s">
        <v>237</v>
      </c>
      <c r="I333" s="6" t="s">
        <v>237</v>
      </c>
      <c r="J333" s="21"/>
      <c r="K333" s="122"/>
      <c r="L333" s="122"/>
      <c r="M333" s="123"/>
      <c r="N333" s="183">
        <v>0</v>
      </c>
      <c r="O333" s="184">
        <v>0</v>
      </c>
      <c r="P333" s="184">
        <v>0</v>
      </c>
      <c r="Q333" s="184">
        <v>0</v>
      </c>
      <c r="R333" s="184">
        <v>0</v>
      </c>
      <c r="S333" s="123"/>
      <c r="T333" s="123"/>
      <c r="U333" s="1" t="s">
        <v>323</v>
      </c>
      <c r="V333" s="1" t="s">
        <v>323</v>
      </c>
      <c r="W333" s="1" t="s">
        <v>323</v>
      </c>
      <c r="X333" s="430"/>
      <c r="Y333" s="191">
        <v>100</v>
      </c>
    </row>
    <row r="334" spans="1:25">
      <c r="A334" s="396">
        <v>137</v>
      </c>
      <c r="B334" s="396" t="s">
        <v>283</v>
      </c>
      <c r="C334" s="398" t="s">
        <v>13</v>
      </c>
      <c r="D334" s="396">
        <v>125</v>
      </c>
      <c r="E334" s="396" t="s">
        <v>236</v>
      </c>
      <c r="F334" s="6" t="s">
        <v>237</v>
      </c>
      <c r="G334" s="6" t="s">
        <v>237</v>
      </c>
      <c r="H334" s="6" t="s">
        <v>237</v>
      </c>
      <c r="I334" s="6" t="s">
        <v>237</v>
      </c>
      <c r="J334" s="74"/>
      <c r="K334" s="75"/>
      <c r="L334" s="74"/>
      <c r="M334" s="75"/>
      <c r="N334" s="183">
        <v>0</v>
      </c>
      <c r="O334" s="184">
        <v>0</v>
      </c>
      <c r="P334" s="184">
        <v>0</v>
      </c>
      <c r="Q334" s="184">
        <v>0</v>
      </c>
      <c r="R334" s="184">
        <v>0</v>
      </c>
      <c r="S334" s="77"/>
      <c r="T334" s="78"/>
      <c r="U334" s="1" t="s">
        <v>323</v>
      </c>
      <c r="V334" s="1" t="s">
        <v>323</v>
      </c>
      <c r="W334" s="1" t="s">
        <v>323</v>
      </c>
      <c r="X334" s="430"/>
      <c r="Y334" s="191"/>
    </row>
    <row r="335" spans="1:25">
      <c r="A335" s="400"/>
      <c r="B335" s="400"/>
      <c r="C335" s="401"/>
      <c r="D335" s="400"/>
      <c r="E335" s="400"/>
      <c r="F335" s="6"/>
      <c r="G335" s="6"/>
      <c r="H335" s="6"/>
      <c r="I335" s="6"/>
      <c r="J335" s="55"/>
      <c r="K335" s="56"/>
      <c r="L335" s="55"/>
      <c r="M335" s="56"/>
      <c r="N335" s="183">
        <v>0</v>
      </c>
      <c r="O335" s="184">
        <v>0</v>
      </c>
      <c r="P335" s="184">
        <v>0</v>
      </c>
      <c r="Q335" s="184">
        <v>0</v>
      </c>
      <c r="R335" s="184">
        <v>0</v>
      </c>
      <c r="S335" s="56"/>
      <c r="T335" s="57"/>
      <c r="U335" s="1"/>
      <c r="V335" s="1"/>
      <c r="W335" s="1"/>
      <c r="X335" s="430"/>
      <c r="Y335" s="191"/>
    </row>
    <row r="336" spans="1:25">
      <c r="A336" s="397"/>
      <c r="B336" s="397"/>
      <c r="C336" s="399"/>
      <c r="D336" s="397"/>
      <c r="E336" s="397"/>
      <c r="F336" s="6" t="s">
        <v>237</v>
      </c>
      <c r="G336" s="6" t="s">
        <v>237</v>
      </c>
      <c r="H336" s="6" t="s">
        <v>237</v>
      </c>
      <c r="I336" s="6" t="s">
        <v>237</v>
      </c>
      <c r="J336" s="6"/>
      <c r="K336" s="8"/>
      <c r="L336" s="8"/>
      <c r="M336" s="8"/>
      <c r="N336" s="183">
        <v>0</v>
      </c>
      <c r="O336" s="184">
        <v>0</v>
      </c>
      <c r="P336" s="184">
        <v>0</v>
      </c>
      <c r="Q336" s="184">
        <v>0</v>
      </c>
      <c r="R336" s="184">
        <v>0</v>
      </c>
      <c r="S336" s="123"/>
      <c r="T336" s="123"/>
      <c r="U336" s="1" t="s">
        <v>323</v>
      </c>
      <c r="V336" s="1" t="s">
        <v>323</v>
      </c>
      <c r="W336" s="1" t="s">
        <v>323</v>
      </c>
      <c r="X336" s="430"/>
      <c r="Y336" s="191">
        <v>100</v>
      </c>
    </row>
    <row r="337" spans="1:25">
      <c r="A337" s="396">
        <v>138</v>
      </c>
      <c r="B337" s="396" t="s">
        <v>284</v>
      </c>
      <c r="C337" s="398" t="s">
        <v>7</v>
      </c>
      <c r="D337" s="396">
        <v>125</v>
      </c>
      <c r="E337" s="396" t="s">
        <v>236</v>
      </c>
      <c r="F337" s="6" t="s">
        <v>237</v>
      </c>
      <c r="G337" s="6" t="s">
        <v>237</v>
      </c>
      <c r="H337" s="6" t="s">
        <v>237</v>
      </c>
      <c r="I337" s="6" t="s">
        <v>237</v>
      </c>
      <c r="J337" s="58"/>
      <c r="K337" s="59"/>
      <c r="L337" s="58"/>
      <c r="M337" s="59"/>
      <c r="N337" s="183">
        <v>0</v>
      </c>
      <c r="O337" s="184">
        <v>0</v>
      </c>
      <c r="P337" s="184">
        <v>0</v>
      </c>
      <c r="Q337" s="184">
        <v>0</v>
      </c>
      <c r="R337" s="184">
        <v>0</v>
      </c>
      <c r="S337" s="59"/>
      <c r="T337" s="45"/>
      <c r="U337" s="1" t="s">
        <v>323</v>
      </c>
      <c r="V337" s="1" t="s">
        <v>323</v>
      </c>
      <c r="W337" s="1" t="s">
        <v>323</v>
      </c>
      <c r="X337" s="430"/>
      <c r="Y337" s="191"/>
    </row>
    <row r="338" spans="1:25">
      <c r="A338" s="400"/>
      <c r="B338" s="400"/>
      <c r="C338" s="401"/>
      <c r="D338" s="400"/>
      <c r="E338" s="400"/>
      <c r="F338" s="6"/>
      <c r="G338" s="6"/>
      <c r="H338" s="6"/>
      <c r="I338" s="6"/>
      <c r="J338" s="58"/>
      <c r="K338" s="59"/>
      <c r="L338" s="61"/>
      <c r="M338" s="62"/>
      <c r="N338" s="183">
        <v>0</v>
      </c>
      <c r="O338" s="184">
        <v>0</v>
      </c>
      <c r="P338" s="184">
        <v>0</v>
      </c>
      <c r="Q338" s="184">
        <v>0</v>
      </c>
      <c r="R338" s="184">
        <v>0</v>
      </c>
      <c r="S338" s="59"/>
      <c r="T338" s="45"/>
      <c r="U338" s="1"/>
      <c r="V338" s="1"/>
      <c r="W338" s="1"/>
      <c r="X338" s="430"/>
      <c r="Y338" s="191"/>
    </row>
    <row r="339" spans="1:25">
      <c r="A339" s="397"/>
      <c r="B339" s="397"/>
      <c r="C339" s="399" t="s">
        <v>105</v>
      </c>
      <c r="D339" s="397"/>
      <c r="E339" s="397"/>
      <c r="F339" s="6" t="s">
        <v>237</v>
      </c>
      <c r="G339" s="6" t="s">
        <v>237</v>
      </c>
      <c r="H339" s="6" t="s">
        <v>237</v>
      </c>
      <c r="I339" s="6" t="s">
        <v>237</v>
      </c>
      <c r="J339" s="6"/>
      <c r="K339" s="8"/>
      <c r="L339" s="8"/>
      <c r="M339" s="8"/>
      <c r="N339" s="183">
        <v>0</v>
      </c>
      <c r="O339" s="184">
        <v>0</v>
      </c>
      <c r="P339" s="184">
        <v>0</v>
      </c>
      <c r="Q339" s="184">
        <v>0</v>
      </c>
      <c r="R339" s="184">
        <v>0</v>
      </c>
      <c r="S339" s="123"/>
      <c r="T339" s="123"/>
      <c r="U339" s="1" t="s">
        <v>323</v>
      </c>
      <c r="V339" s="1" t="s">
        <v>323</v>
      </c>
      <c r="W339" s="1" t="s">
        <v>323</v>
      </c>
      <c r="X339" s="430"/>
      <c r="Y339" s="191">
        <v>100</v>
      </c>
    </row>
    <row r="340" spans="1:25">
      <c r="A340" s="396">
        <v>139</v>
      </c>
      <c r="B340" s="396" t="s">
        <v>285</v>
      </c>
      <c r="C340" s="398" t="s">
        <v>92</v>
      </c>
      <c r="D340" s="396">
        <v>240</v>
      </c>
      <c r="E340" s="396" t="s">
        <v>236</v>
      </c>
      <c r="F340" s="6" t="s">
        <v>237</v>
      </c>
      <c r="G340" s="6" t="s">
        <v>237</v>
      </c>
      <c r="H340" s="6" t="s">
        <v>237</v>
      </c>
      <c r="I340" s="6" t="s">
        <v>237</v>
      </c>
      <c r="J340" s="50"/>
      <c r="K340" s="51"/>
      <c r="L340" s="50"/>
      <c r="M340" s="51"/>
      <c r="N340" s="183">
        <v>0</v>
      </c>
      <c r="O340" s="184">
        <v>0</v>
      </c>
      <c r="P340" s="184">
        <v>0</v>
      </c>
      <c r="Q340" s="184">
        <v>0</v>
      </c>
      <c r="R340" s="184">
        <v>0</v>
      </c>
      <c r="S340" s="59"/>
      <c r="T340" s="39"/>
      <c r="U340" s="1" t="s">
        <v>323</v>
      </c>
      <c r="V340" s="1" t="s">
        <v>323</v>
      </c>
      <c r="W340" s="1" t="s">
        <v>323</v>
      </c>
      <c r="X340" s="430"/>
      <c r="Y340" s="191"/>
    </row>
    <row r="341" spans="1:25">
      <c r="A341" s="397"/>
      <c r="B341" s="397"/>
      <c r="C341" s="399"/>
      <c r="D341" s="397"/>
      <c r="E341" s="397"/>
      <c r="F341" s="6" t="s">
        <v>237</v>
      </c>
      <c r="G341" s="6" t="s">
        <v>237</v>
      </c>
      <c r="H341" s="6" t="s">
        <v>237</v>
      </c>
      <c r="I341" s="6" t="s">
        <v>237</v>
      </c>
      <c r="J341" s="6"/>
      <c r="K341" s="8"/>
      <c r="L341" s="8"/>
      <c r="M341" s="8"/>
      <c r="N341" s="183">
        <v>0</v>
      </c>
      <c r="O341" s="184">
        <v>0</v>
      </c>
      <c r="P341" s="184">
        <v>0</v>
      </c>
      <c r="Q341" s="184">
        <v>0</v>
      </c>
      <c r="R341" s="184">
        <v>0</v>
      </c>
      <c r="S341" s="123"/>
      <c r="T341" s="123"/>
      <c r="U341" s="1" t="s">
        <v>323</v>
      </c>
      <c r="V341" s="1" t="s">
        <v>323</v>
      </c>
      <c r="W341" s="1" t="s">
        <v>323</v>
      </c>
      <c r="X341" s="430"/>
      <c r="Y341" s="191">
        <v>100</v>
      </c>
    </row>
    <row r="342" spans="1:25">
      <c r="A342" s="396">
        <v>140</v>
      </c>
      <c r="B342" s="396" t="s">
        <v>286</v>
      </c>
      <c r="C342" s="398" t="s">
        <v>8</v>
      </c>
      <c r="D342" s="396">
        <v>240</v>
      </c>
      <c r="E342" s="396" t="s">
        <v>236</v>
      </c>
      <c r="F342" s="6" t="s">
        <v>237</v>
      </c>
      <c r="G342" s="6" t="s">
        <v>237</v>
      </c>
      <c r="H342" s="6" t="s">
        <v>237</v>
      </c>
      <c r="I342" s="6" t="s">
        <v>237</v>
      </c>
      <c r="J342" s="69"/>
      <c r="K342" s="70"/>
      <c r="L342" s="69"/>
      <c r="M342" s="70"/>
      <c r="N342" s="183">
        <v>0</v>
      </c>
      <c r="O342" s="184">
        <v>0</v>
      </c>
      <c r="P342" s="184">
        <v>0</v>
      </c>
      <c r="Q342" s="184">
        <v>0</v>
      </c>
      <c r="R342" s="184">
        <v>0</v>
      </c>
      <c r="S342" s="72"/>
      <c r="T342" s="67"/>
      <c r="U342" s="1" t="s">
        <v>323</v>
      </c>
      <c r="V342" s="1" t="s">
        <v>323</v>
      </c>
      <c r="W342" s="1" t="s">
        <v>323</v>
      </c>
      <c r="X342" s="430"/>
      <c r="Y342" s="191"/>
    </row>
    <row r="343" spans="1:25" ht="15.75">
      <c r="A343" s="400"/>
      <c r="B343" s="400"/>
      <c r="C343" s="401"/>
      <c r="D343" s="400"/>
      <c r="E343" s="400"/>
      <c r="F343" s="6"/>
      <c r="G343" s="6"/>
      <c r="H343" s="6"/>
      <c r="I343" s="6"/>
      <c r="J343" s="48"/>
      <c r="K343" s="43"/>
      <c r="L343" s="48"/>
      <c r="M343" s="43"/>
      <c r="N343" s="183">
        <v>0</v>
      </c>
      <c r="O343" s="184">
        <v>0</v>
      </c>
      <c r="P343" s="184">
        <v>0</v>
      </c>
      <c r="Q343" s="184">
        <v>0</v>
      </c>
      <c r="R343" s="184">
        <v>0</v>
      </c>
      <c r="S343" s="43"/>
      <c r="T343" s="49"/>
      <c r="U343" s="1"/>
      <c r="V343" s="1"/>
      <c r="W343" s="1"/>
      <c r="X343" s="430"/>
      <c r="Y343" s="191"/>
    </row>
    <row r="344" spans="1:25">
      <c r="A344" s="397"/>
      <c r="B344" s="397"/>
      <c r="C344" s="399" t="s">
        <v>105</v>
      </c>
      <c r="D344" s="397"/>
      <c r="E344" s="397"/>
      <c r="F344" s="6" t="s">
        <v>237</v>
      </c>
      <c r="G344" s="6" t="s">
        <v>237</v>
      </c>
      <c r="H344" s="6" t="s">
        <v>237</v>
      </c>
      <c r="I344" s="6" t="s">
        <v>237</v>
      </c>
      <c r="J344" s="6"/>
      <c r="K344" s="8"/>
      <c r="L344" s="8"/>
      <c r="M344" s="8"/>
      <c r="N344" s="183">
        <v>0</v>
      </c>
      <c r="O344" s="184">
        <v>0</v>
      </c>
      <c r="P344" s="184">
        <v>0</v>
      </c>
      <c r="Q344" s="184">
        <v>0</v>
      </c>
      <c r="R344" s="184">
        <v>0</v>
      </c>
      <c r="S344" s="123"/>
      <c r="T344" s="123"/>
      <c r="U344" s="1" t="s">
        <v>323</v>
      </c>
      <c r="V344" s="1" t="s">
        <v>323</v>
      </c>
      <c r="W344" s="1" t="s">
        <v>323</v>
      </c>
      <c r="X344" s="430"/>
      <c r="Y344" s="191">
        <v>100</v>
      </c>
    </row>
    <row r="345" spans="1:25">
      <c r="A345" s="396">
        <v>141</v>
      </c>
      <c r="B345" s="396" t="s">
        <v>287</v>
      </c>
      <c r="C345" s="398" t="s">
        <v>49</v>
      </c>
      <c r="D345" s="396">
        <v>125</v>
      </c>
      <c r="E345" s="396" t="s">
        <v>236</v>
      </c>
      <c r="F345" s="6" t="s">
        <v>237</v>
      </c>
      <c r="G345" s="6" t="s">
        <v>237</v>
      </c>
      <c r="H345" s="6" t="s">
        <v>237</v>
      </c>
      <c r="I345" s="6" t="s">
        <v>237</v>
      </c>
      <c r="J345" s="136">
        <v>42672</v>
      </c>
      <c r="K345" s="137">
        <v>0.73541666666666661</v>
      </c>
      <c r="L345" s="136">
        <v>42674</v>
      </c>
      <c r="M345" s="137">
        <v>3.4722222222222224E-2</v>
      </c>
      <c r="N345" s="163">
        <f t="shared" ref="N345:N346" si="325">IF(((L345+M345)-(J345+K345))*24&gt;0,((L345+M345)-(J345+K345))*24,"NA")</f>
        <v>31.183333333174232</v>
      </c>
      <c r="O345" s="163">
        <f t="shared" ref="O345:O346" si="326">IF(RIGHT(S345)="T",(N345),0)</f>
        <v>0</v>
      </c>
      <c r="P345" s="163">
        <f t="shared" ref="P345:P346" si="327">IF(RIGHT(S345)="U",(N345),0)</f>
        <v>0</v>
      </c>
      <c r="Q345" s="163">
        <f t="shared" ref="Q345:Q346" si="328">IF(RIGHT(S345)="C",(N345),0)</f>
        <v>0</v>
      </c>
      <c r="R345" s="163">
        <f t="shared" ref="R345:R346" si="329">IF(RIGHT(S345)="D",(N345),0)</f>
        <v>31.183333333174232</v>
      </c>
      <c r="S345" s="139" t="s">
        <v>377</v>
      </c>
      <c r="T345" s="140" t="s">
        <v>382</v>
      </c>
      <c r="U345" s="1" t="s">
        <v>323</v>
      </c>
      <c r="V345" s="1" t="s">
        <v>323</v>
      </c>
      <c r="W345" s="1" t="s">
        <v>323</v>
      </c>
      <c r="X345" s="430"/>
      <c r="Y345" s="191"/>
    </row>
    <row r="346" spans="1:25" ht="25.5">
      <c r="A346" s="400"/>
      <c r="B346" s="400"/>
      <c r="C346" s="401"/>
      <c r="D346" s="400"/>
      <c r="E346" s="400"/>
      <c r="F346" s="6"/>
      <c r="G346" s="6"/>
      <c r="H346" s="6"/>
      <c r="I346" s="6"/>
      <c r="J346" s="136">
        <v>42671</v>
      </c>
      <c r="K346" s="137">
        <v>0.76944444444444438</v>
      </c>
      <c r="L346" s="136">
        <v>42671</v>
      </c>
      <c r="M346" s="137">
        <v>0.97638888888888886</v>
      </c>
      <c r="N346" s="163">
        <f t="shared" si="325"/>
        <v>4.966666666790843</v>
      </c>
      <c r="O346" s="163">
        <f t="shared" si="326"/>
        <v>0</v>
      </c>
      <c r="P346" s="163">
        <f t="shared" si="327"/>
        <v>0</v>
      </c>
      <c r="Q346" s="163">
        <f t="shared" si="328"/>
        <v>0</v>
      </c>
      <c r="R346" s="163">
        <f t="shared" si="329"/>
        <v>4.966666666790843</v>
      </c>
      <c r="S346" s="139" t="s">
        <v>377</v>
      </c>
      <c r="T346" s="140" t="s">
        <v>383</v>
      </c>
      <c r="U346" s="1" t="s">
        <v>323</v>
      </c>
      <c r="V346" s="1" t="s">
        <v>323</v>
      </c>
      <c r="W346" s="1" t="s">
        <v>323</v>
      </c>
      <c r="X346" s="430"/>
      <c r="Y346" s="191"/>
    </row>
    <row r="347" spans="1:25">
      <c r="A347" s="397"/>
      <c r="B347" s="400"/>
      <c r="C347" s="401"/>
      <c r="D347" s="400"/>
      <c r="E347" s="400"/>
      <c r="F347" s="6"/>
      <c r="G347" s="6"/>
      <c r="H347" s="6"/>
      <c r="I347" s="6"/>
      <c r="J347" s="95"/>
      <c r="K347" s="98"/>
      <c r="L347" s="95"/>
      <c r="M347" s="98"/>
      <c r="N347" s="177">
        <f>SUM(N345:N346)</f>
        <v>36.149999999965075</v>
      </c>
      <c r="O347" s="177">
        <f t="shared" ref="O347:R347" si="330">SUM(O345:O346)</f>
        <v>0</v>
      </c>
      <c r="P347" s="177">
        <f t="shared" si="330"/>
        <v>0</v>
      </c>
      <c r="Q347" s="177">
        <f t="shared" si="330"/>
        <v>0</v>
      </c>
      <c r="R347" s="177">
        <f t="shared" si="330"/>
        <v>36.149999999965075</v>
      </c>
      <c r="S347" s="96"/>
      <c r="T347" s="100"/>
      <c r="U347" s="1" t="s">
        <v>323</v>
      </c>
      <c r="V347" s="1" t="s">
        <v>323</v>
      </c>
      <c r="W347" s="1" t="s">
        <v>323</v>
      </c>
      <c r="X347" s="430"/>
      <c r="Y347" s="191"/>
    </row>
    <row r="348" spans="1:25">
      <c r="A348" s="396">
        <v>142</v>
      </c>
      <c r="B348" s="396" t="s">
        <v>288</v>
      </c>
      <c r="C348" s="398" t="s">
        <v>50</v>
      </c>
      <c r="D348" s="396">
        <v>125</v>
      </c>
      <c r="E348" s="396" t="s">
        <v>236</v>
      </c>
      <c r="F348" s="6" t="s">
        <v>237</v>
      </c>
      <c r="G348" s="6" t="s">
        <v>237</v>
      </c>
      <c r="H348" s="6" t="s">
        <v>237</v>
      </c>
      <c r="I348" s="6" t="s">
        <v>237</v>
      </c>
      <c r="J348" s="136">
        <v>42672</v>
      </c>
      <c r="K348" s="137">
        <v>0.73611111111111116</v>
      </c>
      <c r="L348" s="136">
        <v>42672</v>
      </c>
      <c r="M348" s="137">
        <v>0.95347222222222217</v>
      </c>
      <c r="N348" s="163">
        <f t="shared" ref="N348:N352" si="331">IF(((L348+M348)-(J348+K348))*24&gt;0,((L348+M348)-(J348+K348))*24,"NA")</f>
        <v>5.2166666667326353</v>
      </c>
      <c r="O348" s="163">
        <f t="shared" ref="O348:O352" si="332">IF(RIGHT(S348)="T",(N348),0)</f>
        <v>0</v>
      </c>
      <c r="P348" s="163">
        <f t="shared" ref="P348:P352" si="333">IF(RIGHT(S348)="U",(N348),0)</f>
        <v>0</v>
      </c>
      <c r="Q348" s="163">
        <f t="shared" ref="Q348:Q352" si="334">IF(RIGHT(S348)="C",(N348),0)</f>
        <v>0</v>
      </c>
      <c r="R348" s="163">
        <f t="shared" ref="R348:R352" si="335">IF(RIGHT(S348)="D",(N348),0)</f>
        <v>5.2166666667326353</v>
      </c>
      <c r="S348" s="139" t="s">
        <v>377</v>
      </c>
      <c r="T348" s="140" t="s">
        <v>382</v>
      </c>
      <c r="U348" s="1" t="s">
        <v>323</v>
      </c>
      <c r="V348" s="1" t="s">
        <v>323</v>
      </c>
      <c r="W348" s="1" t="s">
        <v>323</v>
      </c>
      <c r="X348" s="430"/>
      <c r="Y348" s="191"/>
    </row>
    <row r="349" spans="1:25" ht="25.5">
      <c r="A349" s="400"/>
      <c r="B349" s="400"/>
      <c r="C349" s="401"/>
      <c r="D349" s="400"/>
      <c r="E349" s="400"/>
      <c r="F349" s="6"/>
      <c r="G349" s="6"/>
      <c r="H349" s="6"/>
      <c r="I349" s="6"/>
      <c r="J349" s="136">
        <v>42671</v>
      </c>
      <c r="K349" s="137">
        <v>0.77083333333333337</v>
      </c>
      <c r="L349" s="136">
        <v>42671</v>
      </c>
      <c r="M349" s="137">
        <v>0.9784722222222223</v>
      </c>
      <c r="N349" s="163">
        <f t="shared" si="331"/>
        <v>4.9833333333372138</v>
      </c>
      <c r="O349" s="163">
        <f t="shared" si="332"/>
        <v>0</v>
      </c>
      <c r="P349" s="163">
        <f t="shared" si="333"/>
        <v>0</v>
      </c>
      <c r="Q349" s="163">
        <f t="shared" si="334"/>
        <v>0</v>
      </c>
      <c r="R349" s="163">
        <f t="shared" si="335"/>
        <v>4.9833333333372138</v>
      </c>
      <c r="S349" s="139" t="s">
        <v>377</v>
      </c>
      <c r="T349" s="140" t="s">
        <v>383</v>
      </c>
      <c r="U349" s="1" t="s">
        <v>323</v>
      </c>
      <c r="V349" s="1" t="s">
        <v>323</v>
      </c>
      <c r="W349" s="1" t="s">
        <v>323</v>
      </c>
      <c r="X349" s="430"/>
      <c r="Y349" s="191"/>
    </row>
    <row r="350" spans="1:25" ht="25.5">
      <c r="A350" s="400"/>
      <c r="B350" s="400"/>
      <c r="C350" s="401"/>
      <c r="D350" s="400"/>
      <c r="E350" s="400"/>
      <c r="F350" s="6"/>
      <c r="G350" s="6"/>
      <c r="H350" s="6"/>
      <c r="I350" s="6"/>
      <c r="J350" s="136">
        <v>42673</v>
      </c>
      <c r="K350" s="137">
        <v>0.73125000000000007</v>
      </c>
      <c r="L350" s="136">
        <v>42674</v>
      </c>
      <c r="M350" s="137">
        <v>8.3333333333333332E-3</v>
      </c>
      <c r="N350" s="163">
        <f t="shared" si="331"/>
        <v>6.6500000000232831</v>
      </c>
      <c r="O350" s="163">
        <f t="shared" si="332"/>
        <v>0</v>
      </c>
      <c r="P350" s="163">
        <f t="shared" si="333"/>
        <v>0</v>
      </c>
      <c r="Q350" s="163">
        <f t="shared" si="334"/>
        <v>0</v>
      </c>
      <c r="R350" s="163">
        <f t="shared" si="335"/>
        <v>6.6500000000232831</v>
      </c>
      <c r="S350" s="139" t="s">
        <v>377</v>
      </c>
      <c r="T350" s="140" t="s">
        <v>385</v>
      </c>
      <c r="U350" s="1" t="s">
        <v>323</v>
      </c>
      <c r="V350" s="1" t="s">
        <v>323</v>
      </c>
      <c r="W350" s="1" t="s">
        <v>323</v>
      </c>
      <c r="X350" s="430"/>
      <c r="Y350" s="191"/>
    </row>
    <row r="351" spans="1:25">
      <c r="A351" s="400"/>
      <c r="B351" s="400"/>
      <c r="C351" s="401"/>
      <c r="D351" s="400"/>
      <c r="E351" s="400"/>
      <c r="F351" s="6"/>
      <c r="G351" s="6"/>
      <c r="H351" s="6"/>
      <c r="I351" s="6"/>
      <c r="J351" s="136">
        <v>42665</v>
      </c>
      <c r="K351" s="137">
        <v>0.36249999999999999</v>
      </c>
      <c r="L351" s="136">
        <v>42668</v>
      </c>
      <c r="M351" s="137">
        <v>0.8930555555555556</v>
      </c>
      <c r="N351" s="163">
        <f t="shared" si="331"/>
        <v>84.733333333279006</v>
      </c>
      <c r="O351" s="163">
        <f t="shared" si="332"/>
        <v>0</v>
      </c>
      <c r="P351" s="163">
        <f t="shared" si="333"/>
        <v>0</v>
      </c>
      <c r="Q351" s="163">
        <f t="shared" si="334"/>
        <v>0</v>
      </c>
      <c r="R351" s="163">
        <f t="shared" si="335"/>
        <v>84.733333333279006</v>
      </c>
      <c r="S351" s="139" t="s">
        <v>377</v>
      </c>
      <c r="T351" s="140" t="s">
        <v>382</v>
      </c>
      <c r="U351" s="1" t="s">
        <v>323</v>
      </c>
      <c r="V351" s="1" t="s">
        <v>323</v>
      </c>
      <c r="W351" s="1" t="s">
        <v>323</v>
      </c>
      <c r="X351" s="430"/>
      <c r="Y351" s="191"/>
    </row>
    <row r="352" spans="1:25" ht="25.5">
      <c r="A352" s="400"/>
      <c r="B352" s="400"/>
      <c r="C352" s="401"/>
      <c r="D352" s="400"/>
      <c r="E352" s="400"/>
      <c r="F352" s="6"/>
      <c r="G352" s="6"/>
      <c r="H352" s="6"/>
      <c r="I352" s="6"/>
      <c r="J352" s="136">
        <v>42674</v>
      </c>
      <c r="K352" s="137">
        <v>0.81041666666666667</v>
      </c>
      <c r="L352" s="136">
        <v>42675</v>
      </c>
      <c r="M352" s="137">
        <v>0</v>
      </c>
      <c r="N352" s="163">
        <f t="shared" si="331"/>
        <v>4.5499999999883585</v>
      </c>
      <c r="O352" s="163">
        <f t="shared" si="332"/>
        <v>0</v>
      </c>
      <c r="P352" s="163">
        <f t="shared" si="333"/>
        <v>0</v>
      </c>
      <c r="Q352" s="163">
        <f t="shared" si="334"/>
        <v>0</v>
      </c>
      <c r="R352" s="163">
        <f t="shared" si="335"/>
        <v>4.5499999999883585</v>
      </c>
      <c r="S352" s="139" t="s">
        <v>377</v>
      </c>
      <c r="T352" s="140" t="s">
        <v>383</v>
      </c>
      <c r="U352" s="1" t="s">
        <v>323</v>
      </c>
      <c r="V352" s="1" t="s">
        <v>323</v>
      </c>
      <c r="W352" s="1" t="s">
        <v>323</v>
      </c>
      <c r="X352" s="430"/>
      <c r="Y352" s="191"/>
    </row>
    <row r="353" spans="1:25">
      <c r="A353" s="397"/>
      <c r="B353" s="400"/>
      <c r="C353" s="401"/>
      <c r="D353" s="400"/>
      <c r="E353" s="400"/>
      <c r="F353" s="6"/>
      <c r="G353" s="6"/>
      <c r="H353" s="6"/>
      <c r="I353" s="6"/>
      <c r="J353" s="74"/>
      <c r="K353" s="75"/>
      <c r="L353" s="74"/>
      <c r="M353" s="75"/>
      <c r="N353" s="106">
        <f>SUM(N348:N352)</f>
        <v>106.1333333333605</v>
      </c>
      <c r="O353" s="106">
        <f t="shared" ref="O353:R353" si="336">SUM(O348:O352)</f>
        <v>0</v>
      </c>
      <c r="P353" s="106">
        <f t="shared" si="336"/>
        <v>0</v>
      </c>
      <c r="Q353" s="106">
        <f t="shared" si="336"/>
        <v>0</v>
      </c>
      <c r="R353" s="106">
        <f t="shared" si="336"/>
        <v>106.1333333333605</v>
      </c>
      <c r="S353" s="77"/>
      <c r="T353" s="78"/>
      <c r="U353" s="1"/>
      <c r="V353" s="1"/>
      <c r="W353" s="1"/>
      <c r="X353" s="430"/>
      <c r="Y353" s="191">
        <v>100</v>
      </c>
    </row>
    <row r="354" spans="1:25">
      <c r="A354" s="396">
        <v>143</v>
      </c>
      <c r="B354" s="396" t="s">
        <v>289</v>
      </c>
      <c r="C354" s="398" t="s">
        <v>76</v>
      </c>
      <c r="D354" s="396">
        <v>63</v>
      </c>
      <c r="E354" s="396" t="s">
        <v>236</v>
      </c>
      <c r="F354" s="6" t="s">
        <v>237</v>
      </c>
      <c r="G354" s="6" t="s">
        <v>237</v>
      </c>
      <c r="H354" s="6" t="s">
        <v>237</v>
      </c>
      <c r="I354" s="6" t="s">
        <v>237</v>
      </c>
      <c r="J354" s="6"/>
      <c r="K354" s="11"/>
      <c r="L354" s="11"/>
      <c r="M354" s="11"/>
      <c r="N354" s="175">
        <v>0</v>
      </c>
      <c r="O354" s="175">
        <v>0</v>
      </c>
      <c r="P354" s="175">
        <v>0</v>
      </c>
      <c r="Q354" s="175">
        <v>0</v>
      </c>
      <c r="R354" s="175">
        <v>0</v>
      </c>
      <c r="S354" s="12"/>
      <c r="T354" s="13"/>
      <c r="U354" s="1" t="s">
        <v>323</v>
      </c>
      <c r="V354" s="1" t="s">
        <v>323</v>
      </c>
      <c r="W354" s="1" t="s">
        <v>323</v>
      </c>
      <c r="X354" s="430"/>
      <c r="Y354" s="191"/>
    </row>
    <row r="355" spans="1:25">
      <c r="A355" s="397"/>
      <c r="B355" s="397"/>
      <c r="C355" s="399" t="s">
        <v>28</v>
      </c>
      <c r="D355" s="397"/>
      <c r="E355" s="397"/>
      <c r="F355" s="6" t="s">
        <v>237</v>
      </c>
      <c r="G355" s="6" t="s">
        <v>237</v>
      </c>
      <c r="H355" s="6" t="s">
        <v>237</v>
      </c>
      <c r="I355" s="6" t="s">
        <v>237</v>
      </c>
      <c r="J355" s="21"/>
      <c r="K355" s="122"/>
      <c r="L355" s="122"/>
      <c r="M355" s="123"/>
      <c r="N355" s="175">
        <v>0</v>
      </c>
      <c r="O355" s="175">
        <v>0</v>
      </c>
      <c r="P355" s="175">
        <v>0</v>
      </c>
      <c r="Q355" s="175">
        <v>0</v>
      </c>
      <c r="R355" s="175">
        <v>0</v>
      </c>
      <c r="S355" s="123"/>
      <c r="T355" s="123"/>
      <c r="U355" s="1" t="s">
        <v>323</v>
      </c>
      <c r="V355" s="1" t="s">
        <v>323</v>
      </c>
      <c r="W355" s="1" t="s">
        <v>323</v>
      </c>
      <c r="X355" s="430"/>
      <c r="Y355" s="191">
        <v>100</v>
      </c>
    </row>
    <row r="356" spans="1:25">
      <c r="A356" s="396">
        <v>144</v>
      </c>
      <c r="B356" s="396" t="s">
        <v>290</v>
      </c>
      <c r="C356" s="398" t="s">
        <v>77</v>
      </c>
      <c r="D356" s="396">
        <v>63</v>
      </c>
      <c r="E356" s="396" t="s">
        <v>236</v>
      </c>
      <c r="F356" s="6" t="s">
        <v>237</v>
      </c>
      <c r="G356" s="6" t="s">
        <v>237</v>
      </c>
      <c r="H356" s="6" t="s">
        <v>237</v>
      </c>
      <c r="I356" s="6" t="s">
        <v>237</v>
      </c>
      <c r="J356" s="6"/>
      <c r="K356" s="11"/>
      <c r="L356" s="11"/>
      <c r="M356" s="11"/>
      <c r="N356" s="175">
        <v>0</v>
      </c>
      <c r="O356" s="175">
        <v>0</v>
      </c>
      <c r="P356" s="175">
        <v>0</v>
      </c>
      <c r="Q356" s="175">
        <v>0</v>
      </c>
      <c r="R356" s="175">
        <v>0</v>
      </c>
      <c r="S356" s="12"/>
      <c r="T356" s="13"/>
      <c r="U356" s="1" t="s">
        <v>323</v>
      </c>
      <c r="V356" s="1" t="s">
        <v>323</v>
      </c>
      <c r="W356" s="1" t="s">
        <v>323</v>
      </c>
      <c r="X356" s="430"/>
      <c r="Y356" s="191"/>
    </row>
    <row r="357" spans="1:25">
      <c r="A357" s="397"/>
      <c r="B357" s="397"/>
      <c r="C357" s="399" t="s">
        <v>28</v>
      </c>
      <c r="D357" s="397"/>
      <c r="E357" s="397"/>
      <c r="F357" s="6" t="s">
        <v>237</v>
      </c>
      <c r="G357" s="6" t="s">
        <v>237</v>
      </c>
      <c r="H357" s="6" t="s">
        <v>237</v>
      </c>
      <c r="I357" s="6" t="s">
        <v>237</v>
      </c>
      <c r="J357" s="21"/>
      <c r="K357" s="122"/>
      <c r="L357" s="122"/>
      <c r="M357" s="123"/>
      <c r="N357" s="175">
        <v>0</v>
      </c>
      <c r="O357" s="175">
        <v>0</v>
      </c>
      <c r="P357" s="175">
        <v>0</v>
      </c>
      <c r="Q357" s="175">
        <v>0</v>
      </c>
      <c r="R357" s="175">
        <v>0</v>
      </c>
      <c r="S357" s="123"/>
      <c r="T357" s="123"/>
      <c r="U357" s="1" t="s">
        <v>323</v>
      </c>
      <c r="V357" s="1" t="s">
        <v>323</v>
      </c>
      <c r="W357" s="1" t="s">
        <v>323</v>
      </c>
      <c r="X357" s="430"/>
      <c r="Y357" s="191">
        <v>100</v>
      </c>
    </row>
    <row r="358" spans="1:25">
      <c r="A358" s="396">
        <v>145</v>
      </c>
      <c r="B358" s="396" t="s">
        <v>291</v>
      </c>
      <c r="C358" s="398" t="s">
        <v>78</v>
      </c>
      <c r="D358" s="396">
        <v>63</v>
      </c>
      <c r="E358" s="396" t="s">
        <v>236</v>
      </c>
      <c r="F358" s="6" t="s">
        <v>237</v>
      </c>
      <c r="G358" s="6" t="s">
        <v>237</v>
      </c>
      <c r="H358" s="6" t="s">
        <v>237</v>
      </c>
      <c r="I358" s="6" t="s">
        <v>237</v>
      </c>
      <c r="J358" s="6"/>
      <c r="K358" s="11"/>
      <c r="L358" s="11"/>
      <c r="M358" s="11"/>
      <c r="N358" s="175">
        <v>0</v>
      </c>
      <c r="O358" s="175">
        <v>0</v>
      </c>
      <c r="P358" s="175">
        <v>0</v>
      </c>
      <c r="Q358" s="175">
        <v>0</v>
      </c>
      <c r="R358" s="175">
        <v>0</v>
      </c>
      <c r="S358" s="12"/>
      <c r="T358" s="13"/>
      <c r="U358" s="1" t="s">
        <v>323</v>
      </c>
      <c r="V358" s="1" t="s">
        <v>323</v>
      </c>
      <c r="W358" s="1" t="s">
        <v>323</v>
      </c>
      <c r="X358" s="430"/>
      <c r="Y358" s="191"/>
    </row>
    <row r="359" spans="1:25">
      <c r="A359" s="397"/>
      <c r="B359" s="397"/>
      <c r="C359" s="399" t="s">
        <v>28</v>
      </c>
      <c r="D359" s="397"/>
      <c r="E359" s="397"/>
      <c r="F359" s="6" t="s">
        <v>237</v>
      </c>
      <c r="G359" s="6" t="s">
        <v>237</v>
      </c>
      <c r="H359" s="6" t="s">
        <v>237</v>
      </c>
      <c r="I359" s="6" t="s">
        <v>237</v>
      </c>
      <c r="J359" s="21"/>
      <c r="K359" s="122"/>
      <c r="L359" s="122"/>
      <c r="M359" s="123"/>
      <c r="N359" s="175">
        <v>0</v>
      </c>
      <c r="O359" s="175">
        <v>0</v>
      </c>
      <c r="P359" s="175">
        <v>0</v>
      </c>
      <c r="Q359" s="175">
        <v>0</v>
      </c>
      <c r="R359" s="175">
        <v>0</v>
      </c>
      <c r="S359" s="123"/>
      <c r="T359" s="123"/>
      <c r="U359" s="1" t="s">
        <v>323</v>
      </c>
      <c r="V359" s="1" t="s">
        <v>323</v>
      </c>
      <c r="W359" s="1" t="s">
        <v>323</v>
      </c>
      <c r="X359" s="430"/>
      <c r="Y359" s="191">
        <v>100</v>
      </c>
    </row>
    <row r="360" spans="1:25">
      <c r="A360" s="396">
        <v>146</v>
      </c>
      <c r="B360" s="396" t="s">
        <v>292</v>
      </c>
      <c r="C360" s="398" t="s">
        <v>79</v>
      </c>
      <c r="D360" s="396">
        <v>63</v>
      </c>
      <c r="E360" s="396" t="s">
        <v>236</v>
      </c>
      <c r="F360" s="6" t="s">
        <v>237</v>
      </c>
      <c r="G360" s="6" t="s">
        <v>237</v>
      </c>
      <c r="H360" s="6" t="s">
        <v>237</v>
      </c>
      <c r="I360" s="6" t="s">
        <v>237</v>
      </c>
      <c r="J360" s="6"/>
      <c r="K360" s="11"/>
      <c r="L360" s="11"/>
      <c r="M360" s="11"/>
      <c r="N360" s="175">
        <v>0</v>
      </c>
      <c r="O360" s="175">
        <v>0</v>
      </c>
      <c r="P360" s="175">
        <v>0</v>
      </c>
      <c r="Q360" s="175">
        <v>0</v>
      </c>
      <c r="R360" s="175">
        <v>0</v>
      </c>
      <c r="S360" s="12"/>
      <c r="T360" s="13"/>
      <c r="U360" s="1" t="s">
        <v>323</v>
      </c>
      <c r="V360" s="1" t="s">
        <v>323</v>
      </c>
      <c r="W360" s="1" t="s">
        <v>323</v>
      </c>
      <c r="X360" s="430"/>
      <c r="Y360" s="191"/>
    </row>
    <row r="361" spans="1:25">
      <c r="A361" s="397"/>
      <c r="B361" s="397"/>
      <c r="C361" s="399" t="s">
        <v>28</v>
      </c>
      <c r="D361" s="397"/>
      <c r="E361" s="397"/>
      <c r="F361" s="6" t="s">
        <v>237</v>
      </c>
      <c r="G361" s="6" t="s">
        <v>237</v>
      </c>
      <c r="H361" s="6" t="s">
        <v>237</v>
      </c>
      <c r="I361" s="6" t="s">
        <v>237</v>
      </c>
      <c r="J361" s="21"/>
      <c r="K361" s="122"/>
      <c r="L361" s="122"/>
      <c r="M361" s="123"/>
      <c r="N361" s="175">
        <v>0</v>
      </c>
      <c r="O361" s="175">
        <v>0</v>
      </c>
      <c r="P361" s="175">
        <v>0</v>
      </c>
      <c r="Q361" s="175">
        <v>0</v>
      </c>
      <c r="R361" s="175">
        <v>0</v>
      </c>
      <c r="S361" s="123"/>
      <c r="T361" s="123"/>
      <c r="U361" s="1" t="s">
        <v>323</v>
      </c>
      <c r="V361" s="1" t="s">
        <v>323</v>
      </c>
      <c r="W361" s="1" t="s">
        <v>323</v>
      </c>
      <c r="X361" s="430"/>
      <c r="Y361" s="191">
        <v>100</v>
      </c>
    </row>
    <row r="362" spans="1:25">
      <c r="A362" s="396">
        <v>147</v>
      </c>
      <c r="B362" s="396" t="s">
        <v>293</v>
      </c>
      <c r="C362" s="398" t="s">
        <v>80</v>
      </c>
      <c r="D362" s="396">
        <v>63</v>
      </c>
      <c r="E362" s="396" t="s">
        <v>236</v>
      </c>
      <c r="F362" s="6" t="s">
        <v>237</v>
      </c>
      <c r="G362" s="6" t="s">
        <v>237</v>
      </c>
      <c r="H362" s="6" t="s">
        <v>237</v>
      </c>
      <c r="I362" s="6" t="s">
        <v>237</v>
      </c>
      <c r="J362" s="6"/>
      <c r="K362" s="11"/>
      <c r="L362" s="11"/>
      <c r="M362" s="11"/>
      <c r="N362" s="175">
        <v>0</v>
      </c>
      <c r="O362" s="175">
        <v>0</v>
      </c>
      <c r="P362" s="175">
        <v>0</v>
      </c>
      <c r="Q362" s="175">
        <v>0</v>
      </c>
      <c r="R362" s="175">
        <v>0</v>
      </c>
      <c r="S362" s="12"/>
      <c r="T362" s="13"/>
      <c r="U362" s="1" t="s">
        <v>323</v>
      </c>
      <c r="V362" s="1" t="s">
        <v>323</v>
      </c>
      <c r="W362" s="1" t="s">
        <v>323</v>
      </c>
      <c r="X362" s="430"/>
      <c r="Y362" s="191"/>
    </row>
    <row r="363" spans="1:25">
      <c r="A363" s="397"/>
      <c r="B363" s="397"/>
      <c r="C363" s="399" t="s">
        <v>28</v>
      </c>
      <c r="D363" s="397"/>
      <c r="E363" s="397"/>
      <c r="F363" s="6" t="s">
        <v>237</v>
      </c>
      <c r="G363" s="6" t="s">
        <v>237</v>
      </c>
      <c r="H363" s="6" t="s">
        <v>237</v>
      </c>
      <c r="I363" s="6" t="s">
        <v>237</v>
      </c>
      <c r="J363" s="21"/>
      <c r="K363" s="122"/>
      <c r="L363" s="122"/>
      <c r="M363" s="123"/>
      <c r="N363" s="175">
        <v>0</v>
      </c>
      <c r="O363" s="175">
        <v>0</v>
      </c>
      <c r="P363" s="175">
        <v>0</v>
      </c>
      <c r="Q363" s="175">
        <v>0</v>
      </c>
      <c r="R363" s="175">
        <v>0</v>
      </c>
      <c r="S363" s="123"/>
      <c r="T363" s="123"/>
      <c r="U363" s="1" t="s">
        <v>323</v>
      </c>
      <c r="V363" s="1" t="s">
        <v>323</v>
      </c>
      <c r="W363" s="1" t="s">
        <v>323</v>
      </c>
      <c r="X363" s="430"/>
      <c r="Y363" s="191">
        <v>100</v>
      </c>
    </row>
    <row r="364" spans="1:25">
      <c r="A364" s="396">
        <v>148</v>
      </c>
      <c r="B364" s="396" t="s">
        <v>294</v>
      </c>
      <c r="C364" s="398" t="s">
        <v>81</v>
      </c>
      <c r="D364" s="396">
        <v>63</v>
      </c>
      <c r="E364" s="396" t="s">
        <v>236</v>
      </c>
      <c r="F364" s="6" t="s">
        <v>237</v>
      </c>
      <c r="G364" s="6" t="s">
        <v>237</v>
      </c>
      <c r="H364" s="6" t="s">
        <v>237</v>
      </c>
      <c r="I364" s="6" t="s">
        <v>237</v>
      </c>
      <c r="J364" s="6"/>
      <c r="K364" s="11"/>
      <c r="L364" s="11"/>
      <c r="M364" s="11"/>
      <c r="N364" s="175">
        <v>0</v>
      </c>
      <c r="O364" s="175">
        <v>0</v>
      </c>
      <c r="P364" s="175">
        <v>0</v>
      </c>
      <c r="Q364" s="175">
        <v>0</v>
      </c>
      <c r="R364" s="175">
        <v>0</v>
      </c>
      <c r="S364" s="12"/>
      <c r="T364" s="13"/>
      <c r="U364" s="1" t="s">
        <v>323</v>
      </c>
      <c r="V364" s="1" t="s">
        <v>323</v>
      </c>
      <c r="W364" s="1" t="s">
        <v>323</v>
      </c>
      <c r="X364" s="430"/>
      <c r="Y364" s="191"/>
    </row>
    <row r="365" spans="1:25">
      <c r="A365" s="397"/>
      <c r="B365" s="397"/>
      <c r="C365" s="399" t="s">
        <v>28</v>
      </c>
      <c r="D365" s="397"/>
      <c r="E365" s="397"/>
      <c r="F365" s="6" t="s">
        <v>237</v>
      </c>
      <c r="G365" s="6" t="s">
        <v>237</v>
      </c>
      <c r="H365" s="6" t="s">
        <v>237</v>
      </c>
      <c r="I365" s="6" t="s">
        <v>237</v>
      </c>
      <c r="J365" s="21"/>
      <c r="K365" s="122"/>
      <c r="L365" s="122"/>
      <c r="M365" s="123"/>
      <c r="N365" s="175">
        <v>0</v>
      </c>
      <c r="O365" s="175">
        <v>0</v>
      </c>
      <c r="P365" s="175">
        <v>0</v>
      </c>
      <c r="Q365" s="175">
        <v>0</v>
      </c>
      <c r="R365" s="175">
        <v>0</v>
      </c>
      <c r="S365" s="123"/>
      <c r="T365" s="123"/>
      <c r="U365" s="1" t="s">
        <v>323</v>
      </c>
      <c r="V365" s="1" t="s">
        <v>323</v>
      </c>
      <c r="W365" s="1" t="s">
        <v>323</v>
      </c>
      <c r="X365" s="430"/>
      <c r="Y365" s="191">
        <v>100</v>
      </c>
    </row>
    <row r="366" spans="1:25">
      <c r="A366" s="396">
        <v>149</v>
      </c>
      <c r="B366" s="396" t="s">
        <v>295</v>
      </c>
      <c r="C366" s="398" t="s">
        <v>82</v>
      </c>
      <c r="D366" s="396">
        <v>63</v>
      </c>
      <c r="E366" s="396" t="s">
        <v>236</v>
      </c>
      <c r="F366" s="6" t="s">
        <v>237</v>
      </c>
      <c r="G366" s="6" t="s">
        <v>237</v>
      </c>
      <c r="H366" s="6" t="s">
        <v>237</v>
      </c>
      <c r="I366" s="6" t="s">
        <v>237</v>
      </c>
      <c r="J366" s="6"/>
      <c r="K366" s="11"/>
      <c r="L366" s="11"/>
      <c r="M366" s="11"/>
      <c r="N366" s="175">
        <v>0</v>
      </c>
      <c r="O366" s="175">
        <v>0</v>
      </c>
      <c r="P366" s="175">
        <v>0</v>
      </c>
      <c r="Q366" s="175">
        <v>0</v>
      </c>
      <c r="R366" s="175">
        <v>0</v>
      </c>
      <c r="S366" s="12"/>
      <c r="T366" s="13"/>
      <c r="U366" s="1" t="s">
        <v>323</v>
      </c>
      <c r="V366" s="1" t="s">
        <v>323</v>
      </c>
      <c r="W366" s="1" t="s">
        <v>323</v>
      </c>
      <c r="X366" s="430"/>
      <c r="Y366" s="191"/>
    </row>
    <row r="367" spans="1:25">
      <c r="A367" s="397"/>
      <c r="B367" s="397"/>
      <c r="C367" s="399" t="s">
        <v>28</v>
      </c>
      <c r="D367" s="397"/>
      <c r="E367" s="397"/>
      <c r="F367" s="6" t="s">
        <v>237</v>
      </c>
      <c r="G367" s="6" t="s">
        <v>237</v>
      </c>
      <c r="H367" s="6" t="s">
        <v>237</v>
      </c>
      <c r="I367" s="6" t="s">
        <v>237</v>
      </c>
      <c r="J367" s="21"/>
      <c r="K367" s="122"/>
      <c r="L367" s="122"/>
      <c r="M367" s="123"/>
      <c r="N367" s="175">
        <v>0</v>
      </c>
      <c r="O367" s="175">
        <v>0</v>
      </c>
      <c r="P367" s="175">
        <v>0</v>
      </c>
      <c r="Q367" s="175">
        <v>0</v>
      </c>
      <c r="R367" s="175">
        <v>0</v>
      </c>
      <c r="S367" s="123"/>
      <c r="T367" s="123"/>
      <c r="U367" s="1" t="s">
        <v>323</v>
      </c>
      <c r="V367" s="1" t="s">
        <v>323</v>
      </c>
      <c r="W367" s="1" t="s">
        <v>323</v>
      </c>
      <c r="X367" s="430"/>
      <c r="Y367" s="191">
        <v>100</v>
      </c>
    </row>
    <row r="368" spans="1:25">
      <c r="A368" s="396">
        <v>150</v>
      </c>
      <c r="B368" s="396" t="s">
        <v>296</v>
      </c>
      <c r="C368" s="398" t="s">
        <v>84</v>
      </c>
      <c r="D368" s="396">
        <v>63</v>
      </c>
      <c r="E368" s="396" t="s">
        <v>236</v>
      </c>
      <c r="F368" s="6" t="s">
        <v>237</v>
      </c>
      <c r="G368" s="6" t="s">
        <v>237</v>
      </c>
      <c r="H368" s="6" t="s">
        <v>237</v>
      </c>
      <c r="I368" s="6" t="s">
        <v>237</v>
      </c>
      <c r="J368" s="6"/>
      <c r="K368" s="11"/>
      <c r="L368" s="11"/>
      <c r="M368" s="11"/>
      <c r="N368" s="175">
        <v>0</v>
      </c>
      <c r="O368" s="175">
        <v>0</v>
      </c>
      <c r="P368" s="175">
        <v>0</v>
      </c>
      <c r="Q368" s="175">
        <v>0</v>
      </c>
      <c r="R368" s="175">
        <v>0</v>
      </c>
      <c r="S368" s="12"/>
      <c r="T368" s="13"/>
      <c r="U368" s="1" t="s">
        <v>323</v>
      </c>
      <c r="V368" s="1" t="s">
        <v>323</v>
      </c>
      <c r="W368" s="1" t="s">
        <v>323</v>
      </c>
      <c r="X368" s="430"/>
      <c r="Y368" s="191"/>
    </row>
    <row r="369" spans="1:25">
      <c r="A369" s="397"/>
      <c r="B369" s="397"/>
      <c r="C369" s="399" t="s">
        <v>28</v>
      </c>
      <c r="D369" s="397"/>
      <c r="E369" s="397"/>
      <c r="F369" s="6" t="s">
        <v>237</v>
      </c>
      <c r="G369" s="6" t="s">
        <v>237</v>
      </c>
      <c r="H369" s="6" t="s">
        <v>237</v>
      </c>
      <c r="I369" s="6" t="s">
        <v>237</v>
      </c>
      <c r="J369" s="21"/>
      <c r="K369" s="122"/>
      <c r="L369" s="122"/>
      <c r="M369" s="123"/>
      <c r="N369" s="175">
        <v>0</v>
      </c>
      <c r="O369" s="175">
        <v>0</v>
      </c>
      <c r="P369" s="175">
        <v>0</v>
      </c>
      <c r="Q369" s="175">
        <v>0</v>
      </c>
      <c r="R369" s="175">
        <v>0</v>
      </c>
      <c r="S369" s="123"/>
      <c r="T369" s="123"/>
      <c r="U369" s="1" t="s">
        <v>323</v>
      </c>
      <c r="V369" s="1" t="s">
        <v>323</v>
      </c>
      <c r="W369" s="1" t="s">
        <v>323</v>
      </c>
      <c r="X369" s="430"/>
      <c r="Y369" s="191">
        <v>100</v>
      </c>
    </row>
    <row r="370" spans="1:25">
      <c r="A370" s="396">
        <v>151</v>
      </c>
      <c r="B370" s="396" t="s">
        <v>297</v>
      </c>
      <c r="C370" s="398" t="s">
        <v>83</v>
      </c>
      <c r="D370" s="396">
        <v>50</v>
      </c>
      <c r="E370" s="396" t="s">
        <v>236</v>
      </c>
      <c r="F370" s="6" t="s">
        <v>237</v>
      </c>
      <c r="G370" s="6" t="s">
        <v>237</v>
      </c>
      <c r="H370" s="6" t="s">
        <v>237</v>
      </c>
      <c r="I370" s="6" t="s">
        <v>237</v>
      </c>
      <c r="J370" s="6"/>
      <c r="K370" s="11"/>
      <c r="L370" s="11"/>
      <c r="M370" s="11"/>
      <c r="N370" s="175">
        <v>0</v>
      </c>
      <c r="O370" s="175">
        <v>0</v>
      </c>
      <c r="P370" s="175">
        <v>0</v>
      </c>
      <c r="Q370" s="175">
        <v>0</v>
      </c>
      <c r="R370" s="175">
        <v>0</v>
      </c>
      <c r="S370" s="12"/>
      <c r="T370" s="13"/>
      <c r="U370" s="1" t="s">
        <v>323</v>
      </c>
      <c r="V370" s="1" t="s">
        <v>323</v>
      </c>
      <c r="W370" s="1" t="s">
        <v>323</v>
      </c>
      <c r="X370" s="430"/>
      <c r="Y370" s="191"/>
    </row>
    <row r="371" spans="1:25">
      <c r="A371" s="397"/>
      <c r="B371" s="397"/>
      <c r="C371" s="399" t="s">
        <v>28</v>
      </c>
      <c r="D371" s="397"/>
      <c r="E371" s="397"/>
      <c r="F371" s="6" t="s">
        <v>237</v>
      </c>
      <c r="G371" s="6" t="s">
        <v>237</v>
      </c>
      <c r="H371" s="6" t="s">
        <v>237</v>
      </c>
      <c r="I371" s="6" t="s">
        <v>237</v>
      </c>
      <c r="J371" s="21"/>
      <c r="K371" s="122"/>
      <c r="L371" s="122"/>
      <c r="M371" s="123"/>
      <c r="N371" s="175">
        <v>0</v>
      </c>
      <c r="O371" s="175">
        <v>0</v>
      </c>
      <c r="P371" s="175">
        <v>0</v>
      </c>
      <c r="Q371" s="175">
        <v>0</v>
      </c>
      <c r="R371" s="175">
        <v>0</v>
      </c>
      <c r="S371" s="123"/>
      <c r="T371" s="123"/>
      <c r="U371" s="1" t="s">
        <v>323</v>
      </c>
      <c r="V371" s="1" t="s">
        <v>323</v>
      </c>
      <c r="W371" s="1" t="s">
        <v>323</v>
      </c>
      <c r="X371" s="430"/>
      <c r="Y371" s="191">
        <v>100</v>
      </c>
    </row>
    <row r="372" spans="1:25">
      <c r="A372" s="396">
        <v>152</v>
      </c>
      <c r="B372" s="396" t="s">
        <v>298</v>
      </c>
      <c r="C372" s="398" t="s">
        <v>85</v>
      </c>
      <c r="D372" s="396">
        <v>500</v>
      </c>
      <c r="E372" s="396" t="s">
        <v>236</v>
      </c>
      <c r="F372" s="6" t="s">
        <v>237</v>
      </c>
      <c r="G372" s="6" t="s">
        <v>237</v>
      </c>
      <c r="H372" s="6" t="s">
        <v>237</v>
      </c>
      <c r="I372" s="6" t="s">
        <v>237</v>
      </c>
      <c r="J372" s="6"/>
      <c r="K372" s="11"/>
      <c r="L372" s="11"/>
      <c r="M372" s="11"/>
      <c r="N372" s="175">
        <v>0</v>
      </c>
      <c r="O372" s="175">
        <v>0</v>
      </c>
      <c r="P372" s="175">
        <v>0</v>
      </c>
      <c r="Q372" s="175">
        <v>0</v>
      </c>
      <c r="R372" s="175">
        <v>0</v>
      </c>
      <c r="S372" s="12"/>
      <c r="T372" s="13"/>
      <c r="U372" s="1" t="s">
        <v>323</v>
      </c>
      <c r="V372" s="1" t="s">
        <v>323</v>
      </c>
      <c r="W372" s="1" t="s">
        <v>323</v>
      </c>
      <c r="X372" s="430"/>
      <c r="Y372" s="191"/>
    </row>
    <row r="373" spans="1:25">
      <c r="A373" s="397"/>
      <c r="B373" s="397"/>
      <c r="C373" s="399" t="s">
        <v>28</v>
      </c>
      <c r="D373" s="397"/>
      <c r="E373" s="397"/>
      <c r="F373" s="6" t="s">
        <v>237</v>
      </c>
      <c r="G373" s="6" t="s">
        <v>237</v>
      </c>
      <c r="H373" s="6" t="s">
        <v>237</v>
      </c>
      <c r="I373" s="6" t="s">
        <v>237</v>
      </c>
      <c r="J373" s="21"/>
      <c r="K373" s="122"/>
      <c r="L373" s="122"/>
      <c r="M373" s="123"/>
      <c r="N373" s="175">
        <v>0</v>
      </c>
      <c r="O373" s="175">
        <v>0</v>
      </c>
      <c r="P373" s="175">
        <v>0</v>
      </c>
      <c r="Q373" s="175">
        <v>0</v>
      </c>
      <c r="R373" s="175">
        <v>0</v>
      </c>
      <c r="S373" s="123"/>
      <c r="T373" s="123"/>
      <c r="U373" s="1" t="s">
        <v>323</v>
      </c>
      <c r="V373" s="1" t="s">
        <v>323</v>
      </c>
      <c r="W373" s="1" t="s">
        <v>323</v>
      </c>
      <c r="X373" s="430"/>
      <c r="Y373" s="191">
        <v>100</v>
      </c>
    </row>
    <row r="374" spans="1:25">
      <c r="A374" s="396">
        <v>153</v>
      </c>
      <c r="B374" s="396" t="s">
        <v>299</v>
      </c>
      <c r="C374" s="398" t="s">
        <v>86</v>
      </c>
      <c r="D374" s="396">
        <v>63</v>
      </c>
      <c r="E374" s="396" t="s">
        <v>236</v>
      </c>
      <c r="F374" s="6" t="s">
        <v>237</v>
      </c>
      <c r="G374" s="6" t="s">
        <v>237</v>
      </c>
      <c r="H374" s="6" t="s">
        <v>237</v>
      </c>
      <c r="I374" s="6" t="s">
        <v>237</v>
      </c>
      <c r="J374" s="6"/>
      <c r="K374" s="11"/>
      <c r="L374" s="11"/>
      <c r="M374" s="11"/>
      <c r="N374" s="175">
        <v>0</v>
      </c>
      <c r="O374" s="175">
        <v>0</v>
      </c>
      <c r="P374" s="175">
        <v>0</v>
      </c>
      <c r="Q374" s="175">
        <v>0</v>
      </c>
      <c r="R374" s="175">
        <v>0</v>
      </c>
      <c r="S374" s="12"/>
      <c r="T374" s="13"/>
      <c r="U374" s="1" t="s">
        <v>323</v>
      </c>
      <c r="V374" s="1" t="s">
        <v>323</v>
      </c>
      <c r="W374" s="1" t="s">
        <v>323</v>
      </c>
      <c r="X374" s="430"/>
      <c r="Y374" s="191"/>
    </row>
    <row r="375" spans="1:25">
      <c r="A375" s="397"/>
      <c r="B375" s="397"/>
      <c r="C375" s="399" t="s">
        <v>28</v>
      </c>
      <c r="D375" s="397"/>
      <c r="E375" s="397"/>
      <c r="F375" s="6" t="s">
        <v>237</v>
      </c>
      <c r="G375" s="6" t="s">
        <v>237</v>
      </c>
      <c r="H375" s="6" t="s">
        <v>237</v>
      </c>
      <c r="I375" s="6" t="s">
        <v>237</v>
      </c>
      <c r="J375" s="21"/>
      <c r="K375" s="122"/>
      <c r="L375" s="122"/>
      <c r="M375" s="123"/>
      <c r="N375" s="175">
        <v>0</v>
      </c>
      <c r="O375" s="175">
        <v>0</v>
      </c>
      <c r="P375" s="175">
        <v>0</v>
      </c>
      <c r="Q375" s="175">
        <v>0</v>
      </c>
      <c r="R375" s="175">
        <v>0</v>
      </c>
      <c r="S375" s="123"/>
      <c r="T375" s="123"/>
      <c r="U375" s="1" t="s">
        <v>323</v>
      </c>
      <c r="V375" s="1" t="s">
        <v>323</v>
      </c>
      <c r="W375" s="1" t="s">
        <v>323</v>
      </c>
      <c r="X375" s="430"/>
      <c r="Y375" s="191">
        <v>100</v>
      </c>
    </row>
    <row r="376" spans="1:25">
      <c r="A376" s="396">
        <v>154</v>
      </c>
      <c r="B376" s="396" t="s">
        <v>300</v>
      </c>
      <c r="C376" s="398" t="s">
        <v>87</v>
      </c>
      <c r="D376" s="396">
        <v>63</v>
      </c>
      <c r="E376" s="396" t="s">
        <v>236</v>
      </c>
      <c r="F376" s="6" t="s">
        <v>237</v>
      </c>
      <c r="G376" s="6" t="s">
        <v>237</v>
      </c>
      <c r="H376" s="6" t="s">
        <v>237</v>
      </c>
      <c r="I376" s="6" t="s">
        <v>237</v>
      </c>
      <c r="J376" s="6"/>
      <c r="K376" s="11"/>
      <c r="L376" s="11"/>
      <c r="M376" s="11"/>
      <c r="N376" s="175">
        <v>0</v>
      </c>
      <c r="O376" s="175">
        <v>0</v>
      </c>
      <c r="P376" s="175">
        <v>0</v>
      </c>
      <c r="Q376" s="175">
        <v>0</v>
      </c>
      <c r="R376" s="175">
        <v>0</v>
      </c>
      <c r="S376" s="12"/>
      <c r="T376" s="13"/>
      <c r="U376" s="1" t="s">
        <v>323</v>
      </c>
      <c r="V376" s="1" t="s">
        <v>323</v>
      </c>
      <c r="W376" s="1" t="s">
        <v>323</v>
      </c>
      <c r="X376" s="430"/>
      <c r="Y376" s="191"/>
    </row>
    <row r="377" spans="1:25">
      <c r="A377" s="397"/>
      <c r="B377" s="397"/>
      <c r="C377" s="399" t="s">
        <v>28</v>
      </c>
      <c r="D377" s="397"/>
      <c r="E377" s="397"/>
      <c r="F377" s="6" t="s">
        <v>237</v>
      </c>
      <c r="G377" s="6" t="s">
        <v>237</v>
      </c>
      <c r="H377" s="6" t="s">
        <v>237</v>
      </c>
      <c r="I377" s="6" t="s">
        <v>237</v>
      </c>
      <c r="J377" s="21"/>
      <c r="K377" s="122"/>
      <c r="L377" s="122"/>
      <c r="M377" s="123"/>
      <c r="N377" s="175">
        <v>0</v>
      </c>
      <c r="O377" s="175">
        <v>0</v>
      </c>
      <c r="P377" s="175">
        <v>0</v>
      </c>
      <c r="Q377" s="175">
        <v>0</v>
      </c>
      <c r="R377" s="175">
        <v>0</v>
      </c>
      <c r="S377" s="123"/>
      <c r="T377" s="123"/>
      <c r="U377" s="1" t="s">
        <v>323</v>
      </c>
      <c r="V377" s="1" t="s">
        <v>323</v>
      </c>
      <c r="W377" s="1" t="s">
        <v>323</v>
      </c>
      <c r="X377" s="430"/>
      <c r="Y377" s="191">
        <v>100</v>
      </c>
    </row>
    <row r="378" spans="1:25">
      <c r="A378" s="396">
        <v>155</v>
      </c>
      <c r="B378" s="396" t="s">
        <v>301</v>
      </c>
      <c r="C378" s="398" t="s">
        <v>88</v>
      </c>
      <c r="D378" s="396">
        <v>50</v>
      </c>
      <c r="E378" s="396" t="s">
        <v>236</v>
      </c>
      <c r="F378" s="6" t="s">
        <v>237</v>
      </c>
      <c r="G378" s="6" t="s">
        <v>237</v>
      </c>
      <c r="H378" s="6" t="s">
        <v>237</v>
      </c>
      <c r="I378" s="6" t="s">
        <v>237</v>
      </c>
      <c r="J378" s="6"/>
      <c r="K378" s="11"/>
      <c r="L378" s="11"/>
      <c r="M378" s="11"/>
      <c r="N378" s="175">
        <v>0</v>
      </c>
      <c r="O378" s="175">
        <v>0</v>
      </c>
      <c r="P378" s="175">
        <v>0</v>
      </c>
      <c r="Q378" s="175">
        <v>0</v>
      </c>
      <c r="R378" s="175">
        <v>0</v>
      </c>
      <c r="S378" s="12"/>
      <c r="T378" s="13"/>
      <c r="U378" s="1" t="s">
        <v>323</v>
      </c>
      <c r="V378" s="1" t="s">
        <v>323</v>
      </c>
      <c r="W378" s="1" t="s">
        <v>323</v>
      </c>
      <c r="X378" s="430"/>
      <c r="Y378" s="191"/>
    </row>
    <row r="379" spans="1:25">
      <c r="A379" s="397"/>
      <c r="B379" s="397"/>
      <c r="C379" s="399" t="s">
        <v>28</v>
      </c>
      <c r="D379" s="397"/>
      <c r="E379" s="397"/>
      <c r="F379" s="6" t="s">
        <v>237</v>
      </c>
      <c r="G379" s="6" t="s">
        <v>237</v>
      </c>
      <c r="H379" s="6" t="s">
        <v>237</v>
      </c>
      <c r="I379" s="6" t="s">
        <v>237</v>
      </c>
      <c r="J379" s="21"/>
      <c r="K379" s="122"/>
      <c r="L379" s="122"/>
      <c r="M379" s="123"/>
      <c r="N379" s="175">
        <v>0</v>
      </c>
      <c r="O379" s="175">
        <v>0</v>
      </c>
      <c r="P379" s="175">
        <v>0</v>
      </c>
      <c r="Q379" s="175">
        <v>0</v>
      </c>
      <c r="R379" s="175">
        <v>0</v>
      </c>
      <c r="S379" s="123"/>
      <c r="T379" s="123"/>
      <c r="U379" s="1" t="s">
        <v>323</v>
      </c>
      <c r="V379" s="1" t="s">
        <v>323</v>
      </c>
      <c r="W379" s="1" t="s">
        <v>323</v>
      </c>
      <c r="X379" s="430"/>
      <c r="Y379" s="191">
        <v>100</v>
      </c>
    </row>
    <row r="380" spans="1:25">
      <c r="A380" s="396">
        <v>156</v>
      </c>
      <c r="B380" s="396" t="s">
        <v>302</v>
      </c>
      <c r="C380" s="398" t="s">
        <v>89</v>
      </c>
      <c r="D380" s="396">
        <v>50</v>
      </c>
      <c r="E380" s="396" t="s">
        <v>236</v>
      </c>
      <c r="F380" s="6" t="s">
        <v>237</v>
      </c>
      <c r="G380" s="6" t="s">
        <v>237</v>
      </c>
      <c r="H380" s="6" t="s">
        <v>237</v>
      </c>
      <c r="I380" s="6" t="s">
        <v>237</v>
      </c>
      <c r="J380" s="6"/>
      <c r="K380" s="11"/>
      <c r="L380" s="11"/>
      <c r="M380" s="11"/>
      <c r="N380" s="175">
        <v>0</v>
      </c>
      <c r="O380" s="175">
        <v>0</v>
      </c>
      <c r="P380" s="175">
        <v>0</v>
      </c>
      <c r="Q380" s="175">
        <v>0</v>
      </c>
      <c r="R380" s="175">
        <v>0</v>
      </c>
      <c r="S380" s="12"/>
      <c r="T380" s="13"/>
      <c r="U380" s="1" t="s">
        <v>323</v>
      </c>
      <c r="V380" s="1" t="s">
        <v>323</v>
      </c>
      <c r="W380" s="1" t="s">
        <v>323</v>
      </c>
      <c r="X380" s="430"/>
      <c r="Y380" s="191"/>
    </row>
    <row r="381" spans="1:25">
      <c r="A381" s="397"/>
      <c r="B381" s="397"/>
      <c r="C381" s="399" t="s">
        <v>28</v>
      </c>
      <c r="D381" s="397"/>
      <c r="E381" s="397"/>
      <c r="F381" s="6" t="s">
        <v>237</v>
      </c>
      <c r="G381" s="6" t="s">
        <v>237</v>
      </c>
      <c r="H381" s="6" t="s">
        <v>237</v>
      </c>
      <c r="I381" s="6" t="s">
        <v>237</v>
      </c>
      <c r="J381" s="21"/>
      <c r="K381" s="122"/>
      <c r="L381" s="122"/>
      <c r="M381" s="123"/>
      <c r="N381" s="175">
        <v>0</v>
      </c>
      <c r="O381" s="175">
        <v>0</v>
      </c>
      <c r="P381" s="175">
        <v>0</v>
      </c>
      <c r="Q381" s="175">
        <v>0</v>
      </c>
      <c r="R381" s="175">
        <v>0</v>
      </c>
      <c r="S381" s="123"/>
      <c r="T381" s="123"/>
      <c r="U381" s="1" t="s">
        <v>323</v>
      </c>
      <c r="V381" s="1" t="s">
        <v>323</v>
      </c>
      <c r="W381" s="1" t="s">
        <v>323</v>
      </c>
      <c r="X381" s="430"/>
      <c r="Y381" s="191">
        <v>100</v>
      </c>
    </row>
    <row r="382" spans="1:25">
      <c r="A382" s="396">
        <v>157</v>
      </c>
      <c r="B382" s="396" t="s">
        <v>303</v>
      </c>
      <c r="C382" s="398" t="s">
        <v>101</v>
      </c>
      <c r="D382" s="396">
        <v>50</v>
      </c>
      <c r="E382" s="396" t="s">
        <v>236</v>
      </c>
      <c r="F382" s="6" t="s">
        <v>237</v>
      </c>
      <c r="G382" s="6" t="s">
        <v>237</v>
      </c>
      <c r="H382" s="6" t="s">
        <v>237</v>
      </c>
      <c r="I382" s="6" t="s">
        <v>237</v>
      </c>
      <c r="J382" s="6"/>
      <c r="K382" s="14"/>
      <c r="L382" s="14"/>
      <c r="M382" s="14"/>
      <c r="N382" s="175">
        <v>0</v>
      </c>
      <c r="O382" s="175">
        <v>0</v>
      </c>
      <c r="P382" s="175">
        <v>0</v>
      </c>
      <c r="Q382" s="175">
        <v>0</v>
      </c>
      <c r="R382" s="175">
        <v>0</v>
      </c>
      <c r="S382" s="15"/>
      <c r="T382" s="16"/>
      <c r="U382" s="1" t="s">
        <v>323</v>
      </c>
      <c r="V382" s="1" t="s">
        <v>323</v>
      </c>
      <c r="W382" s="1" t="s">
        <v>323</v>
      </c>
      <c r="X382" s="430"/>
      <c r="Y382" s="191"/>
    </row>
    <row r="383" spans="1:25">
      <c r="A383" s="397"/>
      <c r="B383" s="397"/>
      <c r="C383" s="399" t="s">
        <v>28</v>
      </c>
      <c r="D383" s="397"/>
      <c r="E383" s="397"/>
      <c r="F383" s="6" t="s">
        <v>237</v>
      </c>
      <c r="G383" s="6" t="s">
        <v>237</v>
      </c>
      <c r="H383" s="6" t="s">
        <v>237</v>
      </c>
      <c r="I383" s="6" t="s">
        <v>237</v>
      </c>
      <c r="J383" s="21"/>
      <c r="K383" s="122"/>
      <c r="L383" s="122"/>
      <c r="M383" s="123"/>
      <c r="N383" s="175">
        <v>0</v>
      </c>
      <c r="O383" s="175">
        <v>0</v>
      </c>
      <c r="P383" s="175">
        <v>0</v>
      </c>
      <c r="Q383" s="175">
        <v>0</v>
      </c>
      <c r="R383" s="175">
        <v>0</v>
      </c>
      <c r="S383" s="123"/>
      <c r="T383" s="123"/>
      <c r="U383" s="1" t="s">
        <v>323</v>
      </c>
      <c r="V383" s="1" t="s">
        <v>323</v>
      </c>
      <c r="W383" s="1" t="s">
        <v>323</v>
      </c>
      <c r="X383" s="430"/>
      <c r="Y383" s="191">
        <v>100</v>
      </c>
    </row>
    <row r="384" spans="1:25">
      <c r="A384" s="396">
        <v>158</v>
      </c>
      <c r="B384" s="396" t="s">
        <v>304</v>
      </c>
      <c r="C384" s="398" t="s">
        <v>102</v>
      </c>
      <c r="D384" s="396">
        <v>50</v>
      </c>
      <c r="E384" s="396" t="s">
        <v>236</v>
      </c>
      <c r="F384" s="6" t="s">
        <v>237</v>
      </c>
      <c r="G384" s="6" t="s">
        <v>237</v>
      </c>
      <c r="H384" s="6" t="s">
        <v>237</v>
      </c>
      <c r="I384" s="6" t="s">
        <v>237</v>
      </c>
      <c r="J384" s="6"/>
      <c r="K384" s="14"/>
      <c r="L384" s="14"/>
      <c r="M384" s="14"/>
      <c r="N384" s="175">
        <v>0</v>
      </c>
      <c r="O384" s="175">
        <v>0</v>
      </c>
      <c r="P384" s="175">
        <v>0</v>
      </c>
      <c r="Q384" s="175">
        <v>0</v>
      </c>
      <c r="R384" s="175">
        <v>0</v>
      </c>
      <c r="S384" s="15"/>
      <c r="T384" s="16"/>
      <c r="U384" s="1" t="s">
        <v>323</v>
      </c>
      <c r="V384" s="1" t="s">
        <v>323</v>
      </c>
      <c r="W384" s="1" t="s">
        <v>323</v>
      </c>
      <c r="X384" s="430"/>
      <c r="Y384" s="191"/>
    </row>
    <row r="385" spans="1:25">
      <c r="A385" s="397"/>
      <c r="B385" s="397"/>
      <c r="C385" s="399" t="s">
        <v>28</v>
      </c>
      <c r="D385" s="397"/>
      <c r="E385" s="397"/>
      <c r="F385" s="6" t="s">
        <v>237</v>
      </c>
      <c r="G385" s="6" t="s">
        <v>237</v>
      </c>
      <c r="H385" s="6" t="s">
        <v>237</v>
      </c>
      <c r="I385" s="6" t="s">
        <v>237</v>
      </c>
      <c r="J385" s="21"/>
      <c r="K385" s="122"/>
      <c r="L385" s="122"/>
      <c r="M385" s="123"/>
      <c r="N385" s="175">
        <v>0</v>
      </c>
      <c r="O385" s="175">
        <v>0</v>
      </c>
      <c r="P385" s="175">
        <v>0</v>
      </c>
      <c r="Q385" s="175">
        <v>0</v>
      </c>
      <c r="R385" s="175">
        <v>0</v>
      </c>
      <c r="S385" s="123"/>
      <c r="T385" s="123"/>
      <c r="U385" s="1" t="s">
        <v>323</v>
      </c>
      <c r="V385" s="1" t="s">
        <v>323</v>
      </c>
      <c r="W385" s="1" t="s">
        <v>323</v>
      </c>
      <c r="X385" s="430"/>
      <c r="Y385" s="191">
        <v>100</v>
      </c>
    </row>
    <row r="386" spans="1:25">
      <c r="A386" s="396">
        <v>159</v>
      </c>
      <c r="B386" s="396" t="s">
        <v>305</v>
      </c>
      <c r="C386" s="398" t="s">
        <v>123</v>
      </c>
      <c r="D386" s="396">
        <v>80</v>
      </c>
      <c r="E386" s="396" t="s">
        <v>236</v>
      </c>
      <c r="F386" s="6" t="s">
        <v>237</v>
      </c>
      <c r="G386" s="6" t="s">
        <v>237</v>
      </c>
      <c r="H386" s="6" t="s">
        <v>237</v>
      </c>
      <c r="I386" s="6" t="s">
        <v>237</v>
      </c>
      <c r="J386" s="6"/>
      <c r="K386" s="7"/>
      <c r="L386" s="7"/>
      <c r="M386" s="7"/>
      <c r="N386" s="175">
        <v>0</v>
      </c>
      <c r="O386" s="175">
        <v>0</v>
      </c>
      <c r="P386" s="175">
        <v>0</v>
      </c>
      <c r="Q386" s="175">
        <v>0</v>
      </c>
      <c r="R386" s="175">
        <v>0</v>
      </c>
      <c r="S386" s="121"/>
      <c r="T386" s="125"/>
      <c r="U386" s="1" t="s">
        <v>323</v>
      </c>
      <c r="V386" s="1" t="s">
        <v>323</v>
      </c>
      <c r="W386" s="1" t="s">
        <v>323</v>
      </c>
      <c r="X386" s="430"/>
      <c r="Y386" s="191"/>
    </row>
    <row r="387" spans="1:25">
      <c r="A387" s="397"/>
      <c r="B387" s="397"/>
      <c r="C387" s="399" t="s">
        <v>28</v>
      </c>
      <c r="D387" s="397"/>
      <c r="E387" s="397"/>
      <c r="F387" s="6" t="s">
        <v>237</v>
      </c>
      <c r="G387" s="6" t="s">
        <v>237</v>
      </c>
      <c r="H387" s="6" t="s">
        <v>237</v>
      </c>
      <c r="I387" s="6" t="s">
        <v>237</v>
      </c>
      <c r="J387" s="21"/>
      <c r="K387" s="122"/>
      <c r="L387" s="122"/>
      <c r="M387" s="123"/>
      <c r="N387" s="175">
        <v>0</v>
      </c>
      <c r="O387" s="175">
        <v>0</v>
      </c>
      <c r="P387" s="175">
        <v>0</v>
      </c>
      <c r="Q387" s="175">
        <v>0</v>
      </c>
      <c r="R387" s="175">
        <v>0</v>
      </c>
      <c r="S387" s="123"/>
      <c r="T387" s="123"/>
      <c r="U387" s="1" t="s">
        <v>323</v>
      </c>
      <c r="V387" s="1" t="s">
        <v>323</v>
      </c>
      <c r="W387" s="1" t="s">
        <v>323</v>
      </c>
      <c r="X387" s="430"/>
      <c r="Y387" s="191">
        <v>100</v>
      </c>
    </row>
    <row r="388" spans="1:25" ht="25.5">
      <c r="A388" s="396">
        <v>160</v>
      </c>
      <c r="B388" s="396" t="s">
        <v>306</v>
      </c>
      <c r="C388" s="398" t="s">
        <v>99</v>
      </c>
      <c r="D388" s="396">
        <v>330</v>
      </c>
      <c r="E388" s="396" t="s">
        <v>236</v>
      </c>
      <c r="F388" s="6" t="s">
        <v>237</v>
      </c>
      <c r="G388" s="6" t="s">
        <v>237</v>
      </c>
      <c r="H388" s="6" t="s">
        <v>237</v>
      </c>
      <c r="I388" s="6" t="s">
        <v>237</v>
      </c>
      <c r="J388" s="136">
        <v>42645</v>
      </c>
      <c r="K388" s="137">
        <v>0.78680555555555554</v>
      </c>
      <c r="L388" s="136">
        <v>42647</v>
      </c>
      <c r="M388" s="137">
        <v>0.29722222222222222</v>
      </c>
      <c r="N388" s="163">
        <f t="shared" ref="N388:N396" si="337">IF(((L388+M388)-(J388+K388))*24&gt;0,((L388+M388)-(J388+K388))*24,"NA")</f>
        <v>36.249999999941792</v>
      </c>
      <c r="O388" s="163">
        <f t="shared" ref="O388:O396" si="338">IF(RIGHT(S388)="T",(N388),0)</f>
        <v>0</v>
      </c>
      <c r="P388" s="163">
        <f t="shared" ref="P388:P396" si="339">IF(RIGHT(S388)="U",(N388),0)</f>
        <v>0</v>
      </c>
      <c r="Q388" s="163">
        <f t="shared" ref="Q388:Q396" si="340">IF(RIGHT(S388)="C",(N388),0)</f>
        <v>0</v>
      </c>
      <c r="R388" s="163">
        <f t="shared" ref="R388:R396" si="341">IF(RIGHT(S388)="D",(N388),0)</f>
        <v>36.249999999941792</v>
      </c>
      <c r="S388" s="139" t="s">
        <v>377</v>
      </c>
      <c r="T388" s="140" t="s">
        <v>471</v>
      </c>
      <c r="U388" s="1" t="s">
        <v>323</v>
      </c>
      <c r="V388" s="1" t="s">
        <v>323</v>
      </c>
      <c r="W388" s="1" t="s">
        <v>323</v>
      </c>
      <c r="X388" s="430"/>
      <c r="Y388" s="191"/>
    </row>
    <row r="389" spans="1:25">
      <c r="A389" s="400"/>
      <c r="B389" s="400"/>
      <c r="C389" s="401"/>
      <c r="D389" s="400"/>
      <c r="E389" s="400"/>
      <c r="F389" s="6"/>
      <c r="G389" s="6"/>
      <c r="H389" s="6"/>
      <c r="I389" s="6"/>
      <c r="J389" s="136">
        <v>42652</v>
      </c>
      <c r="K389" s="137">
        <v>0.78194444444444444</v>
      </c>
      <c r="L389" s="136">
        <v>42653</v>
      </c>
      <c r="M389" s="137">
        <v>0.94166666666666676</v>
      </c>
      <c r="N389" s="163">
        <f t="shared" si="337"/>
        <v>27.833333333255723</v>
      </c>
      <c r="O389" s="163">
        <f t="shared" si="338"/>
        <v>0</v>
      </c>
      <c r="P389" s="163">
        <f t="shared" si="339"/>
        <v>0</v>
      </c>
      <c r="Q389" s="163">
        <f t="shared" si="340"/>
        <v>0</v>
      </c>
      <c r="R389" s="163">
        <f t="shared" si="341"/>
        <v>27.833333333255723</v>
      </c>
      <c r="S389" s="139" t="s">
        <v>377</v>
      </c>
      <c r="T389" s="140" t="s">
        <v>379</v>
      </c>
      <c r="U389" s="1"/>
      <c r="V389" s="1"/>
      <c r="W389" s="1"/>
      <c r="X389" s="430"/>
      <c r="Y389" s="191"/>
    </row>
    <row r="390" spans="1:25">
      <c r="A390" s="400"/>
      <c r="B390" s="400"/>
      <c r="C390" s="401"/>
      <c r="D390" s="400"/>
      <c r="E390" s="400"/>
      <c r="F390" s="6"/>
      <c r="G390" s="6"/>
      <c r="H390" s="6"/>
      <c r="I390" s="6"/>
      <c r="J390" s="136">
        <v>42647</v>
      </c>
      <c r="K390" s="137">
        <v>0.78055555555555556</v>
      </c>
      <c r="L390" s="136">
        <v>42649</v>
      </c>
      <c r="M390" s="137">
        <v>0.12430555555555556</v>
      </c>
      <c r="N390" s="163">
        <f t="shared" si="337"/>
        <v>32.25</v>
      </c>
      <c r="O390" s="163">
        <f t="shared" si="338"/>
        <v>0</v>
      </c>
      <c r="P390" s="163">
        <f t="shared" si="339"/>
        <v>0</v>
      </c>
      <c r="Q390" s="163">
        <f t="shared" si="340"/>
        <v>0</v>
      </c>
      <c r="R390" s="163">
        <f t="shared" si="341"/>
        <v>32.25</v>
      </c>
      <c r="S390" s="139" t="s">
        <v>377</v>
      </c>
      <c r="T390" s="140" t="s">
        <v>379</v>
      </c>
      <c r="U390" s="1"/>
      <c r="V390" s="1"/>
      <c r="W390" s="1"/>
      <c r="X390" s="430"/>
      <c r="Y390" s="191"/>
    </row>
    <row r="391" spans="1:25">
      <c r="A391" s="400"/>
      <c r="B391" s="400"/>
      <c r="C391" s="401"/>
      <c r="D391" s="400"/>
      <c r="E391" s="400"/>
      <c r="F391" s="6"/>
      <c r="G391" s="6"/>
      <c r="H391" s="6"/>
      <c r="I391" s="6"/>
      <c r="J391" s="136">
        <v>42649</v>
      </c>
      <c r="K391" s="137">
        <v>0.46666666666666662</v>
      </c>
      <c r="L391" s="136">
        <v>42651</v>
      </c>
      <c r="M391" s="137">
        <v>0.28680555555555554</v>
      </c>
      <c r="N391" s="163">
        <f t="shared" si="337"/>
        <v>43.683333333407063</v>
      </c>
      <c r="O391" s="163">
        <f t="shared" si="338"/>
        <v>0</v>
      </c>
      <c r="P391" s="163">
        <f t="shared" si="339"/>
        <v>0</v>
      </c>
      <c r="Q391" s="163">
        <f t="shared" si="340"/>
        <v>0</v>
      </c>
      <c r="R391" s="163">
        <f t="shared" si="341"/>
        <v>43.683333333407063</v>
      </c>
      <c r="S391" s="139" t="s">
        <v>377</v>
      </c>
      <c r="T391" s="140" t="s">
        <v>379</v>
      </c>
      <c r="U391" s="1"/>
      <c r="V391" s="1"/>
      <c r="W391" s="1"/>
      <c r="X391" s="430"/>
      <c r="Y391" s="191"/>
    </row>
    <row r="392" spans="1:25" ht="25.5">
      <c r="A392" s="400"/>
      <c r="B392" s="400"/>
      <c r="C392" s="401"/>
      <c r="D392" s="400"/>
      <c r="E392" s="400"/>
      <c r="F392" s="6"/>
      <c r="G392" s="6"/>
      <c r="H392" s="6"/>
      <c r="I392" s="6"/>
      <c r="J392" s="136">
        <v>42655</v>
      </c>
      <c r="K392" s="137">
        <v>0.78472222222222221</v>
      </c>
      <c r="L392" s="136">
        <v>42656</v>
      </c>
      <c r="M392" s="137">
        <v>0.34652777777777777</v>
      </c>
      <c r="N392" s="163">
        <f t="shared" si="337"/>
        <v>13.483333333453629</v>
      </c>
      <c r="O392" s="163">
        <f t="shared" si="338"/>
        <v>0</v>
      </c>
      <c r="P392" s="163">
        <f t="shared" si="339"/>
        <v>0</v>
      </c>
      <c r="Q392" s="163">
        <f t="shared" si="340"/>
        <v>0</v>
      </c>
      <c r="R392" s="163">
        <f t="shared" si="341"/>
        <v>13.483333333453629</v>
      </c>
      <c r="S392" s="139" t="s">
        <v>377</v>
      </c>
      <c r="T392" s="140" t="s">
        <v>378</v>
      </c>
      <c r="U392" s="1"/>
      <c r="V392" s="1"/>
      <c r="W392" s="1"/>
      <c r="X392" s="430"/>
      <c r="Y392" s="191"/>
    </row>
    <row r="393" spans="1:25" ht="25.5">
      <c r="A393" s="400"/>
      <c r="B393" s="400"/>
      <c r="C393" s="401"/>
      <c r="D393" s="400"/>
      <c r="E393" s="400"/>
      <c r="F393" s="6"/>
      <c r="G393" s="6"/>
      <c r="H393" s="6"/>
      <c r="I393" s="6"/>
      <c r="J393" s="136">
        <v>42657</v>
      </c>
      <c r="K393" s="137">
        <v>0.52916666666666667</v>
      </c>
      <c r="L393" s="136">
        <v>42658</v>
      </c>
      <c r="M393" s="137">
        <v>0.29652777777777778</v>
      </c>
      <c r="N393" s="163">
        <f t="shared" si="337"/>
        <v>18.416666666627862</v>
      </c>
      <c r="O393" s="163">
        <f t="shared" si="338"/>
        <v>0</v>
      </c>
      <c r="P393" s="163">
        <f t="shared" si="339"/>
        <v>0</v>
      </c>
      <c r="Q393" s="163">
        <f t="shared" si="340"/>
        <v>0</v>
      </c>
      <c r="R393" s="163">
        <f t="shared" si="341"/>
        <v>18.416666666627862</v>
      </c>
      <c r="S393" s="139" t="s">
        <v>377</v>
      </c>
      <c r="T393" s="140" t="s">
        <v>383</v>
      </c>
      <c r="U393" s="1"/>
      <c r="V393" s="1"/>
      <c r="W393" s="1"/>
      <c r="X393" s="430"/>
      <c r="Y393" s="191"/>
    </row>
    <row r="394" spans="1:25" ht="25.5">
      <c r="A394" s="400"/>
      <c r="B394" s="400"/>
      <c r="C394" s="401"/>
      <c r="D394" s="400"/>
      <c r="E394" s="400"/>
      <c r="F394" s="6"/>
      <c r="G394" s="6"/>
      <c r="H394" s="6"/>
      <c r="I394" s="6"/>
      <c r="J394" s="136">
        <v>42659</v>
      </c>
      <c r="K394" s="137">
        <v>0.81666666666666676</v>
      </c>
      <c r="L394" s="136">
        <v>42664</v>
      </c>
      <c r="M394" s="137">
        <v>0.36180555555555555</v>
      </c>
      <c r="N394" s="163">
        <f t="shared" si="337"/>
        <v>109.08333333337214</v>
      </c>
      <c r="O394" s="163">
        <f t="shared" si="338"/>
        <v>0</v>
      </c>
      <c r="P394" s="163">
        <f t="shared" si="339"/>
        <v>0</v>
      </c>
      <c r="Q394" s="163">
        <f t="shared" si="340"/>
        <v>0</v>
      </c>
      <c r="R394" s="163">
        <f t="shared" si="341"/>
        <v>109.08333333337214</v>
      </c>
      <c r="S394" s="139" t="s">
        <v>377</v>
      </c>
      <c r="T394" s="140" t="s">
        <v>472</v>
      </c>
      <c r="U394" s="1"/>
      <c r="V394" s="1"/>
      <c r="W394" s="1"/>
      <c r="X394" s="430"/>
      <c r="Y394" s="191"/>
    </row>
    <row r="395" spans="1:25" ht="25.5">
      <c r="A395" s="400"/>
      <c r="B395" s="400"/>
      <c r="C395" s="401"/>
      <c r="D395" s="400"/>
      <c r="E395" s="400"/>
      <c r="F395" s="6"/>
      <c r="G395" s="6"/>
      <c r="H395" s="6"/>
      <c r="I395" s="6"/>
      <c r="J395" s="136">
        <v>42658</v>
      </c>
      <c r="K395" s="137">
        <v>0.78125</v>
      </c>
      <c r="L395" s="136">
        <v>42659</v>
      </c>
      <c r="M395" s="137">
        <v>0.30208333333333331</v>
      </c>
      <c r="N395" s="163">
        <f t="shared" si="337"/>
        <v>12.500000000058208</v>
      </c>
      <c r="O395" s="163">
        <f t="shared" si="338"/>
        <v>0</v>
      </c>
      <c r="P395" s="163">
        <f t="shared" si="339"/>
        <v>0</v>
      </c>
      <c r="Q395" s="163">
        <f t="shared" si="340"/>
        <v>0</v>
      </c>
      <c r="R395" s="163">
        <f t="shared" si="341"/>
        <v>12.500000000058208</v>
      </c>
      <c r="S395" s="139" t="s">
        <v>377</v>
      </c>
      <c r="T395" s="140" t="s">
        <v>381</v>
      </c>
      <c r="U395" s="1"/>
      <c r="V395" s="1"/>
      <c r="W395" s="1"/>
      <c r="X395" s="430"/>
      <c r="Y395" s="191"/>
    </row>
    <row r="396" spans="1:25">
      <c r="A396" s="400"/>
      <c r="B396" s="400"/>
      <c r="C396" s="401"/>
      <c r="D396" s="400"/>
      <c r="E396" s="400"/>
      <c r="F396" s="6"/>
      <c r="G396" s="6"/>
      <c r="H396" s="6"/>
      <c r="I396" s="6"/>
      <c r="J396" s="136">
        <v>42667</v>
      </c>
      <c r="K396" s="137">
        <v>0.79027777777777775</v>
      </c>
      <c r="L396" s="136">
        <v>42673</v>
      </c>
      <c r="M396" s="137">
        <v>0.41666666666666669</v>
      </c>
      <c r="N396" s="163">
        <f t="shared" si="337"/>
        <v>135.03333333326736</v>
      </c>
      <c r="O396" s="163">
        <f t="shared" si="338"/>
        <v>0</v>
      </c>
      <c r="P396" s="163">
        <f t="shared" si="339"/>
        <v>0</v>
      </c>
      <c r="Q396" s="163">
        <f t="shared" si="340"/>
        <v>0</v>
      </c>
      <c r="R396" s="163">
        <f t="shared" si="341"/>
        <v>135.03333333326736</v>
      </c>
      <c r="S396" s="139" t="s">
        <v>377</v>
      </c>
      <c r="T396" s="140" t="s">
        <v>382</v>
      </c>
      <c r="U396" s="1"/>
      <c r="V396" s="1"/>
      <c r="W396" s="1"/>
      <c r="X396" s="430"/>
      <c r="Y396" s="191"/>
    </row>
    <row r="397" spans="1:25" ht="25.5">
      <c r="A397" s="400"/>
      <c r="B397" s="400"/>
      <c r="C397" s="401"/>
      <c r="D397" s="400"/>
      <c r="E397" s="400"/>
      <c r="F397" s="6"/>
      <c r="G397" s="6"/>
      <c r="H397" s="6"/>
      <c r="I397" s="6"/>
      <c r="J397" s="136">
        <v>42673</v>
      </c>
      <c r="K397" s="137">
        <v>0.75277777777777777</v>
      </c>
      <c r="L397" s="136">
        <v>42675</v>
      </c>
      <c r="M397" s="137">
        <v>0</v>
      </c>
      <c r="N397" s="165">
        <f>IF(((L397+M397)-(J397+K397))*24&gt;0,((L397+M397)-(J397+K397))*24,"NA")</f>
        <v>29.933333333290648</v>
      </c>
      <c r="O397" s="165">
        <f>IF(RIGHT(S397)="T",(N397),0)</f>
        <v>0</v>
      </c>
      <c r="P397" s="165">
        <f>IF(RIGHT(S397)="U",(N397),0)</f>
        <v>0</v>
      </c>
      <c r="Q397" s="165">
        <f>IF(RIGHT(S397)="C",(N397),0)</f>
        <v>0</v>
      </c>
      <c r="R397" s="165">
        <f>IF(RIGHT(S397)="D",(N397),0)</f>
        <v>29.933333333290648</v>
      </c>
      <c r="S397" s="139" t="s">
        <v>377</v>
      </c>
      <c r="T397" s="140" t="s">
        <v>378</v>
      </c>
      <c r="U397" s="1"/>
      <c r="V397" s="1"/>
      <c r="W397" s="1"/>
      <c r="X397" s="430"/>
      <c r="Y397" s="191"/>
    </row>
    <row r="398" spans="1:25">
      <c r="A398" s="397"/>
      <c r="B398" s="400"/>
      <c r="C398" s="401"/>
      <c r="D398" s="400"/>
      <c r="E398" s="400"/>
      <c r="F398" s="6"/>
      <c r="G398" s="6"/>
      <c r="H398" s="6"/>
      <c r="I398" s="6"/>
      <c r="J398" s="85"/>
      <c r="K398" s="86"/>
      <c r="L398" s="85"/>
      <c r="M398" s="86"/>
      <c r="N398" s="170">
        <f>SUM(N388:N397)</f>
        <v>458.46666666667443</v>
      </c>
      <c r="O398" s="170">
        <f>SUM(O388:O397)</f>
        <v>0</v>
      </c>
      <c r="P398" s="170">
        <f>SUM(P388:P397)</f>
        <v>0</v>
      </c>
      <c r="Q398" s="170">
        <f>SUM(Q388:Q397)</f>
        <v>0</v>
      </c>
      <c r="R398" s="170">
        <f>SUM(R388:R397)</f>
        <v>458.46666666667443</v>
      </c>
      <c r="S398" s="86"/>
      <c r="T398" s="91"/>
      <c r="U398" s="1"/>
      <c r="V398" s="1"/>
      <c r="W398" s="1"/>
      <c r="X398" s="430"/>
      <c r="Y398" s="191">
        <v>100</v>
      </c>
    </row>
    <row r="399" spans="1:25">
      <c r="A399" s="396">
        <v>161</v>
      </c>
      <c r="B399" s="396" t="s">
        <v>307</v>
      </c>
      <c r="C399" s="398" t="s">
        <v>100</v>
      </c>
      <c r="D399" s="396">
        <v>330</v>
      </c>
      <c r="E399" s="396" t="s">
        <v>236</v>
      </c>
      <c r="F399" s="6" t="s">
        <v>237</v>
      </c>
      <c r="G399" s="6" t="s">
        <v>237</v>
      </c>
      <c r="H399" s="6" t="s">
        <v>237</v>
      </c>
      <c r="I399" s="6" t="s">
        <v>237</v>
      </c>
      <c r="J399" s="6"/>
      <c r="K399" s="14"/>
      <c r="L399" s="14"/>
      <c r="M399" s="14"/>
      <c r="N399" s="186">
        <v>0</v>
      </c>
      <c r="O399" s="186">
        <v>0</v>
      </c>
      <c r="P399" s="186">
        <v>0</v>
      </c>
      <c r="Q399" s="186">
        <v>0</v>
      </c>
      <c r="R399" s="186">
        <v>0</v>
      </c>
      <c r="S399" s="15"/>
      <c r="T399" s="16"/>
      <c r="U399" s="1" t="s">
        <v>323</v>
      </c>
      <c r="V399" s="1" t="s">
        <v>323</v>
      </c>
      <c r="W399" s="1" t="s">
        <v>323</v>
      </c>
      <c r="X399" s="430"/>
      <c r="Y399" s="191"/>
    </row>
    <row r="400" spans="1:25">
      <c r="A400" s="397"/>
      <c r="B400" s="397"/>
      <c r="C400" s="399" t="s">
        <v>28</v>
      </c>
      <c r="D400" s="397"/>
      <c r="E400" s="397"/>
      <c r="F400" s="6" t="s">
        <v>237</v>
      </c>
      <c r="G400" s="6" t="s">
        <v>237</v>
      </c>
      <c r="H400" s="6" t="s">
        <v>237</v>
      </c>
      <c r="I400" s="6" t="s">
        <v>237</v>
      </c>
      <c r="J400" s="21"/>
      <c r="K400" s="122"/>
      <c r="L400" s="122"/>
      <c r="M400" s="123"/>
      <c r="N400" s="186">
        <v>0</v>
      </c>
      <c r="O400" s="186">
        <v>0</v>
      </c>
      <c r="P400" s="186">
        <v>0</v>
      </c>
      <c r="Q400" s="186">
        <v>0</v>
      </c>
      <c r="R400" s="186">
        <v>0</v>
      </c>
      <c r="S400" s="123"/>
      <c r="T400" s="123"/>
      <c r="U400" s="1" t="s">
        <v>323</v>
      </c>
      <c r="V400" s="1" t="s">
        <v>323</v>
      </c>
      <c r="W400" s="1" t="s">
        <v>323</v>
      </c>
      <c r="X400" s="430"/>
      <c r="Y400" s="191">
        <v>100</v>
      </c>
    </row>
    <row r="401" spans="1:25">
      <c r="A401" s="396">
        <v>162</v>
      </c>
      <c r="B401" s="396" t="s">
        <v>308</v>
      </c>
      <c r="C401" s="398" t="s">
        <v>98</v>
      </c>
      <c r="D401" s="396">
        <v>125</v>
      </c>
      <c r="E401" s="396" t="s">
        <v>236</v>
      </c>
      <c r="F401" s="6" t="s">
        <v>237</v>
      </c>
      <c r="G401" s="6" t="s">
        <v>237</v>
      </c>
      <c r="H401" s="6" t="s">
        <v>237</v>
      </c>
      <c r="I401" s="6" t="s">
        <v>237</v>
      </c>
      <c r="J401" s="55"/>
      <c r="K401" s="56"/>
      <c r="L401" s="55"/>
      <c r="M401" s="56"/>
      <c r="N401" s="186">
        <v>0</v>
      </c>
      <c r="O401" s="186">
        <v>0</v>
      </c>
      <c r="P401" s="186">
        <v>0</v>
      </c>
      <c r="Q401" s="186">
        <v>0</v>
      </c>
      <c r="R401" s="186">
        <v>0</v>
      </c>
      <c r="S401" s="56"/>
      <c r="T401" s="57"/>
      <c r="U401" s="1" t="s">
        <v>323</v>
      </c>
      <c r="V401" s="1" t="s">
        <v>323</v>
      </c>
      <c r="W401" s="1" t="s">
        <v>323</v>
      </c>
      <c r="X401" s="430"/>
      <c r="Y401" s="191"/>
    </row>
    <row r="402" spans="1:25">
      <c r="A402" s="397"/>
      <c r="B402" s="397"/>
      <c r="C402" s="399" t="s">
        <v>28</v>
      </c>
      <c r="D402" s="397"/>
      <c r="E402" s="397"/>
      <c r="F402" s="6" t="s">
        <v>237</v>
      </c>
      <c r="G402" s="6" t="s">
        <v>237</v>
      </c>
      <c r="H402" s="6" t="s">
        <v>237</v>
      </c>
      <c r="I402" s="6" t="s">
        <v>237</v>
      </c>
      <c r="J402" s="21"/>
      <c r="K402" s="122"/>
      <c r="L402" s="122"/>
      <c r="M402" s="123"/>
      <c r="N402" s="186">
        <v>0</v>
      </c>
      <c r="O402" s="186">
        <v>0</v>
      </c>
      <c r="P402" s="186">
        <v>0</v>
      </c>
      <c r="Q402" s="186">
        <v>0</v>
      </c>
      <c r="R402" s="186">
        <v>0</v>
      </c>
      <c r="S402" s="123"/>
      <c r="T402" s="123"/>
      <c r="U402" s="1" t="s">
        <v>323</v>
      </c>
      <c r="V402" s="1" t="s">
        <v>323</v>
      </c>
      <c r="W402" s="1" t="s">
        <v>323</v>
      </c>
      <c r="X402" s="430"/>
      <c r="Y402" s="191">
        <v>100</v>
      </c>
    </row>
    <row r="403" spans="1:25">
      <c r="A403" s="396">
        <v>163</v>
      </c>
      <c r="B403" s="396" t="s">
        <v>309</v>
      </c>
      <c r="C403" s="398" t="s">
        <v>115</v>
      </c>
      <c r="D403" s="396">
        <v>125</v>
      </c>
      <c r="E403" s="396" t="s">
        <v>236</v>
      </c>
      <c r="F403" s="6" t="s">
        <v>237</v>
      </c>
      <c r="G403" s="6" t="s">
        <v>237</v>
      </c>
      <c r="H403" s="6" t="s">
        <v>237</v>
      </c>
      <c r="I403" s="6" t="s">
        <v>237</v>
      </c>
      <c r="J403" s="29"/>
      <c r="K403" s="30"/>
      <c r="L403" s="29"/>
      <c r="M403" s="30"/>
      <c r="N403" s="186">
        <v>0</v>
      </c>
      <c r="O403" s="186">
        <v>0</v>
      </c>
      <c r="P403" s="186">
        <v>0</v>
      </c>
      <c r="Q403" s="186">
        <v>0</v>
      </c>
      <c r="R403" s="186">
        <v>0</v>
      </c>
      <c r="S403" s="30"/>
      <c r="T403" s="32"/>
      <c r="U403" s="1" t="s">
        <v>323</v>
      </c>
      <c r="V403" s="1" t="s">
        <v>323</v>
      </c>
      <c r="W403" s="1" t="s">
        <v>323</v>
      </c>
      <c r="X403" s="430"/>
      <c r="Y403" s="191"/>
    </row>
    <row r="404" spans="1:25">
      <c r="A404" s="397"/>
      <c r="B404" s="397"/>
      <c r="C404" s="399" t="s">
        <v>28</v>
      </c>
      <c r="D404" s="397"/>
      <c r="E404" s="397"/>
      <c r="F404" s="6" t="s">
        <v>237</v>
      </c>
      <c r="G404" s="6" t="s">
        <v>237</v>
      </c>
      <c r="H404" s="6" t="s">
        <v>237</v>
      </c>
      <c r="I404" s="6" t="s">
        <v>237</v>
      </c>
      <c r="J404" s="21"/>
      <c r="K404" s="122"/>
      <c r="L404" s="122"/>
      <c r="M404" s="123"/>
      <c r="N404" s="186">
        <v>0</v>
      </c>
      <c r="O404" s="186">
        <v>0</v>
      </c>
      <c r="P404" s="186">
        <v>0</v>
      </c>
      <c r="Q404" s="186">
        <v>0</v>
      </c>
      <c r="R404" s="186">
        <v>0</v>
      </c>
      <c r="S404" s="123"/>
      <c r="T404" s="123"/>
      <c r="U404" s="1" t="s">
        <v>323</v>
      </c>
      <c r="V404" s="1" t="s">
        <v>323</v>
      </c>
      <c r="W404" s="1" t="s">
        <v>323</v>
      </c>
      <c r="X404" s="430"/>
      <c r="Y404" s="191">
        <v>100</v>
      </c>
    </row>
    <row r="405" spans="1:25">
      <c r="A405" s="396">
        <v>164</v>
      </c>
      <c r="B405" s="396" t="s">
        <v>310</v>
      </c>
      <c r="C405" s="398" t="s">
        <v>117</v>
      </c>
      <c r="D405" s="396">
        <v>80</v>
      </c>
      <c r="E405" s="396" t="s">
        <v>236</v>
      </c>
      <c r="F405" s="6" t="s">
        <v>237</v>
      </c>
      <c r="G405" s="6" t="s">
        <v>237</v>
      </c>
      <c r="H405" s="6" t="s">
        <v>237</v>
      </c>
      <c r="I405" s="6" t="s">
        <v>237</v>
      </c>
      <c r="J405" s="6"/>
      <c r="K405" s="7"/>
      <c r="L405" s="7"/>
      <c r="M405" s="7"/>
      <c r="N405" s="186">
        <v>0</v>
      </c>
      <c r="O405" s="186">
        <v>0</v>
      </c>
      <c r="P405" s="186">
        <v>0</v>
      </c>
      <c r="Q405" s="186">
        <v>0</v>
      </c>
      <c r="R405" s="186">
        <v>0</v>
      </c>
      <c r="S405" s="121"/>
      <c r="T405" s="125"/>
      <c r="U405" s="1" t="s">
        <v>323</v>
      </c>
      <c r="V405" s="1" t="s">
        <v>323</v>
      </c>
      <c r="W405" s="1" t="s">
        <v>323</v>
      </c>
      <c r="X405" s="430"/>
      <c r="Y405" s="191"/>
    </row>
    <row r="406" spans="1:25">
      <c r="A406" s="397"/>
      <c r="B406" s="397"/>
      <c r="C406" s="399" t="s">
        <v>28</v>
      </c>
      <c r="D406" s="397"/>
      <c r="E406" s="397"/>
      <c r="F406" s="6" t="s">
        <v>237</v>
      </c>
      <c r="G406" s="6" t="s">
        <v>237</v>
      </c>
      <c r="H406" s="6" t="s">
        <v>237</v>
      </c>
      <c r="I406" s="6" t="s">
        <v>237</v>
      </c>
      <c r="J406" s="6"/>
      <c r="K406" s="8"/>
      <c r="L406" s="8"/>
      <c r="M406" s="8"/>
      <c r="N406" s="186">
        <v>0</v>
      </c>
      <c r="O406" s="186">
        <v>0</v>
      </c>
      <c r="P406" s="186">
        <v>0</v>
      </c>
      <c r="Q406" s="186">
        <v>0</v>
      </c>
      <c r="R406" s="186">
        <v>0</v>
      </c>
      <c r="S406" s="123"/>
      <c r="T406" s="123"/>
      <c r="U406" s="1" t="s">
        <v>323</v>
      </c>
      <c r="V406" s="1" t="s">
        <v>323</v>
      </c>
      <c r="W406" s="1" t="s">
        <v>323</v>
      </c>
      <c r="X406" s="430"/>
      <c r="Y406" s="191">
        <v>100</v>
      </c>
    </row>
    <row r="407" spans="1:25">
      <c r="A407" s="396">
        <v>165</v>
      </c>
      <c r="B407" s="396" t="s">
        <v>311</v>
      </c>
      <c r="C407" s="398" t="s">
        <v>118</v>
      </c>
      <c r="D407" s="396">
        <v>80</v>
      </c>
      <c r="E407" s="396" t="s">
        <v>236</v>
      </c>
      <c r="F407" s="6" t="s">
        <v>237</v>
      </c>
      <c r="G407" s="6" t="s">
        <v>237</v>
      </c>
      <c r="H407" s="6" t="s">
        <v>237</v>
      </c>
      <c r="I407" s="6" t="s">
        <v>237</v>
      </c>
      <c r="J407" s="6"/>
      <c r="K407" s="7"/>
      <c r="L407" s="7"/>
      <c r="M407" s="7"/>
      <c r="N407" s="186">
        <v>0</v>
      </c>
      <c r="O407" s="186">
        <v>0</v>
      </c>
      <c r="P407" s="186">
        <v>0</v>
      </c>
      <c r="Q407" s="186">
        <v>0</v>
      </c>
      <c r="R407" s="186">
        <v>0</v>
      </c>
      <c r="S407" s="121"/>
      <c r="T407" s="125"/>
      <c r="U407" s="1" t="s">
        <v>323</v>
      </c>
      <c r="V407" s="1" t="s">
        <v>323</v>
      </c>
      <c r="W407" s="1" t="s">
        <v>323</v>
      </c>
      <c r="X407" s="430"/>
      <c r="Y407" s="191"/>
    </row>
    <row r="408" spans="1:25">
      <c r="A408" s="397"/>
      <c r="B408" s="397"/>
      <c r="C408" s="399" t="s">
        <v>28</v>
      </c>
      <c r="D408" s="397"/>
      <c r="E408" s="397"/>
      <c r="F408" s="6" t="s">
        <v>237</v>
      </c>
      <c r="G408" s="6" t="s">
        <v>237</v>
      </c>
      <c r="H408" s="6" t="s">
        <v>237</v>
      </c>
      <c r="I408" s="6" t="s">
        <v>237</v>
      </c>
      <c r="J408" s="6"/>
      <c r="K408" s="8"/>
      <c r="L408" s="8"/>
      <c r="M408" s="8"/>
      <c r="N408" s="186">
        <v>0</v>
      </c>
      <c r="O408" s="186">
        <v>0</v>
      </c>
      <c r="P408" s="186">
        <v>0</v>
      </c>
      <c r="Q408" s="186">
        <v>0</v>
      </c>
      <c r="R408" s="186">
        <v>0</v>
      </c>
      <c r="S408" s="123"/>
      <c r="T408" s="123"/>
      <c r="U408" s="1" t="s">
        <v>323</v>
      </c>
      <c r="V408" s="1" t="s">
        <v>323</v>
      </c>
      <c r="W408" s="1" t="s">
        <v>323</v>
      </c>
      <c r="X408" s="430"/>
      <c r="Y408" s="191">
        <v>100</v>
      </c>
    </row>
    <row r="409" spans="1:25">
      <c r="A409" s="396">
        <v>166</v>
      </c>
      <c r="B409" s="396" t="s">
        <v>312</v>
      </c>
      <c r="C409" s="398" t="s">
        <v>116</v>
      </c>
      <c r="D409" s="396">
        <v>125</v>
      </c>
      <c r="E409" s="396" t="s">
        <v>236</v>
      </c>
      <c r="F409" s="6" t="s">
        <v>237</v>
      </c>
      <c r="G409" s="6" t="s">
        <v>237</v>
      </c>
      <c r="H409" s="6" t="s">
        <v>237</v>
      </c>
      <c r="I409" s="6" t="s">
        <v>237</v>
      </c>
      <c r="J409" s="63"/>
      <c r="K409" s="64"/>
      <c r="L409" s="63"/>
      <c r="M409" s="64"/>
      <c r="N409" s="186">
        <v>0</v>
      </c>
      <c r="O409" s="186">
        <v>0</v>
      </c>
      <c r="P409" s="186">
        <v>0</v>
      </c>
      <c r="Q409" s="186">
        <v>0</v>
      </c>
      <c r="R409" s="186">
        <v>0</v>
      </c>
      <c r="S409" s="66"/>
      <c r="T409" s="68"/>
      <c r="U409" s="1" t="s">
        <v>323</v>
      </c>
      <c r="V409" s="1" t="s">
        <v>323</v>
      </c>
      <c r="W409" s="1" t="s">
        <v>323</v>
      </c>
      <c r="X409" s="430"/>
      <c r="Y409" s="191"/>
    </row>
    <row r="410" spans="1:25">
      <c r="A410" s="397"/>
      <c r="B410" s="397"/>
      <c r="C410" s="399"/>
      <c r="D410" s="397"/>
      <c r="E410" s="397"/>
      <c r="F410" s="6" t="s">
        <v>237</v>
      </c>
      <c r="G410" s="6" t="s">
        <v>237</v>
      </c>
      <c r="H410" s="6" t="s">
        <v>237</v>
      </c>
      <c r="I410" s="6" t="s">
        <v>237</v>
      </c>
      <c r="J410" s="6"/>
      <c r="K410" s="8"/>
      <c r="L410" s="8"/>
      <c r="M410" s="8"/>
      <c r="N410" s="186">
        <v>0</v>
      </c>
      <c r="O410" s="186">
        <v>0</v>
      </c>
      <c r="P410" s="186">
        <v>0</v>
      </c>
      <c r="Q410" s="186">
        <v>0</v>
      </c>
      <c r="R410" s="186">
        <v>0</v>
      </c>
      <c r="S410" s="123"/>
      <c r="T410" s="123"/>
      <c r="U410" s="1" t="s">
        <v>323</v>
      </c>
      <c r="V410" s="1" t="s">
        <v>323</v>
      </c>
      <c r="W410" s="1" t="s">
        <v>323</v>
      </c>
      <c r="X410" s="430"/>
      <c r="Y410" s="191">
        <v>100</v>
      </c>
    </row>
    <row r="411" spans="1:25" ht="15.75">
      <c r="A411" s="396">
        <v>167</v>
      </c>
      <c r="B411" s="396" t="s">
        <v>313</v>
      </c>
      <c r="C411" s="398" t="s">
        <v>122</v>
      </c>
      <c r="D411" s="396">
        <v>125</v>
      </c>
      <c r="E411" s="396" t="s">
        <v>236</v>
      </c>
      <c r="F411" s="6" t="s">
        <v>237</v>
      </c>
      <c r="G411" s="6" t="s">
        <v>237</v>
      </c>
      <c r="H411" s="6" t="s">
        <v>237</v>
      </c>
      <c r="I411" s="6" t="s">
        <v>237</v>
      </c>
      <c r="J411" s="34"/>
      <c r="K411" s="35"/>
      <c r="L411" s="34"/>
      <c r="M411" s="35"/>
      <c r="N411" s="186">
        <v>0</v>
      </c>
      <c r="O411" s="186">
        <v>0</v>
      </c>
      <c r="P411" s="186">
        <v>0</v>
      </c>
      <c r="Q411" s="186">
        <v>0</v>
      </c>
      <c r="R411" s="186">
        <v>0</v>
      </c>
      <c r="S411" s="35"/>
      <c r="T411" s="44"/>
      <c r="U411" s="1" t="s">
        <v>323</v>
      </c>
      <c r="V411" s="1" t="s">
        <v>323</v>
      </c>
      <c r="W411" s="1" t="s">
        <v>323</v>
      </c>
      <c r="X411" s="430"/>
      <c r="Y411" s="191"/>
    </row>
    <row r="412" spans="1:25">
      <c r="A412" s="397"/>
      <c r="B412" s="397"/>
      <c r="C412" s="399" t="s">
        <v>28</v>
      </c>
      <c r="D412" s="397"/>
      <c r="E412" s="397"/>
      <c r="F412" s="6" t="s">
        <v>237</v>
      </c>
      <c r="G412" s="6" t="s">
        <v>237</v>
      </c>
      <c r="H412" s="6" t="s">
        <v>237</v>
      </c>
      <c r="I412" s="6" t="s">
        <v>237</v>
      </c>
      <c r="J412" s="6"/>
      <c r="K412" s="8"/>
      <c r="L412" s="8"/>
      <c r="M412" s="8"/>
      <c r="N412" s="186">
        <v>0</v>
      </c>
      <c r="O412" s="186">
        <v>0</v>
      </c>
      <c r="P412" s="186">
        <v>0</v>
      </c>
      <c r="Q412" s="186">
        <v>0</v>
      </c>
      <c r="R412" s="186">
        <v>0</v>
      </c>
      <c r="S412" s="123"/>
      <c r="T412" s="123"/>
      <c r="U412" s="1" t="s">
        <v>323</v>
      </c>
      <c r="V412" s="1" t="s">
        <v>323</v>
      </c>
      <c r="W412" s="1" t="s">
        <v>323</v>
      </c>
      <c r="X412" s="430"/>
      <c r="Y412" s="191">
        <v>100</v>
      </c>
    </row>
    <row r="413" spans="1:25" ht="15.75">
      <c r="A413" s="396">
        <v>168</v>
      </c>
      <c r="B413" s="396" t="s">
        <v>314</v>
      </c>
      <c r="C413" s="398" t="s">
        <v>126</v>
      </c>
      <c r="D413" s="396">
        <v>125</v>
      </c>
      <c r="E413" s="396" t="s">
        <v>236</v>
      </c>
      <c r="F413" s="6" t="s">
        <v>237</v>
      </c>
      <c r="G413" s="6" t="s">
        <v>237</v>
      </c>
      <c r="H413" s="6" t="s">
        <v>237</v>
      </c>
      <c r="I413" s="6" t="s">
        <v>237</v>
      </c>
      <c r="J413" s="34"/>
      <c r="K413" s="35"/>
      <c r="L413" s="34"/>
      <c r="M413" s="35"/>
      <c r="N413" s="186">
        <v>0</v>
      </c>
      <c r="O413" s="186">
        <v>0</v>
      </c>
      <c r="P413" s="186">
        <v>0</v>
      </c>
      <c r="Q413" s="186">
        <v>0</v>
      </c>
      <c r="R413" s="186">
        <v>0</v>
      </c>
      <c r="S413" s="35"/>
      <c r="T413" s="38"/>
      <c r="U413" s="1" t="s">
        <v>323</v>
      </c>
      <c r="V413" s="1" t="s">
        <v>323</v>
      </c>
      <c r="W413" s="1" t="s">
        <v>323</v>
      </c>
      <c r="X413" s="430"/>
      <c r="Y413" s="191"/>
    </row>
    <row r="414" spans="1:25" ht="15.75">
      <c r="A414" s="400"/>
      <c r="B414" s="400"/>
      <c r="C414" s="401"/>
      <c r="D414" s="400"/>
      <c r="E414" s="400"/>
      <c r="F414" s="6"/>
      <c r="G414" s="6"/>
      <c r="H414" s="6"/>
      <c r="I414" s="6"/>
      <c r="J414" s="34"/>
      <c r="K414" s="35"/>
      <c r="L414" s="34"/>
      <c r="M414" s="35"/>
      <c r="N414" s="186">
        <v>0</v>
      </c>
      <c r="O414" s="186">
        <v>0</v>
      </c>
      <c r="P414" s="186">
        <v>0</v>
      </c>
      <c r="Q414" s="186">
        <v>0</v>
      </c>
      <c r="R414" s="186">
        <v>0</v>
      </c>
      <c r="S414" s="35"/>
      <c r="T414" s="38"/>
      <c r="U414" s="1"/>
      <c r="V414" s="1"/>
      <c r="W414" s="1"/>
      <c r="X414" s="430"/>
      <c r="Y414" s="191"/>
    </row>
    <row r="415" spans="1:25" ht="15.75">
      <c r="A415" s="400"/>
      <c r="B415" s="400"/>
      <c r="C415" s="401"/>
      <c r="D415" s="400"/>
      <c r="E415" s="400"/>
      <c r="F415" s="6"/>
      <c r="G415" s="6"/>
      <c r="H415" s="6"/>
      <c r="I415" s="6"/>
      <c r="J415" s="34"/>
      <c r="K415" s="35"/>
      <c r="L415" s="34"/>
      <c r="M415" s="35"/>
      <c r="N415" s="186">
        <v>0</v>
      </c>
      <c r="O415" s="186">
        <v>0</v>
      </c>
      <c r="P415" s="186">
        <v>0</v>
      </c>
      <c r="Q415" s="186">
        <v>0</v>
      </c>
      <c r="R415" s="186">
        <v>0</v>
      </c>
      <c r="S415" s="35"/>
      <c r="T415" s="44"/>
      <c r="U415" s="1"/>
      <c r="V415" s="1"/>
      <c r="W415" s="1"/>
      <c r="X415" s="430"/>
      <c r="Y415" s="191"/>
    </row>
    <row r="416" spans="1:25">
      <c r="A416" s="397"/>
      <c r="B416" s="397"/>
      <c r="C416" s="399" t="s">
        <v>28</v>
      </c>
      <c r="D416" s="397"/>
      <c r="E416" s="397"/>
      <c r="F416" s="6" t="s">
        <v>237</v>
      </c>
      <c r="G416" s="6" t="s">
        <v>237</v>
      </c>
      <c r="H416" s="6" t="s">
        <v>237</v>
      </c>
      <c r="I416" s="6" t="s">
        <v>237</v>
      </c>
      <c r="J416" s="21"/>
      <c r="K416" s="122"/>
      <c r="L416" s="122"/>
      <c r="M416" s="123"/>
      <c r="N416" s="186">
        <v>0</v>
      </c>
      <c r="O416" s="186">
        <v>0</v>
      </c>
      <c r="P416" s="186">
        <v>0</v>
      </c>
      <c r="Q416" s="186">
        <v>0</v>
      </c>
      <c r="R416" s="186">
        <v>0</v>
      </c>
      <c r="S416" s="123"/>
      <c r="T416" s="123"/>
      <c r="U416" s="1" t="s">
        <v>323</v>
      </c>
      <c r="V416" s="1" t="s">
        <v>323</v>
      </c>
      <c r="W416" s="1" t="s">
        <v>323</v>
      </c>
      <c r="X416" s="430"/>
      <c r="Y416" s="191">
        <v>100</v>
      </c>
    </row>
    <row r="417" spans="1:25">
      <c r="A417" s="396">
        <v>169</v>
      </c>
      <c r="B417" s="396" t="s">
        <v>315</v>
      </c>
      <c r="C417" s="398" t="s">
        <v>127</v>
      </c>
      <c r="D417" s="396">
        <v>240</v>
      </c>
      <c r="E417" s="396" t="s">
        <v>236</v>
      </c>
      <c r="F417" s="6" t="s">
        <v>237</v>
      </c>
      <c r="G417" s="6" t="s">
        <v>237</v>
      </c>
      <c r="H417" s="6" t="s">
        <v>237</v>
      </c>
      <c r="I417" s="6" t="s">
        <v>237</v>
      </c>
      <c r="J417" s="34"/>
      <c r="K417" s="35"/>
      <c r="L417" s="34"/>
      <c r="M417" s="35"/>
      <c r="N417" s="186">
        <v>0</v>
      </c>
      <c r="O417" s="186">
        <v>0</v>
      </c>
      <c r="P417" s="186">
        <v>0</v>
      </c>
      <c r="Q417" s="186">
        <v>0</v>
      </c>
      <c r="R417" s="186">
        <v>0</v>
      </c>
      <c r="S417" s="35"/>
      <c r="T417" s="46"/>
      <c r="U417" s="1" t="s">
        <v>323</v>
      </c>
      <c r="V417" s="1" t="s">
        <v>323</v>
      </c>
      <c r="W417" s="1" t="s">
        <v>323</v>
      </c>
      <c r="X417" s="430"/>
      <c r="Y417" s="191"/>
    </row>
    <row r="418" spans="1:25">
      <c r="A418" s="397"/>
      <c r="B418" s="397"/>
      <c r="C418" s="399" t="s">
        <v>28</v>
      </c>
      <c r="D418" s="397"/>
      <c r="E418" s="397"/>
      <c r="F418" s="6" t="s">
        <v>237</v>
      </c>
      <c r="G418" s="6" t="s">
        <v>237</v>
      </c>
      <c r="H418" s="6" t="s">
        <v>237</v>
      </c>
      <c r="I418" s="6" t="s">
        <v>237</v>
      </c>
      <c r="J418" s="21"/>
      <c r="K418" s="122"/>
      <c r="L418" s="122"/>
      <c r="M418" s="123"/>
      <c r="N418" s="186">
        <v>0</v>
      </c>
      <c r="O418" s="186">
        <v>0</v>
      </c>
      <c r="P418" s="186">
        <v>0</v>
      </c>
      <c r="Q418" s="186">
        <v>0</v>
      </c>
      <c r="R418" s="186">
        <v>0</v>
      </c>
      <c r="S418" s="123"/>
      <c r="T418" s="123"/>
      <c r="U418" s="1" t="s">
        <v>323</v>
      </c>
      <c r="V418" s="1" t="s">
        <v>323</v>
      </c>
      <c r="W418" s="1" t="s">
        <v>323</v>
      </c>
      <c r="X418" s="430"/>
      <c r="Y418" s="191">
        <v>100</v>
      </c>
    </row>
    <row r="419" spans="1:25">
      <c r="A419" s="396">
        <v>170</v>
      </c>
      <c r="B419" s="396" t="s">
        <v>316</v>
      </c>
      <c r="C419" s="398" t="s">
        <v>386</v>
      </c>
      <c r="D419" s="396">
        <v>240</v>
      </c>
      <c r="E419" s="396" t="s">
        <v>236</v>
      </c>
      <c r="F419" s="6" t="s">
        <v>237</v>
      </c>
      <c r="G419" s="6" t="s">
        <v>237</v>
      </c>
      <c r="H419" s="6" t="s">
        <v>237</v>
      </c>
      <c r="I419" s="6" t="s">
        <v>237</v>
      </c>
      <c r="J419" s="95"/>
      <c r="K419" s="98"/>
      <c r="L419" s="95"/>
      <c r="M419" s="98"/>
      <c r="N419" s="71"/>
      <c r="O419" s="163"/>
      <c r="P419" s="163"/>
      <c r="Q419" s="163"/>
      <c r="R419" s="163"/>
      <c r="S419" s="96"/>
      <c r="T419" s="100"/>
      <c r="U419" s="1" t="s">
        <v>323</v>
      </c>
      <c r="V419" s="1" t="s">
        <v>323</v>
      </c>
      <c r="W419" s="1" t="s">
        <v>323</v>
      </c>
      <c r="X419" s="430"/>
      <c r="Y419" s="191"/>
    </row>
    <row r="420" spans="1:25">
      <c r="A420" s="397"/>
      <c r="B420" s="397"/>
      <c r="C420" s="399" t="s">
        <v>28</v>
      </c>
      <c r="D420" s="397"/>
      <c r="E420" s="397"/>
      <c r="F420" s="6" t="s">
        <v>237</v>
      </c>
      <c r="G420" s="6" t="s">
        <v>237</v>
      </c>
      <c r="H420" s="6" t="s">
        <v>237</v>
      </c>
      <c r="I420" s="6" t="s">
        <v>237</v>
      </c>
      <c r="J420" s="6"/>
      <c r="K420" s="8"/>
      <c r="L420" s="8"/>
      <c r="M420" s="8"/>
      <c r="N420" s="173">
        <f t="shared" ref="N420:R420" si="342">SUM(N419)</f>
        <v>0</v>
      </c>
      <c r="O420" s="173">
        <f t="shared" si="342"/>
        <v>0</v>
      </c>
      <c r="P420" s="173">
        <f t="shared" si="342"/>
        <v>0</v>
      </c>
      <c r="Q420" s="173">
        <f t="shared" si="342"/>
        <v>0</v>
      </c>
      <c r="R420" s="173">
        <f t="shared" si="342"/>
        <v>0</v>
      </c>
      <c r="S420" s="123"/>
      <c r="T420" s="123"/>
      <c r="U420" s="1" t="s">
        <v>323</v>
      </c>
      <c r="V420" s="1" t="s">
        <v>323</v>
      </c>
      <c r="W420" s="1" t="s">
        <v>323</v>
      </c>
      <c r="X420" s="430"/>
      <c r="Y420" s="191">
        <v>100</v>
      </c>
    </row>
    <row r="421" spans="1:25">
      <c r="A421" s="396">
        <v>171</v>
      </c>
      <c r="B421" s="396" t="s">
        <v>317</v>
      </c>
      <c r="C421" s="398" t="s">
        <v>128</v>
      </c>
      <c r="D421" s="396">
        <v>80</v>
      </c>
      <c r="E421" s="396" t="s">
        <v>236</v>
      </c>
      <c r="F421" s="6" t="s">
        <v>237</v>
      </c>
      <c r="G421" s="6" t="s">
        <v>237</v>
      </c>
      <c r="H421" s="6" t="s">
        <v>237</v>
      </c>
      <c r="I421" s="6" t="s">
        <v>237</v>
      </c>
      <c r="J421" s="63"/>
      <c r="K421" s="64"/>
      <c r="L421" s="63"/>
      <c r="M421" s="64"/>
      <c r="N421" s="172">
        <v>0</v>
      </c>
      <c r="O421" s="164">
        <v>0</v>
      </c>
      <c r="P421" s="164">
        <v>0</v>
      </c>
      <c r="Q421" s="164">
        <v>0</v>
      </c>
      <c r="R421" s="164">
        <v>0</v>
      </c>
      <c r="S421" s="66"/>
      <c r="T421" s="67"/>
      <c r="U421" s="1" t="s">
        <v>323</v>
      </c>
      <c r="V421" s="1" t="s">
        <v>323</v>
      </c>
      <c r="W421" s="1" t="s">
        <v>323</v>
      </c>
      <c r="X421" s="430"/>
      <c r="Y421" s="191"/>
    </row>
    <row r="422" spans="1:25">
      <c r="A422" s="397"/>
      <c r="B422" s="397"/>
      <c r="C422" s="399" t="s">
        <v>28</v>
      </c>
      <c r="D422" s="397"/>
      <c r="E422" s="397"/>
      <c r="F422" s="6" t="s">
        <v>237</v>
      </c>
      <c r="G422" s="6" t="s">
        <v>237</v>
      </c>
      <c r="H422" s="6" t="s">
        <v>237</v>
      </c>
      <c r="I422" s="6" t="s">
        <v>237</v>
      </c>
      <c r="J422" s="21"/>
      <c r="K422" s="122"/>
      <c r="L422" s="122"/>
      <c r="M422" s="123"/>
      <c r="N422" s="172">
        <v>0</v>
      </c>
      <c r="O422" s="164">
        <v>0</v>
      </c>
      <c r="P422" s="164">
        <v>0</v>
      </c>
      <c r="Q422" s="164">
        <v>0</v>
      </c>
      <c r="R422" s="164">
        <v>0</v>
      </c>
      <c r="S422" s="123"/>
      <c r="T422" s="123"/>
      <c r="U422" s="1" t="s">
        <v>323</v>
      </c>
      <c r="V422" s="1" t="s">
        <v>323</v>
      </c>
      <c r="W422" s="1" t="s">
        <v>323</v>
      </c>
      <c r="X422" s="430"/>
      <c r="Y422" s="191">
        <v>100</v>
      </c>
    </row>
    <row r="423" spans="1:25">
      <c r="A423" s="396">
        <v>172</v>
      </c>
      <c r="B423" s="396" t="s">
        <v>318</v>
      </c>
      <c r="C423" s="398" t="s">
        <v>139</v>
      </c>
      <c r="D423" s="396">
        <v>240</v>
      </c>
      <c r="E423" s="396" t="s">
        <v>236</v>
      </c>
      <c r="F423" s="6" t="s">
        <v>237</v>
      </c>
      <c r="G423" s="6" t="s">
        <v>237</v>
      </c>
      <c r="H423" s="6" t="s">
        <v>237</v>
      </c>
      <c r="I423" s="6" t="s">
        <v>237</v>
      </c>
      <c r="J423" s="27"/>
      <c r="K423" s="26"/>
      <c r="L423" s="27"/>
      <c r="M423" s="26"/>
      <c r="N423" s="172">
        <v>0</v>
      </c>
      <c r="O423" s="164">
        <v>0</v>
      </c>
      <c r="P423" s="164">
        <v>0</v>
      </c>
      <c r="Q423" s="164">
        <v>0</v>
      </c>
      <c r="R423" s="164">
        <v>0</v>
      </c>
      <c r="S423" s="26"/>
      <c r="T423" s="18"/>
      <c r="U423" s="1" t="s">
        <v>323</v>
      </c>
      <c r="V423" s="1" t="s">
        <v>323</v>
      </c>
      <c r="W423" s="1" t="s">
        <v>323</v>
      </c>
      <c r="X423" s="430"/>
      <c r="Y423" s="191"/>
    </row>
    <row r="424" spans="1:25">
      <c r="A424" s="397"/>
      <c r="B424" s="397"/>
      <c r="C424" s="399" t="s">
        <v>28</v>
      </c>
      <c r="D424" s="397"/>
      <c r="E424" s="397"/>
      <c r="F424" s="6" t="s">
        <v>237</v>
      </c>
      <c r="G424" s="6" t="s">
        <v>237</v>
      </c>
      <c r="H424" s="6" t="s">
        <v>237</v>
      </c>
      <c r="I424" s="6" t="s">
        <v>237</v>
      </c>
      <c r="J424" s="6"/>
      <c r="K424" s="8"/>
      <c r="L424" s="8"/>
      <c r="M424" s="8"/>
      <c r="N424" s="172">
        <v>0</v>
      </c>
      <c r="O424" s="164">
        <v>0</v>
      </c>
      <c r="P424" s="164">
        <v>0</v>
      </c>
      <c r="Q424" s="164">
        <v>0</v>
      </c>
      <c r="R424" s="164">
        <v>0</v>
      </c>
      <c r="S424" s="123"/>
      <c r="T424" s="123"/>
      <c r="U424" s="1" t="s">
        <v>323</v>
      </c>
      <c r="V424" s="1" t="s">
        <v>323</v>
      </c>
      <c r="W424" s="1" t="s">
        <v>323</v>
      </c>
      <c r="X424" s="430"/>
      <c r="Y424" s="191">
        <v>100</v>
      </c>
    </row>
    <row r="425" spans="1:25">
      <c r="A425" s="396">
        <v>173</v>
      </c>
      <c r="B425" s="396" t="s">
        <v>324</v>
      </c>
      <c r="C425" s="398" t="s">
        <v>406</v>
      </c>
      <c r="D425" s="396">
        <v>63</v>
      </c>
      <c r="E425" s="396" t="s">
        <v>236</v>
      </c>
      <c r="F425" s="6" t="s">
        <v>237</v>
      </c>
      <c r="G425" s="6" t="s">
        <v>237</v>
      </c>
      <c r="H425" s="6" t="s">
        <v>237</v>
      </c>
      <c r="I425" s="6" t="s">
        <v>237</v>
      </c>
      <c r="J425" s="6"/>
      <c r="K425" s="7"/>
      <c r="L425" s="7"/>
      <c r="M425" s="7"/>
      <c r="N425" s="172">
        <v>0</v>
      </c>
      <c r="O425" s="164">
        <v>0</v>
      </c>
      <c r="P425" s="164">
        <v>0</v>
      </c>
      <c r="Q425" s="164">
        <v>0</v>
      </c>
      <c r="R425" s="164">
        <v>0</v>
      </c>
      <c r="S425" s="121"/>
      <c r="T425" s="125"/>
      <c r="U425" s="1" t="s">
        <v>323</v>
      </c>
      <c r="V425" s="1" t="s">
        <v>323</v>
      </c>
      <c r="W425" s="1" t="s">
        <v>323</v>
      </c>
      <c r="X425" s="430"/>
      <c r="Y425" s="191"/>
    </row>
    <row r="426" spans="1:25">
      <c r="A426" s="397"/>
      <c r="B426" s="397"/>
      <c r="C426" s="399"/>
      <c r="D426" s="397"/>
      <c r="E426" s="397"/>
      <c r="F426" s="6" t="s">
        <v>237</v>
      </c>
      <c r="G426" s="6" t="s">
        <v>237</v>
      </c>
      <c r="H426" s="6" t="s">
        <v>237</v>
      </c>
      <c r="I426" s="6" t="s">
        <v>237</v>
      </c>
      <c r="J426" s="6"/>
      <c r="K426" s="8"/>
      <c r="L426" s="8"/>
      <c r="M426" s="8"/>
      <c r="N426" s="172">
        <v>0</v>
      </c>
      <c r="O426" s="164">
        <v>0</v>
      </c>
      <c r="P426" s="164">
        <v>0</v>
      </c>
      <c r="Q426" s="164">
        <v>0</v>
      </c>
      <c r="R426" s="164">
        <v>0</v>
      </c>
      <c r="S426" s="123"/>
      <c r="T426" s="123"/>
      <c r="U426" s="1" t="s">
        <v>323</v>
      </c>
      <c r="V426" s="1" t="s">
        <v>323</v>
      </c>
      <c r="W426" s="1" t="s">
        <v>323</v>
      </c>
      <c r="X426" s="430"/>
      <c r="Y426" s="191">
        <v>100</v>
      </c>
    </row>
    <row r="427" spans="1:25">
      <c r="A427" s="396">
        <v>174</v>
      </c>
      <c r="B427" s="396" t="s">
        <v>332</v>
      </c>
      <c r="C427" s="398" t="s">
        <v>407</v>
      </c>
      <c r="D427" s="396">
        <v>63</v>
      </c>
      <c r="E427" s="396" t="s">
        <v>236</v>
      </c>
      <c r="F427" s="6" t="s">
        <v>237</v>
      </c>
      <c r="G427" s="6" t="s">
        <v>237</v>
      </c>
      <c r="H427" s="6" t="s">
        <v>237</v>
      </c>
      <c r="I427" s="6" t="s">
        <v>237</v>
      </c>
      <c r="J427" s="6"/>
      <c r="K427" s="7"/>
      <c r="L427" s="7"/>
      <c r="M427" s="7"/>
      <c r="N427" s="172">
        <v>0</v>
      </c>
      <c r="O427" s="164">
        <v>0</v>
      </c>
      <c r="P427" s="164">
        <v>0</v>
      </c>
      <c r="Q427" s="164">
        <v>0</v>
      </c>
      <c r="R427" s="164">
        <v>0</v>
      </c>
      <c r="S427" s="121"/>
      <c r="T427" s="125"/>
      <c r="U427" s="1" t="s">
        <v>323</v>
      </c>
      <c r="V427" s="1" t="s">
        <v>323</v>
      </c>
      <c r="W427" s="1" t="s">
        <v>323</v>
      </c>
      <c r="X427" s="430"/>
      <c r="Y427" s="191"/>
    </row>
    <row r="428" spans="1:25">
      <c r="A428" s="397"/>
      <c r="B428" s="397"/>
      <c r="C428" s="399"/>
      <c r="D428" s="397"/>
      <c r="E428" s="397"/>
      <c r="F428" s="6" t="s">
        <v>237</v>
      </c>
      <c r="G428" s="6" t="s">
        <v>237</v>
      </c>
      <c r="H428" s="6" t="s">
        <v>237</v>
      </c>
      <c r="I428" s="6" t="s">
        <v>237</v>
      </c>
      <c r="J428" s="6"/>
      <c r="K428" s="8"/>
      <c r="L428" s="8"/>
      <c r="M428" s="8"/>
      <c r="N428" s="172">
        <v>0</v>
      </c>
      <c r="O428" s="164">
        <v>0</v>
      </c>
      <c r="P428" s="164">
        <v>0</v>
      </c>
      <c r="Q428" s="164">
        <v>0</v>
      </c>
      <c r="R428" s="164">
        <v>0</v>
      </c>
      <c r="S428" s="123"/>
      <c r="T428" s="123"/>
      <c r="U428" s="1" t="s">
        <v>323</v>
      </c>
      <c r="V428" s="1" t="s">
        <v>323</v>
      </c>
      <c r="W428" s="1" t="s">
        <v>323</v>
      </c>
      <c r="X428" s="430"/>
      <c r="Y428" s="191">
        <v>100</v>
      </c>
    </row>
    <row r="429" spans="1:25">
      <c r="A429" s="396">
        <v>175</v>
      </c>
      <c r="B429" s="396" t="s">
        <v>333</v>
      </c>
      <c r="C429" s="398" t="s">
        <v>331</v>
      </c>
      <c r="D429" s="396">
        <v>240</v>
      </c>
      <c r="E429" s="396" t="s">
        <v>236</v>
      </c>
      <c r="F429" s="6" t="s">
        <v>237</v>
      </c>
      <c r="G429" s="6" t="s">
        <v>237</v>
      </c>
      <c r="H429" s="6" t="s">
        <v>237</v>
      </c>
      <c r="I429" s="6" t="s">
        <v>237</v>
      </c>
      <c r="J429" s="6"/>
      <c r="K429" s="7"/>
      <c r="L429" s="7"/>
      <c r="M429" s="7"/>
      <c r="N429" s="172">
        <v>0</v>
      </c>
      <c r="O429" s="164">
        <v>0</v>
      </c>
      <c r="P429" s="164">
        <v>0</v>
      </c>
      <c r="Q429" s="164">
        <v>0</v>
      </c>
      <c r="R429" s="164">
        <v>0</v>
      </c>
      <c r="S429" s="121"/>
      <c r="T429" s="125"/>
      <c r="U429" s="1" t="s">
        <v>323</v>
      </c>
      <c r="V429" s="1" t="s">
        <v>323</v>
      </c>
      <c r="W429" s="1" t="s">
        <v>323</v>
      </c>
      <c r="X429" s="430"/>
      <c r="Y429" s="191"/>
    </row>
    <row r="430" spans="1:25">
      <c r="A430" s="397"/>
      <c r="B430" s="397"/>
      <c r="C430" s="399"/>
      <c r="D430" s="397"/>
      <c r="E430" s="397"/>
      <c r="F430" s="6" t="s">
        <v>237</v>
      </c>
      <c r="G430" s="6" t="s">
        <v>237</v>
      </c>
      <c r="H430" s="6" t="s">
        <v>237</v>
      </c>
      <c r="I430" s="6" t="s">
        <v>237</v>
      </c>
      <c r="J430" s="6"/>
      <c r="K430" s="8"/>
      <c r="L430" s="8"/>
      <c r="M430" s="8"/>
      <c r="N430" s="172">
        <v>0</v>
      </c>
      <c r="O430" s="164">
        <v>0</v>
      </c>
      <c r="P430" s="164">
        <v>0</v>
      </c>
      <c r="Q430" s="164">
        <v>0</v>
      </c>
      <c r="R430" s="164">
        <v>0</v>
      </c>
      <c r="S430" s="123"/>
      <c r="T430" s="123"/>
      <c r="U430" s="1" t="s">
        <v>323</v>
      </c>
      <c r="V430" s="1" t="s">
        <v>323</v>
      </c>
      <c r="W430" s="1" t="s">
        <v>323</v>
      </c>
      <c r="X430" s="430"/>
      <c r="Y430" s="191">
        <v>100</v>
      </c>
    </row>
    <row r="431" spans="1:25" ht="25.5">
      <c r="A431" s="396">
        <v>176</v>
      </c>
      <c r="B431" s="396" t="s">
        <v>346</v>
      </c>
      <c r="C431" s="398" t="s">
        <v>347</v>
      </c>
      <c r="D431" s="396">
        <v>125</v>
      </c>
      <c r="E431" s="396" t="s">
        <v>236</v>
      </c>
      <c r="F431" s="6" t="s">
        <v>237</v>
      </c>
      <c r="G431" s="6" t="s">
        <v>237</v>
      </c>
      <c r="H431" s="6" t="s">
        <v>237</v>
      </c>
      <c r="I431" s="6" t="s">
        <v>237</v>
      </c>
      <c r="J431" s="141">
        <v>42644</v>
      </c>
      <c r="K431" s="142">
        <v>0</v>
      </c>
      <c r="L431" s="136">
        <v>42646</v>
      </c>
      <c r="M431" s="137">
        <v>0.26250000000000001</v>
      </c>
      <c r="N431" s="163">
        <f t="shared" ref="N431:N445" si="343">IF(((L431+M431)-(J431+K431))*24&gt;0,((L431+M431)-(J431+K431))*24,"NA")</f>
        <v>54.299999999930151</v>
      </c>
      <c r="O431" s="163">
        <f t="shared" ref="O431:O445" si="344">IF(RIGHT(S431)="T",(N431),0)</f>
        <v>0</v>
      </c>
      <c r="P431" s="163">
        <f t="shared" ref="P431:P445" si="345">IF(RIGHT(S431)="U",(N431),0)</f>
        <v>0</v>
      </c>
      <c r="Q431" s="163">
        <f t="shared" ref="Q431:Q445" si="346">IF(RIGHT(S431)="C",(N431),0)</f>
        <v>0</v>
      </c>
      <c r="R431" s="163">
        <f t="shared" ref="R431:R445" si="347">IF(RIGHT(S431)="D",(N431),0)</f>
        <v>54.299999999930151</v>
      </c>
      <c r="S431" s="139" t="s">
        <v>377</v>
      </c>
      <c r="T431" s="140" t="s">
        <v>420</v>
      </c>
      <c r="U431" s="1" t="s">
        <v>323</v>
      </c>
      <c r="V431" s="1" t="s">
        <v>323</v>
      </c>
      <c r="W431" s="1" t="s">
        <v>323</v>
      </c>
      <c r="X431" s="430"/>
      <c r="Y431" s="191"/>
    </row>
    <row r="432" spans="1:25">
      <c r="A432" s="400"/>
      <c r="B432" s="400"/>
      <c r="C432" s="401"/>
      <c r="D432" s="400"/>
      <c r="E432" s="400"/>
      <c r="F432" s="6"/>
      <c r="G432" s="6"/>
      <c r="H432" s="6"/>
      <c r="I432" s="6"/>
      <c r="J432" s="136">
        <v>42652</v>
      </c>
      <c r="K432" s="137">
        <v>0.78680555555555554</v>
      </c>
      <c r="L432" s="136">
        <v>42653</v>
      </c>
      <c r="M432" s="137">
        <v>0.26805555555555555</v>
      </c>
      <c r="N432" s="163">
        <f t="shared" si="343"/>
        <v>11.549999999930151</v>
      </c>
      <c r="O432" s="163">
        <f t="shared" si="344"/>
        <v>0</v>
      </c>
      <c r="P432" s="163">
        <f t="shared" si="345"/>
        <v>0</v>
      </c>
      <c r="Q432" s="163">
        <f t="shared" si="346"/>
        <v>0</v>
      </c>
      <c r="R432" s="163">
        <f t="shared" si="347"/>
        <v>11.549999999930151</v>
      </c>
      <c r="S432" s="139" t="s">
        <v>377</v>
      </c>
      <c r="T432" s="140" t="s">
        <v>379</v>
      </c>
      <c r="U432" s="1"/>
      <c r="V432" s="1"/>
      <c r="W432" s="1"/>
      <c r="X432" s="430"/>
      <c r="Y432" s="191"/>
    </row>
    <row r="433" spans="1:25" ht="25.5">
      <c r="A433" s="400"/>
      <c r="B433" s="400"/>
      <c r="C433" s="401"/>
      <c r="D433" s="400"/>
      <c r="E433" s="400"/>
      <c r="F433" s="6"/>
      <c r="G433" s="6"/>
      <c r="H433" s="6"/>
      <c r="I433" s="6"/>
      <c r="J433" s="136">
        <v>42656</v>
      </c>
      <c r="K433" s="137">
        <v>0.9194444444444444</v>
      </c>
      <c r="L433" s="136">
        <v>42660</v>
      </c>
      <c r="M433" s="137">
        <v>0.94930555555555562</v>
      </c>
      <c r="N433" s="163">
        <f t="shared" si="343"/>
        <v>96.716666666732635</v>
      </c>
      <c r="O433" s="163">
        <f t="shared" si="344"/>
        <v>0</v>
      </c>
      <c r="P433" s="163">
        <f t="shared" si="345"/>
        <v>0</v>
      </c>
      <c r="Q433" s="163">
        <f t="shared" si="346"/>
        <v>0</v>
      </c>
      <c r="R433" s="163">
        <f t="shared" si="347"/>
        <v>96.716666666732635</v>
      </c>
      <c r="S433" s="139" t="s">
        <v>377</v>
      </c>
      <c r="T433" s="140" t="s">
        <v>381</v>
      </c>
      <c r="U433" s="1"/>
      <c r="V433" s="1"/>
      <c r="W433" s="1"/>
      <c r="X433" s="430"/>
      <c r="Y433" s="191"/>
    </row>
    <row r="434" spans="1:25">
      <c r="A434" s="400"/>
      <c r="B434" s="400"/>
      <c r="C434" s="401"/>
      <c r="D434" s="400"/>
      <c r="E434" s="400"/>
      <c r="F434" s="6"/>
      <c r="G434" s="6"/>
      <c r="H434" s="6"/>
      <c r="I434" s="6"/>
      <c r="J434" s="136">
        <v>42646</v>
      </c>
      <c r="K434" s="137">
        <v>0.82708333333333339</v>
      </c>
      <c r="L434" s="136">
        <v>42650</v>
      </c>
      <c r="M434" s="137">
        <v>0.30555555555555552</v>
      </c>
      <c r="N434" s="163">
        <f t="shared" si="343"/>
        <v>83.483333333395422</v>
      </c>
      <c r="O434" s="163">
        <f t="shared" si="344"/>
        <v>0</v>
      </c>
      <c r="P434" s="163">
        <f t="shared" si="345"/>
        <v>0</v>
      </c>
      <c r="Q434" s="163">
        <f t="shared" si="346"/>
        <v>0</v>
      </c>
      <c r="R434" s="163">
        <f t="shared" si="347"/>
        <v>83.483333333395422</v>
      </c>
      <c r="S434" s="139" t="s">
        <v>377</v>
      </c>
      <c r="T434" s="140" t="s">
        <v>379</v>
      </c>
      <c r="U434" s="1"/>
      <c r="V434" s="1"/>
      <c r="W434" s="1"/>
      <c r="X434" s="430"/>
      <c r="Y434" s="191"/>
    </row>
    <row r="435" spans="1:25" ht="25.5">
      <c r="A435" s="400"/>
      <c r="B435" s="400"/>
      <c r="C435" s="401"/>
      <c r="D435" s="400"/>
      <c r="E435" s="400"/>
      <c r="F435" s="6"/>
      <c r="G435" s="6"/>
      <c r="H435" s="6"/>
      <c r="I435" s="6"/>
      <c r="J435" s="136">
        <v>42653</v>
      </c>
      <c r="K435" s="137">
        <v>0.76736111111111116</v>
      </c>
      <c r="L435" s="136">
        <v>42653</v>
      </c>
      <c r="M435" s="137">
        <v>0.93472222222222223</v>
      </c>
      <c r="N435" s="163">
        <f t="shared" si="343"/>
        <v>4.0166666666627862</v>
      </c>
      <c r="O435" s="163">
        <f t="shared" si="344"/>
        <v>0</v>
      </c>
      <c r="P435" s="163">
        <f t="shared" si="345"/>
        <v>0</v>
      </c>
      <c r="Q435" s="163">
        <f t="shared" si="346"/>
        <v>0</v>
      </c>
      <c r="R435" s="163">
        <f t="shared" si="347"/>
        <v>4.0166666666627862</v>
      </c>
      <c r="S435" s="139" t="s">
        <v>377</v>
      </c>
      <c r="T435" s="140" t="s">
        <v>482</v>
      </c>
      <c r="U435" s="1"/>
      <c r="V435" s="1"/>
      <c r="W435" s="1"/>
      <c r="X435" s="430"/>
      <c r="Y435" s="191"/>
    </row>
    <row r="436" spans="1:25" ht="25.5">
      <c r="A436" s="400"/>
      <c r="B436" s="400"/>
      <c r="C436" s="401"/>
      <c r="D436" s="400"/>
      <c r="E436" s="400"/>
      <c r="F436" s="6"/>
      <c r="G436" s="6"/>
      <c r="H436" s="6"/>
      <c r="I436" s="6"/>
      <c r="J436" s="136">
        <v>42656</v>
      </c>
      <c r="K436" s="137">
        <v>8.1250000000000003E-2</v>
      </c>
      <c r="L436" s="136">
        <v>42656</v>
      </c>
      <c r="M436" s="137">
        <v>0.35138888888888892</v>
      </c>
      <c r="N436" s="163">
        <f t="shared" si="343"/>
        <v>6.4833333333372138</v>
      </c>
      <c r="O436" s="163">
        <f t="shared" si="344"/>
        <v>0</v>
      </c>
      <c r="P436" s="163">
        <f t="shared" si="345"/>
        <v>0</v>
      </c>
      <c r="Q436" s="163">
        <f t="shared" si="346"/>
        <v>0</v>
      </c>
      <c r="R436" s="163">
        <f t="shared" si="347"/>
        <v>6.4833333333372138</v>
      </c>
      <c r="S436" s="139" t="s">
        <v>377</v>
      </c>
      <c r="T436" s="140" t="s">
        <v>383</v>
      </c>
      <c r="U436" s="1"/>
      <c r="V436" s="1"/>
      <c r="W436" s="1"/>
      <c r="X436" s="430"/>
      <c r="Y436" s="191"/>
    </row>
    <row r="437" spans="1:25">
      <c r="A437" s="400"/>
      <c r="B437" s="400"/>
      <c r="C437" s="401"/>
      <c r="D437" s="400"/>
      <c r="E437" s="400"/>
      <c r="F437" s="6"/>
      <c r="G437" s="6"/>
      <c r="H437" s="6"/>
      <c r="I437" s="6"/>
      <c r="J437" s="136">
        <v>42650</v>
      </c>
      <c r="K437" s="137">
        <v>0.77777777777777779</v>
      </c>
      <c r="L437" s="136">
        <v>42652</v>
      </c>
      <c r="M437" s="137">
        <v>0.3666666666666667</v>
      </c>
      <c r="N437" s="163">
        <f t="shared" si="343"/>
        <v>38.133333333302289</v>
      </c>
      <c r="O437" s="163">
        <f t="shared" si="344"/>
        <v>0</v>
      </c>
      <c r="P437" s="163">
        <f t="shared" si="345"/>
        <v>0</v>
      </c>
      <c r="Q437" s="163">
        <f t="shared" si="346"/>
        <v>0</v>
      </c>
      <c r="R437" s="163">
        <f t="shared" si="347"/>
        <v>38.133333333302289</v>
      </c>
      <c r="S437" s="139" t="s">
        <v>377</v>
      </c>
      <c r="T437" s="140" t="s">
        <v>379</v>
      </c>
      <c r="U437" s="1"/>
      <c r="V437" s="1"/>
      <c r="W437" s="1"/>
      <c r="X437" s="430"/>
      <c r="Y437" s="191"/>
    </row>
    <row r="438" spans="1:25" ht="25.5">
      <c r="A438" s="400"/>
      <c r="B438" s="400"/>
      <c r="C438" s="401"/>
      <c r="D438" s="400"/>
      <c r="E438" s="400"/>
      <c r="F438" s="6"/>
      <c r="G438" s="6"/>
      <c r="H438" s="6"/>
      <c r="I438" s="6"/>
      <c r="J438" s="136">
        <v>42673</v>
      </c>
      <c r="K438" s="137">
        <v>0.73472222222222217</v>
      </c>
      <c r="L438" s="136">
        <v>42674</v>
      </c>
      <c r="M438" s="137">
        <v>9.7222222222222224E-3</v>
      </c>
      <c r="N438" s="163">
        <f t="shared" si="343"/>
        <v>6.6000000000349246</v>
      </c>
      <c r="O438" s="163">
        <f t="shared" si="344"/>
        <v>0</v>
      </c>
      <c r="P438" s="163">
        <f t="shared" si="345"/>
        <v>0</v>
      </c>
      <c r="Q438" s="163">
        <f t="shared" si="346"/>
        <v>0</v>
      </c>
      <c r="R438" s="163">
        <f t="shared" si="347"/>
        <v>6.6000000000349246</v>
      </c>
      <c r="S438" s="139" t="s">
        <v>377</v>
      </c>
      <c r="T438" s="140" t="s">
        <v>378</v>
      </c>
      <c r="U438" s="1"/>
      <c r="V438" s="1"/>
      <c r="W438" s="1"/>
      <c r="X438" s="430"/>
      <c r="Y438" s="191"/>
    </row>
    <row r="439" spans="1:25" ht="25.5">
      <c r="A439" s="400"/>
      <c r="B439" s="400"/>
      <c r="C439" s="401"/>
      <c r="D439" s="400"/>
      <c r="E439" s="400"/>
      <c r="F439" s="6"/>
      <c r="G439" s="6"/>
      <c r="H439" s="6"/>
      <c r="I439" s="6"/>
      <c r="J439" s="136">
        <v>42670</v>
      </c>
      <c r="K439" s="137">
        <v>0.7895833333333333</v>
      </c>
      <c r="L439" s="136">
        <v>42671</v>
      </c>
      <c r="M439" s="137">
        <v>0.97361111111111109</v>
      </c>
      <c r="N439" s="163">
        <f t="shared" si="343"/>
        <v>28.416666666744277</v>
      </c>
      <c r="O439" s="163">
        <f t="shared" si="344"/>
        <v>0</v>
      </c>
      <c r="P439" s="163">
        <f t="shared" si="345"/>
        <v>0</v>
      </c>
      <c r="Q439" s="163">
        <f t="shared" si="346"/>
        <v>0</v>
      </c>
      <c r="R439" s="163">
        <f t="shared" si="347"/>
        <v>28.416666666744277</v>
      </c>
      <c r="S439" s="139" t="s">
        <v>377</v>
      </c>
      <c r="T439" s="140" t="s">
        <v>383</v>
      </c>
      <c r="U439" s="1"/>
      <c r="V439" s="1"/>
      <c r="W439" s="1"/>
      <c r="X439" s="430"/>
      <c r="Y439" s="191"/>
    </row>
    <row r="440" spans="1:25" ht="25.5">
      <c r="A440" s="400"/>
      <c r="B440" s="400"/>
      <c r="C440" s="401"/>
      <c r="D440" s="400"/>
      <c r="E440" s="400"/>
      <c r="F440" s="6"/>
      <c r="G440" s="6"/>
      <c r="H440" s="6"/>
      <c r="I440" s="6"/>
      <c r="J440" s="136">
        <v>42662</v>
      </c>
      <c r="K440" s="137">
        <v>0.7284722222222223</v>
      </c>
      <c r="L440" s="136">
        <v>42664</v>
      </c>
      <c r="M440" s="137">
        <v>0.35555555555555557</v>
      </c>
      <c r="N440" s="163">
        <f t="shared" si="343"/>
        <v>39.049999999988358</v>
      </c>
      <c r="O440" s="163">
        <f t="shared" si="344"/>
        <v>0</v>
      </c>
      <c r="P440" s="163">
        <f t="shared" si="345"/>
        <v>0</v>
      </c>
      <c r="Q440" s="163">
        <f t="shared" si="346"/>
        <v>0</v>
      </c>
      <c r="R440" s="163">
        <f t="shared" si="347"/>
        <v>39.049999999988358</v>
      </c>
      <c r="S440" s="139" t="s">
        <v>377</v>
      </c>
      <c r="T440" s="140" t="s">
        <v>383</v>
      </c>
      <c r="U440" s="1"/>
      <c r="V440" s="1"/>
      <c r="W440" s="1"/>
      <c r="X440" s="430"/>
      <c r="Y440" s="191"/>
    </row>
    <row r="441" spans="1:25">
      <c r="A441" s="400"/>
      <c r="B441" s="400"/>
      <c r="C441" s="401"/>
      <c r="D441" s="400"/>
      <c r="E441" s="400"/>
      <c r="F441" s="6"/>
      <c r="G441" s="6"/>
      <c r="H441" s="6"/>
      <c r="I441" s="6"/>
      <c r="J441" s="136">
        <v>42667</v>
      </c>
      <c r="K441" s="137">
        <v>0.79513888888888884</v>
      </c>
      <c r="L441" s="136">
        <v>42668</v>
      </c>
      <c r="M441" s="137">
        <v>0.89444444444444438</v>
      </c>
      <c r="N441" s="163">
        <f t="shared" si="343"/>
        <v>26.383333333244082</v>
      </c>
      <c r="O441" s="163">
        <f t="shared" si="344"/>
        <v>0</v>
      </c>
      <c r="P441" s="163">
        <f t="shared" si="345"/>
        <v>0</v>
      </c>
      <c r="Q441" s="163">
        <f t="shared" si="346"/>
        <v>0</v>
      </c>
      <c r="R441" s="163">
        <f t="shared" si="347"/>
        <v>26.383333333244082</v>
      </c>
      <c r="S441" s="139" t="s">
        <v>377</v>
      </c>
      <c r="T441" s="140" t="s">
        <v>382</v>
      </c>
      <c r="U441" s="1"/>
      <c r="V441" s="1"/>
      <c r="W441" s="1"/>
      <c r="X441" s="430"/>
      <c r="Y441" s="191"/>
    </row>
    <row r="442" spans="1:25" ht="25.5">
      <c r="A442" s="400"/>
      <c r="B442" s="400"/>
      <c r="C442" s="401"/>
      <c r="D442" s="400"/>
      <c r="E442" s="400"/>
      <c r="F442" s="6"/>
      <c r="G442" s="6"/>
      <c r="H442" s="6"/>
      <c r="I442" s="6"/>
      <c r="J442" s="136">
        <v>42669</v>
      </c>
      <c r="K442" s="137">
        <v>0.77500000000000002</v>
      </c>
      <c r="L442" s="136">
        <v>42669</v>
      </c>
      <c r="M442" s="137">
        <v>0.92361111111111116</v>
      </c>
      <c r="N442" s="163">
        <f t="shared" si="343"/>
        <v>3.566666666592937</v>
      </c>
      <c r="O442" s="163">
        <f t="shared" si="344"/>
        <v>0</v>
      </c>
      <c r="P442" s="163">
        <f t="shared" si="345"/>
        <v>0</v>
      </c>
      <c r="Q442" s="163">
        <f t="shared" si="346"/>
        <v>0</v>
      </c>
      <c r="R442" s="163">
        <f t="shared" si="347"/>
        <v>3.566666666592937</v>
      </c>
      <c r="S442" s="139" t="s">
        <v>377</v>
      </c>
      <c r="T442" s="140" t="s">
        <v>384</v>
      </c>
      <c r="U442" s="1"/>
      <c r="V442" s="1"/>
      <c r="W442" s="1"/>
      <c r="X442" s="430"/>
      <c r="Y442" s="191"/>
    </row>
    <row r="443" spans="1:25">
      <c r="A443" s="400"/>
      <c r="B443" s="400"/>
      <c r="C443" s="401"/>
      <c r="D443" s="400"/>
      <c r="E443" s="400"/>
      <c r="F443" s="6"/>
      <c r="G443" s="6"/>
      <c r="H443" s="6"/>
      <c r="I443" s="6"/>
      <c r="J443" s="136">
        <v>42672</v>
      </c>
      <c r="K443" s="137">
        <v>0.73055555555555562</v>
      </c>
      <c r="L443" s="136">
        <v>42672</v>
      </c>
      <c r="M443" s="137">
        <v>0.95277777777777783</v>
      </c>
      <c r="N443" s="163">
        <f t="shared" si="343"/>
        <v>5.3333333332557231</v>
      </c>
      <c r="O443" s="163">
        <f t="shared" si="344"/>
        <v>0</v>
      </c>
      <c r="P443" s="163">
        <f t="shared" si="345"/>
        <v>0</v>
      </c>
      <c r="Q443" s="163">
        <f t="shared" si="346"/>
        <v>0</v>
      </c>
      <c r="R443" s="163">
        <f t="shared" si="347"/>
        <v>5.3333333332557231</v>
      </c>
      <c r="S443" s="139" t="s">
        <v>377</v>
      </c>
      <c r="T443" s="140" t="s">
        <v>382</v>
      </c>
      <c r="U443" s="1"/>
      <c r="V443" s="1"/>
      <c r="W443" s="1"/>
      <c r="X443" s="430"/>
      <c r="Y443" s="191"/>
    </row>
    <row r="444" spans="1:25" ht="25.5">
      <c r="A444" s="400"/>
      <c r="B444" s="400"/>
      <c r="C444" s="401"/>
      <c r="D444" s="400"/>
      <c r="E444" s="400"/>
      <c r="F444" s="6"/>
      <c r="G444" s="6"/>
      <c r="H444" s="6"/>
      <c r="I444" s="6"/>
      <c r="J444" s="136">
        <v>42665</v>
      </c>
      <c r="K444" s="137">
        <v>0.75208333333333333</v>
      </c>
      <c r="L444" s="136">
        <v>42666</v>
      </c>
      <c r="M444" s="137">
        <v>0.27708333333333335</v>
      </c>
      <c r="N444" s="163">
        <f t="shared" si="343"/>
        <v>12.600000000034925</v>
      </c>
      <c r="O444" s="163">
        <f t="shared" si="344"/>
        <v>0</v>
      </c>
      <c r="P444" s="163">
        <f t="shared" si="345"/>
        <v>0</v>
      </c>
      <c r="Q444" s="163">
        <f t="shared" si="346"/>
        <v>0</v>
      </c>
      <c r="R444" s="163">
        <f t="shared" si="347"/>
        <v>12.600000000034925</v>
      </c>
      <c r="S444" s="139" t="s">
        <v>377</v>
      </c>
      <c r="T444" s="140" t="s">
        <v>378</v>
      </c>
      <c r="U444" s="1"/>
      <c r="V444" s="1"/>
      <c r="W444" s="1"/>
      <c r="X444" s="430"/>
      <c r="Y444" s="191"/>
    </row>
    <row r="445" spans="1:25" ht="25.5">
      <c r="A445" s="400"/>
      <c r="B445" s="400"/>
      <c r="C445" s="401"/>
      <c r="D445" s="400"/>
      <c r="E445" s="400"/>
      <c r="F445" s="6"/>
      <c r="G445" s="6"/>
      <c r="H445" s="6"/>
      <c r="I445" s="6"/>
      <c r="J445" s="136">
        <v>42674</v>
      </c>
      <c r="K445" s="137">
        <v>0.73749999999999993</v>
      </c>
      <c r="L445" s="136">
        <v>42675</v>
      </c>
      <c r="M445" s="137">
        <v>0</v>
      </c>
      <c r="N445" s="163">
        <f t="shared" si="343"/>
        <v>6.2999999999301508</v>
      </c>
      <c r="O445" s="163">
        <f t="shared" si="344"/>
        <v>0</v>
      </c>
      <c r="P445" s="163">
        <f t="shared" si="345"/>
        <v>0</v>
      </c>
      <c r="Q445" s="163">
        <f t="shared" si="346"/>
        <v>0</v>
      </c>
      <c r="R445" s="163">
        <f t="shared" si="347"/>
        <v>6.2999999999301508</v>
      </c>
      <c r="S445" s="139" t="s">
        <v>377</v>
      </c>
      <c r="T445" s="140" t="s">
        <v>383</v>
      </c>
      <c r="U445" s="1"/>
      <c r="V445" s="1"/>
      <c r="W445" s="1"/>
      <c r="X445" s="430"/>
      <c r="Y445" s="191"/>
    </row>
    <row r="446" spans="1:25">
      <c r="A446" s="397"/>
      <c r="B446" s="400"/>
      <c r="C446" s="401"/>
      <c r="D446" s="400"/>
      <c r="E446" s="400"/>
      <c r="F446" s="6"/>
      <c r="G446" s="6"/>
      <c r="H446" s="6"/>
      <c r="I446" s="6"/>
      <c r="J446" s="74"/>
      <c r="K446" s="75"/>
      <c r="L446" s="74"/>
      <c r="M446" s="75"/>
      <c r="N446" s="106">
        <f>SUM(N421:N445)</f>
        <v>422.93333333311602</v>
      </c>
      <c r="O446" s="167">
        <f>SUM(O421:O445)</f>
        <v>0</v>
      </c>
      <c r="P446" s="167">
        <f>SUM(P421:P445)</f>
        <v>0</v>
      </c>
      <c r="Q446" s="167">
        <f>SUM(Q421:Q445)</f>
        <v>0</v>
      </c>
      <c r="R446" s="167">
        <f>SUM(R421:R445)</f>
        <v>422.93333333311602</v>
      </c>
      <c r="S446" s="77"/>
      <c r="T446" s="78"/>
      <c r="U446" s="1"/>
      <c r="V446" s="1"/>
      <c r="W446" s="1"/>
      <c r="X446" s="430"/>
      <c r="Y446" s="191">
        <v>100</v>
      </c>
    </row>
    <row r="447" spans="1:25" ht="25.5">
      <c r="A447" s="396">
        <v>177</v>
      </c>
      <c r="B447" s="396" t="s">
        <v>350</v>
      </c>
      <c r="C447" s="398" t="s">
        <v>349</v>
      </c>
      <c r="D447" s="396">
        <v>125</v>
      </c>
      <c r="E447" s="396" t="s">
        <v>236</v>
      </c>
      <c r="F447" s="6" t="s">
        <v>237</v>
      </c>
      <c r="G447" s="6" t="s">
        <v>237</v>
      </c>
      <c r="H447" s="6" t="s">
        <v>237</v>
      </c>
      <c r="I447" s="6" t="s">
        <v>237</v>
      </c>
      <c r="J447" s="141">
        <v>42644</v>
      </c>
      <c r="K447" s="142">
        <v>0</v>
      </c>
      <c r="L447" s="136">
        <v>42650</v>
      </c>
      <c r="M447" s="137">
        <v>0.31180555555555556</v>
      </c>
      <c r="N447" s="163">
        <f t="shared" ref="N447:N456" si="348">IF(((L447+M447)-(J447+K447))*24&gt;0,((L447+M447)-(J447+K447))*24,"NA")</f>
        <v>151.48333333327901</v>
      </c>
      <c r="O447" s="163">
        <f t="shared" ref="O447:O456" si="349">IF(RIGHT(S447)="T",(N447),0)</f>
        <v>0</v>
      </c>
      <c r="P447" s="163">
        <f t="shared" ref="P447:P456" si="350">IF(RIGHT(S447)="U",(N447),0)</f>
        <v>0</v>
      </c>
      <c r="Q447" s="163">
        <f t="shared" ref="Q447:Q456" si="351">IF(RIGHT(S447)="C",(N447),0)</f>
        <v>0</v>
      </c>
      <c r="R447" s="163">
        <f t="shared" ref="R447:R456" si="352">IF(RIGHT(S447)="D",(N447),0)</f>
        <v>151.48333333327901</v>
      </c>
      <c r="S447" s="139" t="s">
        <v>377</v>
      </c>
      <c r="T447" s="140" t="s">
        <v>420</v>
      </c>
      <c r="U447" s="1" t="s">
        <v>323</v>
      </c>
      <c r="V447" s="1" t="s">
        <v>323</v>
      </c>
      <c r="W447" s="1" t="s">
        <v>323</v>
      </c>
      <c r="X447" s="430"/>
      <c r="Y447" s="191"/>
    </row>
    <row r="448" spans="1:25">
      <c r="A448" s="400"/>
      <c r="B448" s="400"/>
      <c r="C448" s="401"/>
      <c r="D448" s="400"/>
      <c r="E448" s="400"/>
      <c r="F448" s="6"/>
      <c r="G448" s="6"/>
      <c r="H448" s="6"/>
      <c r="I448" s="6"/>
      <c r="J448" s="136">
        <v>42652</v>
      </c>
      <c r="K448" s="137">
        <v>0.79027777777777775</v>
      </c>
      <c r="L448" s="136">
        <v>42653</v>
      </c>
      <c r="M448" s="137">
        <v>0.27083333333333331</v>
      </c>
      <c r="N448" s="163">
        <f t="shared" si="348"/>
        <v>11.53333333338378</v>
      </c>
      <c r="O448" s="163">
        <f t="shared" si="349"/>
        <v>0</v>
      </c>
      <c r="P448" s="163">
        <f t="shared" si="350"/>
        <v>0</v>
      </c>
      <c r="Q448" s="163">
        <f t="shared" si="351"/>
        <v>0</v>
      </c>
      <c r="R448" s="163">
        <f t="shared" si="352"/>
        <v>11.53333333338378</v>
      </c>
      <c r="S448" s="139" t="s">
        <v>377</v>
      </c>
      <c r="T448" s="140" t="s">
        <v>379</v>
      </c>
      <c r="U448" s="1"/>
      <c r="V448" s="1"/>
      <c r="W448" s="1"/>
      <c r="X448" s="430"/>
      <c r="Y448" s="191"/>
    </row>
    <row r="449" spans="1:25" ht="25.5">
      <c r="A449" s="400"/>
      <c r="B449" s="400"/>
      <c r="C449" s="401"/>
      <c r="D449" s="400"/>
      <c r="E449" s="400"/>
      <c r="F449" s="6"/>
      <c r="G449" s="6"/>
      <c r="H449" s="6"/>
      <c r="I449" s="6"/>
      <c r="J449" s="136">
        <v>42656</v>
      </c>
      <c r="K449" s="137">
        <v>8.2638888888888887E-2</v>
      </c>
      <c r="L449" s="136">
        <v>42660</v>
      </c>
      <c r="M449" s="137">
        <v>0.95624999999999993</v>
      </c>
      <c r="N449" s="163">
        <f t="shared" si="348"/>
        <v>116.96666666673264</v>
      </c>
      <c r="O449" s="163">
        <f t="shared" si="349"/>
        <v>0</v>
      </c>
      <c r="P449" s="163">
        <f t="shared" si="350"/>
        <v>0</v>
      </c>
      <c r="Q449" s="163">
        <f t="shared" si="351"/>
        <v>0</v>
      </c>
      <c r="R449" s="163">
        <f t="shared" si="352"/>
        <v>116.96666666673264</v>
      </c>
      <c r="S449" s="139" t="s">
        <v>377</v>
      </c>
      <c r="T449" s="140" t="s">
        <v>383</v>
      </c>
      <c r="U449" s="1"/>
      <c r="V449" s="1"/>
      <c r="W449" s="1"/>
      <c r="X449" s="430"/>
      <c r="Y449" s="191"/>
    </row>
    <row r="450" spans="1:25" ht="25.5">
      <c r="A450" s="400"/>
      <c r="B450" s="400"/>
      <c r="C450" s="401"/>
      <c r="D450" s="400"/>
      <c r="E450" s="400"/>
      <c r="F450" s="6"/>
      <c r="G450" s="6"/>
      <c r="H450" s="6"/>
      <c r="I450" s="6"/>
      <c r="J450" s="136">
        <v>42653</v>
      </c>
      <c r="K450" s="137">
        <v>0.7680555555555556</v>
      </c>
      <c r="L450" s="136">
        <v>42653</v>
      </c>
      <c r="M450" s="137">
        <v>0.93680555555555556</v>
      </c>
      <c r="N450" s="163">
        <f t="shared" si="348"/>
        <v>4.0499999999301508</v>
      </c>
      <c r="O450" s="163">
        <f t="shared" si="349"/>
        <v>0</v>
      </c>
      <c r="P450" s="163">
        <f t="shared" si="350"/>
        <v>0</v>
      </c>
      <c r="Q450" s="163">
        <f t="shared" si="351"/>
        <v>0</v>
      </c>
      <c r="R450" s="163">
        <f t="shared" si="352"/>
        <v>4.0499999999301508</v>
      </c>
      <c r="S450" s="139" t="s">
        <v>377</v>
      </c>
      <c r="T450" s="140" t="s">
        <v>378</v>
      </c>
      <c r="U450" s="1"/>
      <c r="V450" s="1"/>
      <c r="W450" s="1"/>
      <c r="X450" s="430"/>
      <c r="Y450" s="191"/>
    </row>
    <row r="451" spans="1:25" ht="25.5">
      <c r="A451" s="400"/>
      <c r="B451" s="400"/>
      <c r="C451" s="401"/>
      <c r="D451" s="400"/>
      <c r="E451" s="400"/>
      <c r="F451" s="6"/>
      <c r="G451" s="6"/>
      <c r="H451" s="6"/>
      <c r="I451" s="6"/>
      <c r="J451" s="136">
        <v>42670</v>
      </c>
      <c r="K451" s="137">
        <v>0.78125</v>
      </c>
      <c r="L451" s="136">
        <v>42671</v>
      </c>
      <c r="M451" s="137">
        <v>0.98541666666666661</v>
      </c>
      <c r="N451" s="163">
        <f t="shared" si="348"/>
        <v>28.900000000081491</v>
      </c>
      <c r="O451" s="163">
        <f t="shared" si="349"/>
        <v>0</v>
      </c>
      <c r="P451" s="163">
        <f t="shared" si="350"/>
        <v>0</v>
      </c>
      <c r="Q451" s="163">
        <f t="shared" si="351"/>
        <v>0</v>
      </c>
      <c r="R451" s="163">
        <f t="shared" si="352"/>
        <v>28.900000000081491</v>
      </c>
      <c r="S451" s="139" t="s">
        <v>377</v>
      </c>
      <c r="T451" s="140" t="s">
        <v>383</v>
      </c>
      <c r="U451" s="1"/>
      <c r="V451" s="1"/>
      <c r="W451" s="1"/>
      <c r="X451" s="430"/>
      <c r="Y451" s="191"/>
    </row>
    <row r="452" spans="1:25">
      <c r="A452" s="400"/>
      <c r="B452" s="400"/>
      <c r="C452" s="401"/>
      <c r="D452" s="400"/>
      <c r="E452" s="400"/>
      <c r="F452" s="6"/>
      <c r="G452" s="6"/>
      <c r="H452" s="6"/>
      <c r="I452" s="6"/>
      <c r="J452" s="136">
        <v>42672</v>
      </c>
      <c r="K452" s="137">
        <v>0.7319444444444444</v>
      </c>
      <c r="L452" s="136">
        <v>42672</v>
      </c>
      <c r="M452" s="137">
        <v>0.96388888888888891</v>
      </c>
      <c r="N452" s="163">
        <f t="shared" si="348"/>
        <v>5.5666666666511446</v>
      </c>
      <c r="O452" s="163">
        <f t="shared" si="349"/>
        <v>0</v>
      </c>
      <c r="P452" s="163">
        <f t="shared" si="350"/>
        <v>0</v>
      </c>
      <c r="Q452" s="163">
        <f t="shared" si="351"/>
        <v>0</v>
      </c>
      <c r="R452" s="163">
        <f t="shared" si="352"/>
        <v>5.5666666666511446</v>
      </c>
      <c r="S452" s="139" t="s">
        <v>377</v>
      </c>
      <c r="T452" s="140" t="s">
        <v>382</v>
      </c>
      <c r="U452" s="1" t="s">
        <v>323</v>
      </c>
      <c r="V452" s="1" t="s">
        <v>323</v>
      </c>
      <c r="W452" s="1" t="s">
        <v>323</v>
      </c>
      <c r="X452" s="430"/>
      <c r="Y452" s="191"/>
    </row>
    <row r="453" spans="1:25" ht="25.5">
      <c r="A453" s="400"/>
      <c r="B453" s="400"/>
      <c r="C453" s="401"/>
      <c r="D453" s="400"/>
      <c r="E453" s="400"/>
      <c r="F453" s="6"/>
      <c r="G453" s="6"/>
      <c r="H453" s="6"/>
      <c r="I453" s="6"/>
      <c r="J453" s="136">
        <v>42673</v>
      </c>
      <c r="K453" s="137">
        <v>0.73055555555555562</v>
      </c>
      <c r="L453" s="136">
        <v>42674</v>
      </c>
      <c r="M453" s="137">
        <v>0.59027777777777779</v>
      </c>
      <c r="N453" s="163">
        <f t="shared" si="348"/>
        <v>20.633333333360497</v>
      </c>
      <c r="O453" s="163">
        <f t="shared" si="349"/>
        <v>0</v>
      </c>
      <c r="P453" s="163">
        <f t="shared" si="350"/>
        <v>0</v>
      </c>
      <c r="Q453" s="163">
        <f t="shared" si="351"/>
        <v>0</v>
      </c>
      <c r="R453" s="163">
        <f t="shared" si="352"/>
        <v>20.633333333360497</v>
      </c>
      <c r="S453" s="139" t="s">
        <v>377</v>
      </c>
      <c r="T453" s="140" t="s">
        <v>378</v>
      </c>
      <c r="U453" s="1" t="s">
        <v>323</v>
      </c>
      <c r="V453" s="1" t="s">
        <v>323</v>
      </c>
      <c r="W453" s="1" t="s">
        <v>323</v>
      </c>
      <c r="X453" s="430"/>
      <c r="Y453" s="191"/>
    </row>
    <row r="454" spans="1:25" ht="25.5">
      <c r="A454" s="400"/>
      <c r="B454" s="400"/>
      <c r="C454" s="401"/>
      <c r="D454" s="400"/>
      <c r="E454" s="400"/>
      <c r="F454" s="6"/>
      <c r="G454" s="6"/>
      <c r="H454" s="6"/>
      <c r="I454" s="6"/>
      <c r="J454" s="136">
        <v>42668</v>
      </c>
      <c r="K454" s="137">
        <v>0.76458333333333339</v>
      </c>
      <c r="L454" s="136">
        <v>42668</v>
      </c>
      <c r="M454" s="137">
        <v>0.8930555555555556</v>
      </c>
      <c r="N454" s="163">
        <f t="shared" si="348"/>
        <v>3.0833333334303461</v>
      </c>
      <c r="O454" s="163">
        <f t="shared" si="349"/>
        <v>0</v>
      </c>
      <c r="P454" s="163">
        <f t="shared" si="350"/>
        <v>0</v>
      </c>
      <c r="Q454" s="163">
        <f t="shared" si="351"/>
        <v>0</v>
      </c>
      <c r="R454" s="163">
        <f t="shared" si="352"/>
        <v>3.0833333334303461</v>
      </c>
      <c r="S454" s="139" t="s">
        <v>377</v>
      </c>
      <c r="T454" s="140" t="s">
        <v>420</v>
      </c>
      <c r="U454" s="1" t="s">
        <v>323</v>
      </c>
      <c r="V454" s="1" t="s">
        <v>323</v>
      </c>
      <c r="W454" s="1" t="s">
        <v>323</v>
      </c>
      <c r="X454" s="430"/>
      <c r="Y454" s="191"/>
    </row>
    <row r="455" spans="1:25" ht="25.5">
      <c r="A455" s="400"/>
      <c r="B455" s="400"/>
      <c r="C455" s="401"/>
      <c r="D455" s="400"/>
      <c r="E455" s="400"/>
      <c r="F455" s="6"/>
      <c r="G455" s="6"/>
      <c r="H455" s="6"/>
      <c r="I455" s="6"/>
      <c r="J455" s="136">
        <v>42669</v>
      </c>
      <c r="K455" s="137">
        <v>0.77777777777777779</v>
      </c>
      <c r="L455" s="136">
        <v>42669</v>
      </c>
      <c r="M455" s="137">
        <v>0.93125000000000002</v>
      </c>
      <c r="N455" s="163">
        <f t="shared" si="348"/>
        <v>3.6833333332906477</v>
      </c>
      <c r="O455" s="163">
        <f t="shared" si="349"/>
        <v>0</v>
      </c>
      <c r="P455" s="163">
        <f t="shared" si="350"/>
        <v>0</v>
      </c>
      <c r="Q455" s="163">
        <f t="shared" si="351"/>
        <v>0</v>
      </c>
      <c r="R455" s="163">
        <f t="shared" si="352"/>
        <v>3.6833333332906477</v>
      </c>
      <c r="S455" s="139" t="s">
        <v>377</v>
      </c>
      <c r="T455" s="140" t="s">
        <v>481</v>
      </c>
      <c r="U455" s="1" t="s">
        <v>323</v>
      </c>
      <c r="V455" s="1" t="s">
        <v>323</v>
      </c>
      <c r="W455" s="1" t="s">
        <v>323</v>
      </c>
      <c r="X455" s="430"/>
      <c r="Y455" s="191"/>
    </row>
    <row r="456" spans="1:25" ht="25.5">
      <c r="A456" s="400"/>
      <c r="B456" s="400"/>
      <c r="C456" s="401"/>
      <c r="D456" s="400"/>
      <c r="E456" s="400"/>
      <c r="F456" s="6"/>
      <c r="G456" s="6"/>
      <c r="H456" s="6"/>
      <c r="I456" s="6"/>
      <c r="J456" s="136">
        <v>42674</v>
      </c>
      <c r="K456" s="137">
        <v>0.75208333333333333</v>
      </c>
      <c r="L456" s="136">
        <v>42675</v>
      </c>
      <c r="M456" s="137">
        <v>0</v>
      </c>
      <c r="N456" s="163">
        <f t="shared" si="348"/>
        <v>5.9500000000116415</v>
      </c>
      <c r="O456" s="163">
        <f t="shared" si="349"/>
        <v>0</v>
      </c>
      <c r="P456" s="163">
        <f t="shared" si="350"/>
        <v>0</v>
      </c>
      <c r="Q456" s="163">
        <f t="shared" si="351"/>
        <v>0</v>
      </c>
      <c r="R456" s="163">
        <f t="shared" si="352"/>
        <v>5.9500000000116415</v>
      </c>
      <c r="S456" s="139" t="s">
        <v>377</v>
      </c>
      <c r="T456" s="140" t="s">
        <v>420</v>
      </c>
      <c r="U456" s="1" t="s">
        <v>323</v>
      </c>
      <c r="V456" s="1" t="s">
        <v>323</v>
      </c>
      <c r="W456" s="1" t="s">
        <v>323</v>
      </c>
      <c r="X456" s="430"/>
      <c r="Y456" s="191"/>
    </row>
    <row r="457" spans="1:25">
      <c r="A457" s="397"/>
      <c r="B457" s="400"/>
      <c r="C457" s="401"/>
      <c r="D457" s="400"/>
      <c r="E457" s="400"/>
      <c r="F457" s="6"/>
      <c r="G457" s="6"/>
      <c r="H457" s="6"/>
      <c r="I457" s="6"/>
      <c r="J457" s="85"/>
      <c r="K457" s="86"/>
      <c r="L457" s="85"/>
      <c r="M457" s="86"/>
      <c r="N457" s="170">
        <f>SUM(N447:N456)</f>
        <v>351.85000000015134</v>
      </c>
      <c r="O457" s="170">
        <f>SUM(O447:O456)</f>
        <v>0</v>
      </c>
      <c r="P457" s="170">
        <f>SUM(P447:P456)</f>
        <v>0</v>
      </c>
      <c r="Q457" s="170">
        <f>SUM(Q447:Q456)</f>
        <v>0</v>
      </c>
      <c r="R457" s="170">
        <f>SUM(R447:R456)</f>
        <v>351.85000000015134</v>
      </c>
      <c r="S457" s="86"/>
      <c r="T457" s="91"/>
      <c r="U457" s="1"/>
      <c r="V457" s="1"/>
      <c r="W457" s="1"/>
      <c r="X457" s="430"/>
      <c r="Y457" s="191"/>
    </row>
    <row r="458" spans="1:25" ht="25.5">
      <c r="A458" s="396">
        <v>178</v>
      </c>
      <c r="B458" s="396" t="s">
        <v>351</v>
      </c>
      <c r="C458" s="398" t="s">
        <v>352</v>
      </c>
      <c r="D458" s="396">
        <v>125</v>
      </c>
      <c r="E458" s="396" t="s">
        <v>236</v>
      </c>
      <c r="F458" s="6" t="s">
        <v>237</v>
      </c>
      <c r="G458" s="6" t="s">
        <v>237</v>
      </c>
      <c r="H458" s="6" t="s">
        <v>237</v>
      </c>
      <c r="I458" s="6" t="s">
        <v>237</v>
      </c>
      <c r="J458" s="136">
        <v>42645</v>
      </c>
      <c r="K458" s="137">
        <v>0.78333333333333333</v>
      </c>
      <c r="L458" s="136">
        <v>42646</v>
      </c>
      <c r="M458" s="137">
        <v>0.27777777777777779</v>
      </c>
      <c r="N458" s="163">
        <f t="shared" ref="N458:N460" si="353">IF(((L458+M458)-(J458+K458))*24&gt;0,((L458+M458)-(J458+K458))*24,"NA")</f>
        <v>11.866666666755918</v>
      </c>
      <c r="O458" s="163">
        <f t="shared" ref="O458:O460" si="354">IF(RIGHT(S458)="T",(N458),0)</f>
        <v>0</v>
      </c>
      <c r="P458" s="163">
        <f t="shared" ref="P458:P460" si="355">IF(RIGHT(S458)="U",(N458),0)</f>
        <v>0</v>
      </c>
      <c r="Q458" s="163">
        <f t="shared" ref="Q458:Q460" si="356">IF(RIGHT(S458)="C",(N458),0)</f>
        <v>0</v>
      </c>
      <c r="R458" s="163">
        <f t="shared" ref="R458:R460" si="357">IF(RIGHT(S458)="D",(N458),0)</f>
        <v>11.866666666755918</v>
      </c>
      <c r="S458" s="139" t="s">
        <v>377</v>
      </c>
      <c r="T458" s="140" t="s">
        <v>380</v>
      </c>
      <c r="U458" s="1" t="s">
        <v>323</v>
      </c>
      <c r="V458" s="1" t="s">
        <v>323</v>
      </c>
      <c r="W458" s="1" t="s">
        <v>323</v>
      </c>
      <c r="X458" s="430"/>
      <c r="Y458" s="191"/>
    </row>
    <row r="459" spans="1:25" ht="25.5">
      <c r="A459" s="400"/>
      <c r="B459" s="400"/>
      <c r="C459" s="401"/>
      <c r="D459" s="400"/>
      <c r="E459" s="400"/>
      <c r="F459" s="6"/>
      <c r="G459" s="6"/>
      <c r="H459" s="6"/>
      <c r="I459" s="6"/>
      <c r="J459" s="136">
        <v>42647</v>
      </c>
      <c r="K459" s="137">
        <v>0.75694444444444453</v>
      </c>
      <c r="L459" s="136">
        <v>42650</v>
      </c>
      <c r="M459" s="137">
        <v>0.30972222222222223</v>
      </c>
      <c r="N459" s="163">
        <f t="shared" si="353"/>
        <v>61.266666666604578</v>
      </c>
      <c r="O459" s="163">
        <f t="shared" si="354"/>
        <v>0</v>
      </c>
      <c r="P459" s="163">
        <f t="shared" si="355"/>
        <v>0</v>
      </c>
      <c r="Q459" s="163">
        <f t="shared" si="356"/>
        <v>0</v>
      </c>
      <c r="R459" s="163">
        <f t="shared" si="357"/>
        <v>61.266666666604578</v>
      </c>
      <c r="S459" s="139" t="s">
        <v>377</v>
      </c>
      <c r="T459" s="140" t="s">
        <v>380</v>
      </c>
      <c r="U459" s="1" t="s">
        <v>323</v>
      </c>
      <c r="V459" s="1" t="s">
        <v>323</v>
      </c>
      <c r="W459" s="1" t="s">
        <v>323</v>
      </c>
      <c r="X459" s="430"/>
      <c r="Y459" s="191"/>
    </row>
    <row r="460" spans="1:25" ht="25.5">
      <c r="A460" s="400"/>
      <c r="B460" s="400"/>
      <c r="C460" s="401"/>
      <c r="D460" s="400"/>
      <c r="E460" s="400"/>
      <c r="F460" s="6"/>
      <c r="G460" s="6"/>
      <c r="H460" s="6"/>
      <c r="I460" s="6"/>
      <c r="J460" s="136">
        <v>42665</v>
      </c>
      <c r="K460" s="137">
        <v>0.75208333333333333</v>
      </c>
      <c r="L460" s="136">
        <v>42666</v>
      </c>
      <c r="M460" s="137">
        <v>0.27569444444444446</v>
      </c>
      <c r="N460" s="163">
        <f t="shared" si="353"/>
        <v>12.566666666592937</v>
      </c>
      <c r="O460" s="163">
        <f t="shared" si="354"/>
        <v>0</v>
      </c>
      <c r="P460" s="163">
        <f t="shared" si="355"/>
        <v>0</v>
      </c>
      <c r="Q460" s="163">
        <f t="shared" si="356"/>
        <v>0</v>
      </c>
      <c r="R460" s="163">
        <f t="shared" si="357"/>
        <v>12.566666666592937</v>
      </c>
      <c r="S460" s="139" t="s">
        <v>377</v>
      </c>
      <c r="T460" s="140" t="s">
        <v>378</v>
      </c>
      <c r="U460" s="1" t="s">
        <v>323</v>
      </c>
      <c r="V460" s="1" t="s">
        <v>323</v>
      </c>
      <c r="W460" s="1" t="s">
        <v>323</v>
      </c>
      <c r="X460" s="430"/>
      <c r="Y460" s="191"/>
    </row>
    <row r="461" spans="1:25">
      <c r="A461" s="397"/>
      <c r="B461" s="397"/>
      <c r="C461" s="399"/>
      <c r="D461" s="397"/>
      <c r="E461" s="397"/>
      <c r="F461" s="6" t="s">
        <v>237</v>
      </c>
      <c r="G461" s="6" t="s">
        <v>237</v>
      </c>
      <c r="H461" s="6" t="s">
        <v>237</v>
      </c>
      <c r="I461" s="6" t="s">
        <v>237</v>
      </c>
      <c r="J461" s="6"/>
      <c r="K461" s="8"/>
      <c r="L461" s="8"/>
      <c r="M461" s="8"/>
      <c r="N461" s="176">
        <f>SUM(N458:N460)</f>
        <v>85.699999999953434</v>
      </c>
      <c r="O461" s="176">
        <f>SUM(O458:O460)</f>
        <v>0</v>
      </c>
      <c r="P461" s="176">
        <f>SUM(P458:P460)</f>
        <v>0</v>
      </c>
      <c r="Q461" s="176">
        <f>SUM(Q458:Q460)</f>
        <v>0</v>
      </c>
      <c r="R461" s="176">
        <f>SUM(R458:R460)</f>
        <v>85.699999999953434</v>
      </c>
      <c r="S461" s="123"/>
      <c r="T461" s="123"/>
      <c r="U461" s="1" t="s">
        <v>323</v>
      </c>
      <c r="V461" s="1" t="s">
        <v>323</v>
      </c>
      <c r="W461" s="1" t="s">
        <v>323</v>
      </c>
      <c r="X461" s="430"/>
      <c r="Y461" s="191">
        <v>100</v>
      </c>
    </row>
    <row r="462" spans="1:25">
      <c r="A462" s="396">
        <v>179</v>
      </c>
      <c r="B462" s="396" t="s">
        <v>351</v>
      </c>
      <c r="C462" s="398" t="s">
        <v>405</v>
      </c>
      <c r="D462" s="396">
        <v>125</v>
      </c>
      <c r="E462" s="396" t="s">
        <v>236</v>
      </c>
      <c r="F462" s="6" t="s">
        <v>237</v>
      </c>
      <c r="G462" s="6" t="s">
        <v>237</v>
      </c>
      <c r="H462" s="6" t="s">
        <v>237</v>
      </c>
      <c r="I462" s="6" t="s">
        <v>237</v>
      </c>
      <c r="J462" s="74"/>
      <c r="K462" s="75"/>
      <c r="L462" s="74"/>
      <c r="M462" s="75"/>
      <c r="N462" s="76">
        <v>0</v>
      </c>
      <c r="O462" s="164">
        <v>0</v>
      </c>
      <c r="P462" s="164">
        <v>0</v>
      </c>
      <c r="Q462" s="164">
        <v>0</v>
      </c>
      <c r="R462" s="164">
        <v>0</v>
      </c>
      <c r="S462" s="77"/>
      <c r="T462" s="78"/>
      <c r="U462" s="1" t="s">
        <v>323</v>
      </c>
      <c r="V462" s="1" t="s">
        <v>323</v>
      </c>
      <c r="W462" s="1" t="s">
        <v>323</v>
      </c>
      <c r="X462" s="430"/>
      <c r="Y462" s="191"/>
    </row>
    <row r="463" spans="1:25">
      <c r="A463" s="400"/>
      <c r="B463" s="400"/>
      <c r="C463" s="401"/>
      <c r="D463" s="400"/>
      <c r="E463" s="400"/>
      <c r="F463" s="6"/>
      <c r="G463" s="6"/>
      <c r="H463" s="6"/>
      <c r="I463" s="6"/>
      <c r="J463" s="74"/>
      <c r="K463" s="75"/>
      <c r="L463" s="74"/>
      <c r="M463" s="75"/>
      <c r="N463" s="76">
        <v>0</v>
      </c>
      <c r="O463" s="164">
        <v>0</v>
      </c>
      <c r="P463" s="164">
        <v>0</v>
      </c>
      <c r="Q463" s="164">
        <v>0</v>
      </c>
      <c r="R463" s="164">
        <v>0</v>
      </c>
      <c r="S463" s="77"/>
      <c r="T463" s="78"/>
      <c r="U463" s="1"/>
      <c r="V463" s="1"/>
      <c r="W463" s="1"/>
      <c r="X463" s="430"/>
      <c r="Y463" s="191"/>
    </row>
    <row r="464" spans="1:25">
      <c r="A464" s="397"/>
      <c r="B464" s="397"/>
      <c r="C464" s="399"/>
      <c r="D464" s="397"/>
      <c r="E464" s="397"/>
      <c r="F464" s="6" t="s">
        <v>237</v>
      </c>
      <c r="G464" s="6" t="s">
        <v>237</v>
      </c>
      <c r="H464" s="6" t="s">
        <v>237</v>
      </c>
      <c r="I464" s="6" t="s">
        <v>237</v>
      </c>
      <c r="J464" s="6"/>
      <c r="K464" s="8"/>
      <c r="L464" s="8"/>
      <c r="M464" s="8"/>
      <c r="N464" s="76">
        <v>0</v>
      </c>
      <c r="O464" s="164">
        <v>0</v>
      </c>
      <c r="P464" s="164">
        <v>0</v>
      </c>
      <c r="Q464" s="164">
        <v>0</v>
      </c>
      <c r="R464" s="164">
        <v>0</v>
      </c>
      <c r="S464" s="123"/>
      <c r="T464" s="123"/>
      <c r="U464" s="1" t="s">
        <v>323</v>
      </c>
      <c r="V464" s="1" t="s">
        <v>323</v>
      </c>
      <c r="W464" s="1" t="s">
        <v>323</v>
      </c>
      <c r="X464" s="430"/>
      <c r="Y464" s="191">
        <v>100</v>
      </c>
    </row>
    <row r="465" spans="1:25">
      <c r="A465" s="396">
        <v>180</v>
      </c>
      <c r="B465" s="396" t="s">
        <v>423</v>
      </c>
      <c r="C465" s="398" t="s">
        <v>426</v>
      </c>
      <c r="D465" s="396">
        <v>125</v>
      </c>
      <c r="E465" s="396" t="s">
        <v>236</v>
      </c>
      <c r="F465" s="6" t="s">
        <v>237</v>
      </c>
      <c r="G465" s="6" t="s">
        <v>237</v>
      </c>
      <c r="H465" s="6" t="s">
        <v>237</v>
      </c>
      <c r="I465" s="6" t="s">
        <v>237</v>
      </c>
      <c r="J465" s="74"/>
      <c r="K465" s="75"/>
      <c r="L465" s="74"/>
      <c r="M465" s="75"/>
      <c r="N465" s="76"/>
      <c r="O465" s="164"/>
      <c r="P465" s="164"/>
      <c r="Q465" s="164"/>
      <c r="R465" s="164"/>
      <c r="S465" s="77"/>
      <c r="T465" s="78"/>
      <c r="U465" s="1" t="s">
        <v>323</v>
      </c>
      <c r="V465" s="1" t="s">
        <v>323</v>
      </c>
      <c r="W465" s="1" t="s">
        <v>323</v>
      </c>
      <c r="X465" s="119"/>
      <c r="Y465" s="191"/>
    </row>
    <row r="466" spans="1:25">
      <c r="A466" s="397"/>
      <c r="B466" s="397"/>
      <c r="C466" s="399"/>
      <c r="D466" s="397"/>
      <c r="E466" s="397"/>
      <c r="F466" s="6" t="s">
        <v>237</v>
      </c>
      <c r="G466" s="6" t="s">
        <v>237</v>
      </c>
      <c r="H466" s="6" t="s">
        <v>237</v>
      </c>
      <c r="I466" s="6" t="s">
        <v>237</v>
      </c>
      <c r="J466" s="6"/>
      <c r="K466" s="8"/>
      <c r="L466" s="8"/>
      <c r="M466" s="8"/>
      <c r="N466" s="176">
        <v>0</v>
      </c>
      <c r="O466" s="176">
        <v>0</v>
      </c>
      <c r="P466" s="176">
        <v>0</v>
      </c>
      <c r="Q466" s="176">
        <v>0</v>
      </c>
      <c r="R466" s="176">
        <f>SUM(R462:R465)</f>
        <v>0</v>
      </c>
      <c r="S466" s="123"/>
      <c r="T466" s="123"/>
      <c r="U466" s="1" t="s">
        <v>323</v>
      </c>
      <c r="V466" s="1" t="s">
        <v>323</v>
      </c>
      <c r="W466" s="1" t="s">
        <v>323</v>
      </c>
      <c r="X466" s="119"/>
      <c r="Y466" s="191">
        <v>100</v>
      </c>
    </row>
    <row r="467" spans="1:25">
      <c r="A467" s="396">
        <v>181</v>
      </c>
      <c r="B467" s="396" t="s">
        <v>425</v>
      </c>
      <c r="C467" s="398" t="s">
        <v>424</v>
      </c>
      <c r="D467" s="396">
        <v>125</v>
      </c>
      <c r="E467" s="396" t="s">
        <v>236</v>
      </c>
      <c r="F467" s="6" t="s">
        <v>237</v>
      </c>
      <c r="G467" s="6" t="s">
        <v>237</v>
      </c>
      <c r="H467" s="6" t="s">
        <v>237</v>
      </c>
      <c r="I467" s="6" t="s">
        <v>237</v>
      </c>
      <c r="J467" s="74"/>
      <c r="K467" s="75"/>
      <c r="L467" s="74"/>
      <c r="M467" s="75"/>
      <c r="N467" s="76"/>
      <c r="O467" s="164"/>
      <c r="P467" s="164"/>
      <c r="Q467" s="164"/>
      <c r="R467" s="164"/>
      <c r="S467" s="77"/>
      <c r="T467" s="78"/>
      <c r="U467" s="1" t="s">
        <v>323</v>
      </c>
      <c r="V467" s="1" t="s">
        <v>323</v>
      </c>
      <c r="W467" s="1" t="s">
        <v>323</v>
      </c>
      <c r="X467" s="119"/>
      <c r="Y467" s="191"/>
    </row>
    <row r="468" spans="1:25">
      <c r="A468" s="397"/>
      <c r="B468" s="397"/>
      <c r="C468" s="399"/>
      <c r="D468" s="397"/>
      <c r="E468" s="397"/>
      <c r="F468" s="6" t="s">
        <v>237</v>
      </c>
      <c r="G468" s="6" t="s">
        <v>237</v>
      </c>
      <c r="H468" s="6" t="s">
        <v>237</v>
      </c>
      <c r="I468" s="6" t="s">
        <v>237</v>
      </c>
      <c r="J468" s="6"/>
      <c r="K468" s="8"/>
      <c r="L468" s="8"/>
      <c r="M468" s="8"/>
      <c r="N468" s="176">
        <v>0</v>
      </c>
      <c r="O468" s="176">
        <v>0</v>
      </c>
      <c r="P468" s="176">
        <v>0</v>
      </c>
      <c r="Q468" s="176">
        <v>0</v>
      </c>
      <c r="R468" s="176">
        <f>SUM(R464:R467)</f>
        <v>0</v>
      </c>
      <c r="S468" s="123"/>
      <c r="T468" s="123"/>
      <c r="U468" s="1" t="s">
        <v>323</v>
      </c>
      <c r="V468" s="1" t="s">
        <v>323</v>
      </c>
      <c r="W468" s="1" t="s">
        <v>323</v>
      </c>
      <c r="X468" s="119"/>
      <c r="Y468" s="191">
        <v>100</v>
      </c>
    </row>
    <row r="469" spans="1:25">
      <c r="B469" s="10"/>
    </row>
    <row r="470" spans="1:25">
      <c r="B470" s="10"/>
    </row>
    <row r="471" spans="1:25">
      <c r="B471" s="10"/>
    </row>
    <row r="472" spans="1:25">
      <c r="B472" s="10"/>
    </row>
    <row r="473" spans="1:25">
      <c r="B473" s="10"/>
    </row>
    <row r="474" spans="1:25">
      <c r="B474" s="10"/>
    </row>
    <row r="475" spans="1:25">
      <c r="B475" s="10"/>
    </row>
    <row r="476" spans="1:25">
      <c r="B476" s="10"/>
    </row>
    <row r="477" spans="1:25">
      <c r="B477" s="10"/>
    </row>
    <row r="478" spans="1:25">
      <c r="B478" s="10"/>
    </row>
    <row r="479" spans="1:25" s="20" customFormat="1">
      <c r="B479" s="10"/>
      <c r="D479" s="10"/>
      <c r="E479" s="10"/>
      <c r="F479" s="10"/>
      <c r="G479" s="10"/>
      <c r="H479" s="10"/>
      <c r="I479" s="10"/>
      <c r="J479" s="23"/>
      <c r="K479" s="23"/>
      <c r="L479" s="23"/>
      <c r="M479" s="23"/>
      <c r="N479" s="23"/>
      <c r="O479" s="23"/>
      <c r="P479" s="23"/>
      <c r="Q479" s="23"/>
      <c r="R479" s="23"/>
      <c r="S479" s="23"/>
      <c r="Y479" s="195"/>
    </row>
    <row r="480" spans="1:25" s="20" customFormat="1">
      <c r="B480" s="10"/>
      <c r="D480" s="10"/>
      <c r="E480" s="10"/>
      <c r="F480" s="10"/>
      <c r="G480" s="10"/>
      <c r="H480" s="10"/>
      <c r="I480" s="10"/>
      <c r="J480" s="23"/>
      <c r="K480" s="23"/>
      <c r="L480" s="23"/>
      <c r="M480" s="23"/>
      <c r="N480" s="23"/>
      <c r="O480" s="23"/>
      <c r="P480" s="23"/>
      <c r="Q480" s="23"/>
      <c r="R480" s="23"/>
      <c r="S480" s="23"/>
      <c r="Y480" s="195"/>
    </row>
    <row r="481" spans="2:25" s="20" customFormat="1">
      <c r="B481" s="10"/>
      <c r="D481" s="10"/>
      <c r="E481" s="10"/>
      <c r="F481" s="10"/>
      <c r="G481" s="10"/>
      <c r="H481" s="10"/>
      <c r="I481" s="10"/>
      <c r="J481" s="23"/>
      <c r="K481" s="23"/>
      <c r="L481" s="23"/>
      <c r="M481" s="23"/>
      <c r="N481" s="23"/>
      <c r="O481" s="23"/>
      <c r="P481" s="23"/>
      <c r="Q481" s="23"/>
      <c r="R481" s="23"/>
      <c r="S481" s="23"/>
      <c r="Y481" s="195"/>
    </row>
    <row r="482" spans="2:25" s="20" customFormat="1">
      <c r="B482" s="10"/>
      <c r="D482" s="10"/>
      <c r="E482" s="10"/>
      <c r="F482" s="10"/>
      <c r="G482" s="10"/>
      <c r="H482" s="10"/>
      <c r="I482" s="10"/>
      <c r="J482" s="23"/>
      <c r="K482" s="23"/>
      <c r="L482" s="23"/>
      <c r="M482" s="23"/>
      <c r="N482" s="23"/>
      <c r="O482" s="23"/>
      <c r="P482" s="23"/>
      <c r="Q482" s="23"/>
      <c r="R482" s="23"/>
      <c r="S482" s="23"/>
      <c r="Y482" s="195"/>
    </row>
    <row r="483" spans="2:25" s="20" customFormat="1">
      <c r="B483" s="10"/>
      <c r="D483" s="10"/>
      <c r="E483" s="10"/>
      <c r="F483" s="10"/>
      <c r="G483" s="10"/>
      <c r="H483" s="10"/>
      <c r="I483" s="10"/>
      <c r="J483" s="23"/>
      <c r="K483" s="23"/>
      <c r="L483" s="23"/>
      <c r="M483" s="23"/>
      <c r="N483" s="23"/>
      <c r="O483" s="23"/>
      <c r="P483" s="23"/>
      <c r="Q483" s="23"/>
      <c r="R483" s="23"/>
      <c r="S483" s="23"/>
      <c r="Y483" s="195"/>
    </row>
    <row r="484" spans="2:25" s="20" customFormat="1">
      <c r="B484" s="10"/>
      <c r="D484" s="10"/>
      <c r="E484" s="10"/>
      <c r="F484" s="10"/>
      <c r="G484" s="10"/>
      <c r="H484" s="10"/>
      <c r="I484" s="10"/>
      <c r="J484" s="23"/>
      <c r="K484" s="23"/>
      <c r="L484" s="23"/>
      <c r="M484" s="23"/>
      <c r="N484" s="23"/>
      <c r="O484" s="23"/>
      <c r="P484" s="23"/>
      <c r="Q484" s="23"/>
      <c r="R484" s="23"/>
      <c r="S484" s="23"/>
      <c r="Y484" s="195"/>
    </row>
    <row r="485" spans="2:25" s="20" customFormat="1">
      <c r="B485" s="10"/>
      <c r="D485" s="10"/>
      <c r="E485" s="10"/>
      <c r="F485" s="10"/>
      <c r="G485" s="10"/>
      <c r="H485" s="10"/>
      <c r="I485" s="10"/>
      <c r="J485" s="23"/>
      <c r="K485" s="23"/>
      <c r="L485" s="23"/>
      <c r="M485" s="23"/>
      <c r="N485" s="23"/>
      <c r="O485" s="23"/>
      <c r="P485" s="23"/>
      <c r="Q485" s="23"/>
      <c r="R485" s="23"/>
      <c r="S485" s="23"/>
      <c r="Y485" s="195"/>
    </row>
    <row r="486" spans="2:25" s="20" customFormat="1">
      <c r="B486" s="10"/>
      <c r="D486" s="10"/>
      <c r="E486" s="10"/>
      <c r="F486" s="10"/>
      <c r="G486" s="10"/>
      <c r="H486" s="10"/>
      <c r="I486" s="10"/>
      <c r="J486" s="23"/>
      <c r="K486" s="23"/>
      <c r="L486" s="23"/>
      <c r="M486" s="23"/>
      <c r="N486" s="23"/>
      <c r="O486" s="23"/>
      <c r="P486" s="23"/>
      <c r="Q486" s="23"/>
      <c r="R486" s="23"/>
      <c r="S486" s="23"/>
      <c r="Y486" s="195"/>
    </row>
    <row r="487" spans="2:25" s="20" customFormat="1">
      <c r="B487" s="10"/>
      <c r="D487" s="10"/>
      <c r="E487" s="10"/>
      <c r="F487" s="10"/>
      <c r="G487" s="10"/>
      <c r="H487" s="10"/>
      <c r="I487" s="10"/>
      <c r="J487" s="23"/>
      <c r="K487" s="23"/>
      <c r="L487" s="23"/>
      <c r="M487" s="23"/>
      <c r="N487" s="23"/>
      <c r="O487" s="23"/>
      <c r="P487" s="23"/>
      <c r="Q487" s="23"/>
      <c r="R487" s="23"/>
      <c r="S487" s="23"/>
      <c r="Y487" s="195"/>
    </row>
    <row r="488" spans="2:25" s="20" customFormat="1">
      <c r="B488" s="10"/>
      <c r="D488" s="10"/>
      <c r="E488" s="10"/>
      <c r="F488" s="10"/>
      <c r="G488" s="10"/>
      <c r="H488" s="10"/>
      <c r="I488" s="10"/>
      <c r="J488" s="23"/>
      <c r="K488" s="23"/>
      <c r="L488" s="23"/>
      <c r="M488" s="23"/>
      <c r="N488" s="23"/>
      <c r="O488" s="23"/>
      <c r="P488" s="23"/>
      <c r="Q488" s="23"/>
      <c r="R488" s="23"/>
      <c r="S488" s="23"/>
      <c r="Y488" s="195"/>
    </row>
    <row r="489" spans="2:25" s="20" customFormat="1">
      <c r="B489" s="10"/>
      <c r="D489" s="10"/>
      <c r="E489" s="10"/>
      <c r="F489" s="10"/>
      <c r="G489" s="10"/>
      <c r="H489" s="10"/>
      <c r="I489" s="10"/>
      <c r="J489" s="23"/>
      <c r="K489" s="23"/>
      <c r="L489" s="23"/>
      <c r="M489" s="23"/>
      <c r="N489" s="23"/>
      <c r="O489" s="23"/>
      <c r="P489" s="23"/>
      <c r="Q489" s="23"/>
      <c r="R489" s="23"/>
      <c r="S489" s="23"/>
      <c r="Y489" s="195"/>
    </row>
    <row r="490" spans="2:25" s="20" customFormat="1">
      <c r="B490" s="10"/>
      <c r="D490" s="10"/>
      <c r="E490" s="10"/>
      <c r="F490" s="10"/>
      <c r="G490" s="10"/>
      <c r="H490" s="10"/>
      <c r="I490" s="10"/>
      <c r="J490" s="23"/>
      <c r="K490" s="23"/>
      <c r="L490" s="23"/>
      <c r="M490" s="23"/>
      <c r="N490" s="23"/>
      <c r="O490" s="23"/>
      <c r="P490" s="23"/>
      <c r="Q490" s="23"/>
      <c r="R490" s="23"/>
      <c r="S490" s="23"/>
      <c r="Y490" s="195"/>
    </row>
    <row r="491" spans="2:25" s="20" customFormat="1">
      <c r="B491" s="10"/>
      <c r="D491" s="10"/>
      <c r="E491" s="10"/>
      <c r="F491" s="10"/>
      <c r="G491" s="10"/>
      <c r="H491" s="10"/>
      <c r="I491" s="10"/>
      <c r="J491" s="23"/>
      <c r="K491" s="23"/>
      <c r="L491" s="23"/>
      <c r="M491" s="23"/>
      <c r="N491" s="23"/>
      <c r="O491" s="23"/>
      <c r="P491" s="23"/>
      <c r="Q491" s="23"/>
      <c r="R491" s="23"/>
      <c r="S491" s="23"/>
      <c r="Y491" s="195"/>
    </row>
    <row r="492" spans="2:25" s="20" customFormat="1">
      <c r="B492" s="10"/>
      <c r="D492" s="10"/>
      <c r="E492" s="10"/>
      <c r="F492" s="10"/>
      <c r="G492" s="10"/>
      <c r="H492" s="10"/>
      <c r="I492" s="10"/>
      <c r="J492" s="23"/>
      <c r="K492" s="23"/>
      <c r="L492" s="23"/>
      <c r="M492" s="23"/>
      <c r="N492" s="23"/>
      <c r="O492" s="23"/>
      <c r="P492" s="23"/>
      <c r="Q492" s="23"/>
      <c r="R492" s="23"/>
      <c r="S492" s="23"/>
      <c r="Y492" s="195"/>
    </row>
    <row r="493" spans="2:25" s="20" customFormat="1">
      <c r="B493" s="10"/>
      <c r="D493" s="10"/>
      <c r="E493" s="10"/>
      <c r="F493" s="10"/>
      <c r="G493" s="10"/>
      <c r="H493" s="10"/>
      <c r="I493" s="10"/>
      <c r="J493" s="23"/>
      <c r="K493" s="23"/>
      <c r="L493" s="23"/>
      <c r="M493" s="23"/>
      <c r="N493" s="23"/>
      <c r="O493" s="23"/>
      <c r="P493" s="23"/>
      <c r="Q493" s="23"/>
      <c r="R493" s="23"/>
      <c r="S493" s="23"/>
      <c r="Y493" s="195"/>
    </row>
    <row r="494" spans="2:25" s="20" customFormat="1">
      <c r="B494" s="10"/>
      <c r="D494" s="10"/>
      <c r="E494" s="10"/>
      <c r="F494" s="10"/>
      <c r="G494" s="10"/>
      <c r="H494" s="10"/>
      <c r="I494" s="10"/>
      <c r="J494" s="23"/>
      <c r="K494" s="23"/>
      <c r="L494" s="23"/>
      <c r="M494" s="23"/>
      <c r="N494" s="23"/>
      <c r="O494" s="23"/>
      <c r="P494" s="23"/>
      <c r="Q494" s="23"/>
      <c r="R494" s="23"/>
      <c r="S494" s="23"/>
      <c r="Y494" s="195"/>
    </row>
    <row r="495" spans="2:25" s="20" customFormat="1">
      <c r="B495" s="10"/>
      <c r="D495" s="10"/>
      <c r="E495" s="10"/>
      <c r="F495" s="10"/>
      <c r="G495" s="10"/>
      <c r="H495" s="10"/>
      <c r="I495" s="10"/>
      <c r="J495" s="23"/>
      <c r="K495" s="23"/>
      <c r="L495" s="23"/>
      <c r="M495" s="23"/>
      <c r="N495" s="23"/>
      <c r="O495" s="23"/>
      <c r="P495" s="23"/>
      <c r="Q495" s="23"/>
      <c r="R495" s="23"/>
      <c r="S495" s="23"/>
      <c r="Y495" s="195"/>
    </row>
    <row r="496" spans="2:25" s="20" customFormat="1">
      <c r="B496" s="10"/>
      <c r="D496" s="10"/>
      <c r="E496" s="10"/>
      <c r="F496" s="10"/>
      <c r="G496" s="10"/>
      <c r="H496" s="10"/>
      <c r="I496" s="10"/>
      <c r="J496" s="23"/>
      <c r="K496" s="23"/>
      <c r="L496" s="23"/>
      <c r="M496" s="23"/>
      <c r="N496" s="23"/>
      <c r="O496" s="23"/>
      <c r="P496" s="23"/>
      <c r="Q496" s="23"/>
      <c r="R496" s="23"/>
      <c r="S496" s="23"/>
      <c r="Y496" s="195"/>
    </row>
    <row r="497" spans="2:25" s="20" customFormat="1">
      <c r="B497" s="10"/>
      <c r="D497" s="10"/>
      <c r="E497" s="10"/>
      <c r="F497" s="10"/>
      <c r="G497" s="10"/>
      <c r="H497" s="10"/>
      <c r="I497" s="10"/>
      <c r="J497" s="23"/>
      <c r="K497" s="23"/>
      <c r="L497" s="23"/>
      <c r="M497" s="23"/>
      <c r="N497" s="23"/>
      <c r="O497" s="23"/>
      <c r="P497" s="23"/>
      <c r="Q497" s="23"/>
      <c r="R497" s="23"/>
      <c r="S497" s="23"/>
      <c r="Y497" s="195"/>
    </row>
    <row r="498" spans="2:25" s="20" customFormat="1">
      <c r="B498" s="10"/>
      <c r="D498" s="10"/>
      <c r="E498" s="10"/>
      <c r="F498" s="10"/>
      <c r="G498" s="10"/>
      <c r="H498" s="10"/>
      <c r="I498" s="10"/>
      <c r="J498" s="23"/>
      <c r="K498" s="23"/>
      <c r="L498" s="23"/>
      <c r="M498" s="23"/>
      <c r="N498" s="23"/>
      <c r="O498" s="23"/>
      <c r="P498" s="23"/>
      <c r="Q498" s="23"/>
      <c r="R498" s="23"/>
      <c r="S498" s="23"/>
      <c r="Y498" s="195"/>
    </row>
    <row r="499" spans="2:25" s="20" customFormat="1">
      <c r="B499" s="10"/>
      <c r="D499" s="10"/>
      <c r="E499" s="10"/>
      <c r="F499" s="10"/>
      <c r="G499" s="10"/>
      <c r="H499" s="10"/>
      <c r="I499" s="10"/>
      <c r="J499" s="23"/>
      <c r="K499" s="23"/>
      <c r="L499" s="23"/>
      <c r="M499" s="23"/>
      <c r="N499" s="23"/>
      <c r="O499" s="23"/>
      <c r="P499" s="23"/>
      <c r="Q499" s="23"/>
      <c r="R499" s="23"/>
      <c r="S499" s="23"/>
      <c r="Y499" s="195"/>
    </row>
    <row r="500" spans="2:25" s="20" customFormat="1">
      <c r="B500" s="10"/>
      <c r="D500" s="10"/>
      <c r="E500" s="10"/>
      <c r="F500" s="10"/>
      <c r="G500" s="10"/>
      <c r="H500" s="10"/>
      <c r="I500" s="10"/>
      <c r="J500" s="23"/>
      <c r="K500" s="23"/>
      <c r="L500" s="23"/>
      <c r="M500" s="23"/>
      <c r="N500" s="23"/>
      <c r="O500" s="23"/>
      <c r="P500" s="23"/>
      <c r="Q500" s="23"/>
      <c r="R500" s="23"/>
      <c r="S500" s="23"/>
      <c r="Y500" s="195"/>
    </row>
    <row r="501" spans="2:25" s="20" customFormat="1">
      <c r="B501" s="10"/>
      <c r="D501" s="10"/>
      <c r="E501" s="10"/>
      <c r="F501" s="10"/>
      <c r="G501" s="10"/>
      <c r="H501" s="10"/>
      <c r="I501" s="10"/>
      <c r="J501" s="23"/>
      <c r="K501" s="23"/>
      <c r="L501" s="23"/>
      <c r="M501" s="23"/>
      <c r="N501" s="23"/>
      <c r="O501" s="23"/>
      <c r="P501" s="23"/>
      <c r="Q501" s="23"/>
      <c r="R501" s="23"/>
      <c r="S501" s="23"/>
      <c r="Y501" s="195"/>
    </row>
    <row r="502" spans="2:25" s="20" customFormat="1">
      <c r="B502" s="10"/>
      <c r="D502" s="10"/>
      <c r="E502" s="10"/>
      <c r="F502" s="10"/>
      <c r="G502" s="10"/>
      <c r="H502" s="10"/>
      <c r="I502" s="10"/>
      <c r="J502" s="23"/>
      <c r="K502" s="23"/>
      <c r="L502" s="23"/>
      <c r="M502" s="23"/>
      <c r="N502" s="23"/>
      <c r="O502" s="23"/>
      <c r="P502" s="23"/>
      <c r="Q502" s="23"/>
      <c r="R502" s="23"/>
      <c r="S502" s="23"/>
      <c r="Y502" s="195"/>
    </row>
    <row r="503" spans="2:25" s="20" customFormat="1">
      <c r="B503" s="10"/>
      <c r="D503" s="10"/>
      <c r="E503" s="10"/>
      <c r="F503" s="10"/>
      <c r="G503" s="10"/>
      <c r="H503" s="10"/>
      <c r="I503" s="10"/>
      <c r="J503" s="23"/>
      <c r="K503" s="23"/>
      <c r="L503" s="23"/>
      <c r="M503" s="23"/>
      <c r="N503" s="23"/>
      <c r="O503" s="23"/>
      <c r="P503" s="23"/>
      <c r="Q503" s="23"/>
      <c r="R503" s="23"/>
      <c r="S503" s="23"/>
      <c r="Y503" s="195"/>
    </row>
    <row r="504" spans="2:25" s="20" customFormat="1">
      <c r="B504" s="10"/>
      <c r="D504" s="10"/>
      <c r="E504" s="10"/>
      <c r="F504" s="10"/>
      <c r="G504" s="10"/>
      <c r="H504" s="10"/>
      <c r="I504" s="10"/>
      <c r="J504" s="23"/>
      <c r="K504" s="23"/>
      <c r="L504" s="23"/>
      <c r="M504" s="23"/>
      <c r="N504" s="23"/>
      <c r="O504" s="23"/>
      <c r="P504" s="23"/>
      <c r="Q504" s="23"/>
      <c r="R504" s="23"/>
      <c r="S504" s="23"/>
      <c r="Y504" s="195"/>
    </row>
    <row r="505" spans="2:25" s="20" customFormat="1">
      <c r="B505" s="10"/>
      <c r="D505" s="10"/>
      <c r="E505" s="10"/>
      <c r="F505" s="10"/>
      <c r="G505" s="10"/>
      <c r="H505" s="10"/>
      <c r="I505" s="10"/>
      <c r="J505" s="23"/>
      <c r="K505" s="23"/>
      <c r="L505" s="23"/>
      <c r="M505" s="23"/>
      <c r="N505" s="23"/>
      <c r="O505" s="23"/>
      <c r="P505" s="23"/>
      <c r="Q505" s="23"/>
      <c r="R505" s="23"/>
      <c r="S505" s="23"/>
      <c r="Y505" s="195"/>
    </row>
    <row r="506" spans="2:25" s="20" customFormat="1">
      <c r="B506" s="10"/>
      <c r="D506" s="10"/>
      <c r="E506" s="10"/>
      <c r="F506" s="10"/>
      <c r="G506" s="10"/>
      <c r="H506" s="10"/>
      <c r="I506" s="10"/>
      <c r="J506" s="23"/>
      <c r="K506" s="23"/>
      <c r="L506" s="23"/>
      <c r="M506" s="23"/>
      <c r="N506" s="23"/>
      <c r="O506" s="23"/>
      <c r="P506" s="23"/>
      <c r="Q506" s="23"/>
      <c r="R506" s="23"/>
      <c r="S506" s="23"/>
      <c r="Y506" s="195"/>
    </row>
    <row r="507" spans="2:25" s="20" customFormat="1">
      <c r="B507" s="10"/>
      <c r="D507" s="10"/>
      <c r="E507" s="10"/>
      <c r="F507" s="10"/>
      <c r="G507" s="10"/>
      <c r="H507" s="10"/>
      <c r="I507" s="10"/>
      <c r="J507" s="23"/>
      <c r="K507" s="23"/>
      <c r="L507" s="23"/>
      <c r="M507" s="23"/>
      <c r="N507" s="23"/>
      <c r="O507" s="23"/>
      <c r="P507" s="23"/>
      <c r="Q507" s="23"/>
      <c r="R507" s="23"/>
      <c r="S507" s="23"/>
      <c r="Y507" s="195"/>
    </row>
    <row r="508" spans="2:25" s="20" customFormat="1">
      <c r="B508" s="10"/>
      <c r="D508" s="10"/>
      <c r="E508" s="10"/>
      <c r="F508" s="10"/>
      <c r="G508" s="10"/>
      <c r="H508" s="10"/>
      <c r="I508" s="10"/>
      <c r="J508" s="23"/>
      <c r="K508" s="23"/>
      <c r="L508" s="23"/>
      <c r="M508" s="23"/>
      <c r="N508" s="23"/>
      <c r="O508" s="23"/>
      <c r="P508" s="23"/>
      <c r="Q508" s="23"/>
      <c r="R508" s="23"/>
      <c r="S508" s="23"/>
      <c r="Y508" s="195"/>
    </row>
    <row r="509" spans="2:25" s="20" customFormat="1">
      <c r="B509" s="10"/>
      <c r="D509" s="10"/>
      <c r="E509" s="10"/>
      <c r="F509" s="10"/>
      <c r="G509" s="10"/>
      <c r="H509" s="10"/>
      <c r="I509" s="10"/>
      <c r="J509" s="23"/>
      <c r="K509" s="23"/>
      <c r="L509" s="23"/>
      <c r="M509" s="23"/>
      <c r="N509" s="23"/>
      <c r="O509" s="23"/>
      <c r="P509" s="23"/>
      <c r="Q509" s="23"/>
      <c r="R509" s="23"/>
      <c r="S509" s="23"/>
      <c r="Y509" s="195"/>
    </row>
    <row r="510" spans="2:25" s="20" customFormat="1">
      <c r="B510" s="10"/>
      <c r="D510" s="10"/>
      <c r="E510" s="10"/>
      <c r="F510" s="10"/>
      <c r="G510" s="10"/>
      <c r="H510" s="10"/>
      <c r="I510" s="10"/>
      <c r="J510" s="23"/>
      <c r="K510" s="23"/>
      <c r="L510" s="23"/>
      <c r="M510" s="23"/>
      <c r="N510" s="23"/>
      <c r="O510" s="23"/>
      <c r="P510" s="23"/>
      <c r="Q510" s="23"/>
      <c r="R510" s="23"/>
      <c r="S510" s="23"/>
      <c r="Y510" s="195"/>
    </row>
    <row r="511" spans="2:25" s="20" customFormat="1">
      <c r="B511" s="10"/>
      <c r="D511" s="10"/>
      <c r="E511" s="10"/>
      <c r="F511" s="10"/>
      <c r="G511" s="10"/>
      <c r="H511" s="10"/>
      <c r="I511" s="10"/>
      <c r="J511" s="23"/>
      <c r="K511" s="23"/>
      <c r="L511" s="23"/>
      <c r="M511" s="23"/>
      <c r="N511" s="23"/>
      <c r="O511" s="23"/>
      <c r="P511" s="23"/>
      <c r="Q511" s="23"/>
      <c r="R511" s="23"/>
      <c r="S511" s="23"/>
      <c r="Y511" s="195"/>
    </row>
    <row r="512" spans="2:25" s="20" customFormat="1">
      <c r="B512" s="10"/>
      <c r="D512" s="10"/>
      <c r="E512" s="10"/>
      <c r="F512" s="10"/>
      <c r="G512" s="10"/>
      <c r="H512" s="10"/>
      <c r="I512" s="10"/>
      <c r="J512" s="23"/>
      <c r="K512" s="23"/>
      <c r="L512" s="23"/>
      <c r="M512" s="23"/>
      <c r="N512" s="23"/>
      <c r="O512" s="23"/>
      <c r="P512" s="23"/>
      <c r="Q512" s="23"/>
      <c r="R512" s="23"/>
      <c r="S512" s="23"/>
      <c r="Y512" s="195"/>
    </row>
    <row r="513" spans="2:25" s="20" customFormat="1">
      <c r="B513" s="10"/>
      <c r="D513" s="10"/>
      <c r="E513" s="10"/>
      <c r="F513" s="10"/>
      <c r="G513" s="10"/>
      <c r="H513" s="10"/>
      <c r="I513" s="10"/>
      <c r="J513" s="23"/>
      <c r="K513" s="23"/>
      <c r="L513" s="23"/>
      <c r="M513" s="23"/>
      <c r="N513" s="23"/>
      <c r="O513" s="23"/>
      <c r="P513" s="23"/>
      <c r="Q513" s="23"/>
      <c r="R513" s="23"/>
      <c r="S513" s="23"/>
      <c r="Y513" s="195"/>
    </row>
    <row r="514" spans="2:25" s="20" customFormat="1">
      <c r="B514" s="10"/>
      <c r="D514" s="10"/>
      <c r="E514" s="10"/>
      <c r="F514" s="10"/>
      <c r="G514" s="10"/>
      <c r="H514" s="10"/>
      <c r="I514" s="10"/>
      <c r="J514" s="23"/>
      <c r="K514" s="23"/>
      <c r="L514" s="23"/>
      <c r="M514" s="23"/>
      <c r="N514" s="23"/>
      <c r="O514" s="23"/>
      <c r="P514" s="23"/>
      <c r="Q514" s="23"/>
      <c r="R514" s="23"/>
      <c r="S514" s="23"/>
      <c r="Y514" s="195"/>
    </row>
    <row r="515" spans="2:25" s="20" customFormat="1">
      <c r="B515" s="10"/>
      <c r="D515" s="10"/>
      <c r="E515" s="10"/>
      <c r="F515" s="10"/>
      <c r="G515" s="10"/>
      <c r="H515" s="10"/>
      <c r="I515" s="10"/>
      <c r="J515" s="23"/>
      <c r="K515" s="23"/>
      <c r="L515" s="23"/>
      <c r="M515" s="23"/>
      <c r="N515" s="23"/>
      <c r="O515" s="23"/>
      <c r="P515" s="23"/>
      <c r="Q515" s="23"/>
      <c r="R515" s="23"/>
      <c r="S515" s="23"/>
      <c r="Y515" s="195"/>
    </row>
    <row r="516" spans="2:25" s="20" customFormat="1">
      <c r="B516" s="10"/>
      <c r="D516" s="10"/>
      <c r="E516" s="10"/>
      <c r="F516" s="10"/>
      <c r="G516" s="10"/>
      <c r="H516" s="10"/>
      <c r="I516" s="10"/>
      <c r="J516" s="23"/>
      <c r="K516" s="23"/>
      <c r="L516" s="23"/>
      <c r="M516" s="23"/>
      <c r="N516" s="23"/>
      <c r="O516" s="23"/>
      <c r="P516" s="23"/>
      <c r="Q516" s="23"/>
      <c r="R516" s="23"/>
      <c r="S516" s="23"/>
      <c r="Y516" s="195"/>
    </row>
    <row r="517" spans="2:25" s="20" customFormat="1">
      <c r="B517" s="10"/>
      <c r="D517" s="10"/>
      <c r="E517" s="10"/>
      <c r="F517" s="10"/>
      <c r="G517" s="10"/>
      <c r="H517" s="10"/>
      <c r="I517" s="10"/>
      <c r="J517" s="23"/>
      <c r="K517" s="23"/>
      <c r="L517" s="23"/>
      <c r="M517" s="23"/>
      <c r="N517" s="23"/>
      <c r="O517" s="23"/>
      <c r="P517" s="23"/>
      <c r="Q517" s="23"/>
      <c r="R517" s="23"/>
      <c r="S517" s="23"/>
      <c r="Y517" s="195"/>
    </row>
    <row r="518" spans="2:25" s="20" customFormat="1">
      <c r="B518" s="10"/>
      <c r="D518" s="10"/>
      <c r="E518" s="10"/>
      <c r="F518" s="10"/>
      <c r="G518" s="10"/>
      <c r="H518" s="10"/>
      <c r="I518" s="10"/>
      <c r="J518" s="23"/>
      <c r="K518" s="23"/>
      <c r="L518" s="23"/>
      <c r="M518" s="23"/>
      <c r="N518" s="23"/>
      <c r="O518" s="23"/>
      <c r="P518" s="23"/>
      <c r="Q518" s="23"/>
      <c r="R518" s="23"/>
      <c r="S518" s="23"/>
      <c r="Y518" s="195"/>
    </row>
    <row r="519" spans="2:25" s="20" customFormat="1">
      <c r="B519" s="10"/>
      <c r="D519" s="10"/>
      <c r="E519" s="10"/>
      <c r="F519" s="10"/>
      <c r="G519" s="10"/>
      <c r="H519" s="10"/>
      <c r="I519" s="10"/>
      <c r="J519" s="23"/>
      <c r="K519" s="23"/>
      <c r="L519" s="23"/>
      <c r="M519" s="23"/>
      <c r="N519" s="23"/>
      <c r="O519" s="23"/>
      <c r="P519" s="23"/>
      <c r="Q519" s="23"/>
      <c r="R519" s="23"/>
      <c r="S519" s="23"/>
      <c r="Y519" s="195"/>
    </row>
    <row r="520" spans="2:25" s="20" customFormat="1">
      <c r="B520" s="10"/>
      <c r="D520" s="10"/>
      <c r="E520" s="10"/>
      <c r="F520" s="10"/>
      <c r="G520" s="10"/>
      <c r="H520" s="10"/>
      <c r="I520" s="10"/>
      <c r="J520" s="23"/>
      <c r="K520" s="23"/>
      <c r="L520" s="23"/>
      <c r="M520" s="23"/>
      <c r="N520" s="23"/>
      <c r="O520" s="23"/>
      <c r="P520" s="23"/>
      <c r="Q520" s="23"/>
      <c r="R520" s="23"/>
      <c r="S520" s="23"/>
      <c r="Y520" s="195"/>
    </row>
    <row r="521" spans="2:25" s="20" customFormat="1">
      <c r="B521" s="10"/>
      <c r="D521" s="10"/>
      <c r="E521" s="10"/>
      <c r="F521" s="10"/>
      <c r="G521" s="10"/>
      <c r="H521" s="10"/>
      <c r="I521" s="10"/>
      <c r="J521" s="23"/>
      <c r="K521" s="23"/>
      <c r="L521" s="23"/>
      <c r="M521" s="23"/>
      <c r="N521" s="23"/>
      <c r="O521" s="23"/>
      <c r="P521" s="23"/>
      <c r="Q521" s="23"/>
      <c r="R521" s="23"/>
      <c r="S521" s="23"/>
      <c r="Y521" s="195"/>
    </row>
    <row r="522" spans="2:25" s="20" customFormat="1">
      <c r="B522" s="10"/>
      <c r="D522" s="10"/>
      <c r="E522" s="10"/>
      <c r="F522" s="10"/>
      <c r="G522" s="10"/>
      <c r="H522" s="10"/>
      <c r="I522" s="10"/>
      <c r="J522" s="23"/>
      <c r="K522" s="23"/>
      <c r="L522" s="23"/>
      <c r="M522" s="23"/>
      <c r="N522" s="23"/>
      <c r="O522" s="23"/>
      <c r="P522" s="23"/>
      <c r="Q522" s="23"/>
      <c r="R522" s="23"/>
      <c r="S522" s="23"/>
      <c r="Y522" s="195"/>
    </row>
    <row r="523" spans="2:25" s="20" customFormat="1">
      <c r="B523" s="10"/>
      <c r="D523" s="10"/>
      <c r="E523" s="10"/>
      <c r="F523" s="10"/>
      <c r="G523" s="10"/>
      <c r="H523" s="10"/>
      <c r="I523" s="10"/>
      <c r="J523" s="23"/>
      <c r="K523" s="23"/>
      <c r="L523" s="23"/>
      <c r="M523" s="23"/>
      <c r="N523" s="23"/>
      <c r="O523" s="23"/>
      <c r="P523" s="23"/>
      <c r="Q523" s="23"/>
      <c r="R523" s="23"/>
      <c r="S523" s="23"/>
      <c r="Y523" s="195"/>
    </row>
    <row r="524" spans="2:25" s="20" customFormat="1">
      <c r="B524" s="10"/>
      <c r="D524" s="10"/>
      <c r="E524" s="10"/>
      <c r="F524" s="10"/>
      <c r="G524" s="10"/>
      <c r="H524" s="10"/>
      <c r="I524" s="10"/>
      <c r="J524" s="23"/>
      <c r="K524" s="23"/>
      <c r="L524" s="23"/>
      <c r="M524" s="23"/>
      <c r="N524" s="23"/>
      <c r="O524" s="23"/>
      <c r="P524" s="23"/>
      <c r="Q524" s="23"/>
      <c r="R524" s="23"/>
      <c r="S524" s="23"/>
      <c r="Y524" s="195"/>
    </row>
    <row r="525" spans="2:25" s="20" customFormat="1">
      <c r="B525" s="10"/>
      <c r="D525" s="10"/>
      <c r="E525" s="10"/>
      <c r="F525" s="10"/>
      <c r="G525" s="10"/>
      <c r="H525" s="10"/>
      <c r="I525" s="10"/>
      <c r="J525" s="23"/>
      <c r="K525" s="23"/>
      <c r="L525" s="23"/>
      <c r="M525" s="23"/>
      <c r="N525" s="23"/>
      <c r="O525" s="23"/>
      <c r="P525" s="23"/>
      <c r="Q525" s="23"/>
      <c r="R525" s="23"/>
      <c r="S525" s="23"/>
      <c r="Y525" s="195"/>
    </row>
    <row r="526" spans="2:25" s="20" customFormat="1">
      <c r="B526" s="10"/>
      <c r="D526" s="10"/>
      <c r="E526" s="10"/>
      <c r="F526" s="10"/>
      <c r="G526" s="10"/>
      <c r="H526" s="10"/>
      <c r="I526" s="10"/>
      <c r="J526" s="23"/>
      <c r="K526" s="23"/>
      <c r="L526" s="23"/>
      <c r="M526" s="23"/>
      <c r="N526" s="23"/>
      <c r="O526" s="23"/>
      <c r="P526" s="23"/>
      <c r="Q526" s="23"/>
      <c r="R526" s="23"/>
      <c r="S526" s="23"/>
      <c r="Y526" s="195"/>
    </row>
    <row r="527" spans="2:25" s="20" customFormat="1">
      <c r="B527" s="10"/>
      <c r="D527" s="10"/>
      <c r="E527" s="10"/>
      <c r="F527" s="10"/>
      <c r="G527" s="10"/>
      <c r="H527" s="10"/>
      <c r="I527" s="10"/>
      <c r="J527" s="23"/>
      <c r="K527" s="23"/>
      <c r="L527" s="23"/>
      <c r="M527" s="23"/>
      <c r="N527" s="23"/>
      <c r="O527" s="23"/>
      <c r="P527" s="23"/>
      <c r="Q527" s="23"/>
      <c r="R527" s="23"/>
      <c r="S527" s="23"/>
      <c r="Y527" s="195"/>
    </row>
    <row r="528" spans="2:25" s="20" customFormat="1">
      <c r="B528" s="10"/>
      <c r="D528" s="10"/>
      <c r="E528" s="10"/>
      <c r="F528" s="10"/>
      <c r="G528" s="10"/>
      <c r="H528" s="10"/>
      <c r="I528" s="10"/>
      <c r="J528" s="23"/>
      <c r="K528" s="23"/>
      <c r="L528" s="23"/>
      <c r="M528" s="23"/>
      <c r="N528" s="23"/>
      <c r="O528" s="23"/>
      <c r="P528" s="23"/>
      <c r="Q528" s="23"/>
      <c r="R528" s="23"/>
      <c r="S528" s="23"/>
      <c r="Y528" s="195"/>
    </row>
    <row r="529" spans="2:25" s="20" customFormat="1">
      <c r="B529" s="10"/>
      <c r="D529" s="10"/>
      <c r="E529" s="10"/>
      <c r="F529" s="10"/>
      <c r="G529" s="10"/>
      <c r="H529" s="10"/>
      <c r="I529" s="10"/>
      <c r="J529" s="23"/>
      <c r="K529" s="23"/>
      <c r="L529" s="23"/>
      <c r="M529" s="23"/>
      <c r="N529" s="23"/>
      <c r="O529" s="23"/>
      <c r="P529" s="23"/>
      <c r="Q529" s="23"/>
      <c r="R529" s="23"/>
      <c r="S529" s="23"/>
      <c r="Y529" s="195"/>
    </row>
    <row r="530" spans="2:25" s="20" customFormat="1">
      <c r="B530" s="10"/>
      <c r="D530" s="10"/>
      <c r="E530" s="10"/>
      <c r="F530" s="10"/>
      <c r="G530" s="10"/>
      <c r="H530" s="10"/>
      <c r="I530" s="10"/>
      <c r="J530" s="23"/>
      <c r="K530" s="23"/>
      <c r="L530" s="23"/>
      <c r="M530" s="23"/>
      <c r="N530" s="23"/>
      <c r="O530" s="23"/>
      <c r="P530" s="23"/>
      <c r="Q530" s="23"/>
      <c r="R530" s="23"/>
      <c r="S530" s="23"/>
      <c r="Y530" s="195"/>
    </row>
    <row r="531" spans="2:25" s="20" customFormat="1">
      <c r="B531" s="10"/>
      <c r="D531" s="10"/>
      <c r="E531" s="10"/>
      <c r="F531" s="10"/>
      <c r="G531" s="10"/>
      <c r="H531" s="10"/>
      <c r="I531" s="10"/>
      <c r="J531" s="23"/>
      <c r="K531" s="23"/>
      <c r="L531" s="23"/>
      <c r="M531" s="23"/>
      <c r="N531" s="23"/>
      <c r="O531" s="23"/>
      <c r="P531" s="23"/>
      <c r="Q531" s="23"/>
      <c r="R531" s="23"/>
      <c r="S531" s="23"/>
      <c r="Y531" s="195"/>
    </row>
    <row r="532" spans="2:25" s="20" customFormat="1">
      <c r="B532" s="10"/>
      <c r="D532" s="10"/>
      <c r="E532" s="10"/>
      <c r="F532" s="10"/>
      <c r="G532" s="10"/>
      <c r="H532" s="10"/>
      <c r="I532" s="10"/>
      <c r="J532" s="23"/>
      <c r="K532" s="23"/>
      <c r="L532" s="23"/>
      <c r="M532" s="23"/>
      <c r="N532" s="23"/>
      <c r="O532" s="23"/>
      <c r="P532" s="23"/>
      <c r="Q532" s="23"/>
      <c r="R532" s="23"/>
      <c r="S532" s="23"/>
      <c r="Y532" s="195"/>
    </row>
    <row r="533" spans="2:25" s="20" customFormat="1">
      <c r="B533" s="10"/>
      <c r="D533" s="10"/>
      <c r="E533" s="10"/>
      <c r="F533" s="10"/>
      <c r="G533" s="10"/>
      <c r="H533" s="10"/>
      <c r="I533" s="10"/>
      <c r="J533" s="23"/>
      <c r="K533" s="23"/>
      <c r="L533" s="23"/>
      <c r="M533" s="23"/>
      <c r="N533" s="23"/>
      <c r="O533" s="23"/>
      <c r="P533" s="23"/>
      <c r="Q533" s="23"/>
      <c r="R533" s="23"/>
      <c r="S533" s="23"/>
      <c r="Y533" s="195"/>
    </row>
    <row r="534" spans="2:25" s="20" customFormat="1">
      <c r="B534" s="10"/>
      <c r="D534" s="10"/>
      <c r="E534" s="10"/>
      <c r="F534" s="10"/>
      <c r="G534" s="10"/>
      <c r="H534" s="10"/>
      <c r="I534" s="10"/>
      <c r="J534" s="23"/>
      <c r="K534" s="23"/>
      <c r="L534" s="23"/>
      <c r="M534" s="23"/>
      <c r="N534" s="23"/>
      <c r="O534" s="23"/>
      <c r="P534" s="23"/>
      <c r="Q534" s="23"/>
      <c r="R534" s="23"/>
      <c r="S534" s="23"/>
      <c r="Y534" s="195"/>
    </row>
    <row r="535" spans="2:25" s="20" customFormat="1">
      <c r="B535" s="10"/>
      <c r="D535" s="10"/>
      <c r="E535" s="10"/>
      <c r="F535" s="10"/>
      <c r="G535" s="10"/>
      <c r="H535" s="10"/>
      <c r="I535" s="10"/>
      <c r="J535" s="23"/>
      <c r="K535" s="23"/>
      <c r="L535" s="23"/>
      <c r="M535" s="23"/>
      <c r="N535" s="23"/>
      <c r="O535" s="23"/>
      <c r="P535" s="23"/>
      <c r="Q535" s="23"/>
      <c r="R535" s="23"/>
      <c r="S535" s="23"/>
      <c r="Y535" s="195"/>
    </row>
    <row r="536" spans="2:25" s="20" customFormat="1">
      <c r="B536" s="10"/>
      <c r="D536" s="10"/>
      <c r="E536" s="10"/>
      <c r="F536" s="10"/>
      <c r="G536" s="10"/>
      <c r="H536" s="10"/>
      <c r="I536" s="10"/>
      <c r="J536" s="23"/>
      <c r="K536" s="23"/>
      <c r="L536" s="23"/>
      <c r="M536" s="23"/>
      <c r="N536" s="23"/>
      <c r="O536" s="23"/>
      <c r="P536" s="23"/>
      <c r="Q536" s="23"/>
      <c r="R536" s="23"/>
      <c r="S536" s="23"/>
      <c r="Y536" s="195"/>
    </row>
    <row r="537" spans="2:25" s="20" customFormat="1">
      <c r="B537" s="10"/>
      <c r="D537" s="10"/>
      <c r="E537" s="10"/>
      <c r="F537" s="10"/>
      <c r="G537" s="10"/>
      <c r="H537" s="10"/>
      <c r="I537" s="10"/>
      <c r="J537" s="23"/>
      <c r="K537" s="23"/>
      <c r="L537" s="23"/>
      <c r="M537" s="23"/>
      <c r="N537" s="23"/>
      <c r="O537" s="23"/>
      <c r="P537" s="23"/>
      <c r="Q537" s="23"/>
      <c r="R537" s="23"/>
      <c r="S537" s="23"/>
      <c r="Y537" s="195"/>
    </row>
    <row r="538" spans="2:25" s="20" customFormat="1">
      <c r="B538" s="10"/>
      <c r="D538" s="10"/>
      <c r="E538" s="10"/>
      <c r="F538" s="10"/>
      <c r="G538" s="10"/>
      <c r="H538" s="10"/>
      <c r="I538" s="10"/>
      <c r="J538" s="23"/>
      <c r="K538" s="23"/>
      <c r="L538" s="23"/>
      <c r="M538" s="23"/>
      <c r="N538" s="23"/>
      <c r="O538" s="23"/>
      <c r="P538" s="23"/>
      <c r="Q538" s="23"/>
      <c r="R538" s="23"/>
      <c r="S538" s="23"/>
      <c r="Y538" s="195"/>
    </row>
    <row r="539" spans="2:25" s="20" customFormat="1">
      <c r="B539" s="10"/>
      <c r="D539" s="10"/>
      <c r="E539" s="10"/>
      <c r="F539" s="10"/>
      <c r="G539" s="10"/>
      <c r="H539" s="10"/>
      <c r="I539" s="10"/>
      <c r="J539" s="23"/>
      <c r="K539" s="23"/>
      <c r="L539" s="23"/>
      <c r="M539" s="23"/>
      <c r="N539" s="23"/>
      <c r="O539" s="23"/>
      <c r="P539" s="23"/>
      <c r="Q539" s="23"/>
      <c r="R539" s="23"/>
      <c r="S539" s="23"/>
      <c r="Y539" s="195"/>
    </row>
    <row r="540" spans="2:25" s="20" customFormat="1">
      <c r="B540" s="10"/>
      <c r="D540" s="10"/>
      <c r="E540" s="10"/>
      <c r="F540" s="10"/>
      <c r="G540" s="10"/>
      <c r="H540" s="10"/>
      <c r="I540" s="10"/>
      <c r="J540" s="23"/>
      <c r="K540" s="23"/>
      <c r="L540" s="23"/>
      <c r="M540" s="23"/>
      <c r="N540" s="23"/>
      <c r="O540" s="23"/>
      <c r="P540" s="23"/>
      <c r="Q540" s="23"/>
      <c r="R540" s="23"/>
      <c r="S540" s="23"/>
      <c r="Y540" s="195"/>
    </row>
    <row r="541" spans="2:25" s="20" customFormat="1">
      <c r="B541" s="10"/>
      <c r="D541" s="10"/>
      <c r="E541" s="10"/>
      <c r="F541" s="10"/>
      <c r="G541" s="10"/>
      <c r="H541" s="10"/>
      <c r="I541" s="10"/>
      <c r="J541" s="23"/>
      <c r="K541" s="23"/>
      <c r="L541" s="23"/>
      <c r="M541" s="23"/>
      <c r="N541" s="23"/>
      <c r="O541" s="23"/>
      <c r="P541" s="23"/>
      <c r="Q541" s="23"/>
      <c r="R541" s="23"/>
      <c r="S541" s="23"/>
      <c r="Y541" s="195"/>
    </row>
    <row r="542" spans="2:25" s="20" customFormat="1">
      <c r="B542" s="10"/>
      <c r="D542" s="10"/>
      <c r="E542" s="10"/>
      <c r="F542" s="10"/>
      <c r="G542" s="10"/>
      <c r="H542" s="10"/>
      <c r="I542" s="10"/>
      <c r="J542" s="23"/>
      <c r="K542" s="23"/>
      <c r="L542" s="23"/>
      <c r="M542" s="23"/>
      <c r="N542" s="23"/>
      <c r="O542" s="23"/>
      <c r="P542" s="23"/>
      <c r="Q542" s="23"/>
      <c r="R542" s="23"/>
      <c r="S542" s="23"/>
      <c r="Y542" s="195"/>
    </row>
    <row r="543" spans="2:25" s="20" customFormat="1">
      <c r="B543" s="10"/>
      <c r="D543" s="10"/>
      <c r="E543" s="10"/>
      <c r="F543" s="10"/>
      <c r="G543" s="10"/>
      <c r="H543" s="10"/>
      <c r="I543" s="10"/>
      <c r="J543" s="23"/>
      <c r="K543" s="23"/>
      <c r="L543" s="23"/>
      <c r="M543" s="23"/>
      <c r="N543" s="23"/>
      <c r="O543" s="23"/>
      <c r="P543" s="23"/>
      <c r="Q543" s="23"/>
      <c r="R543" s="23"/>
      <c r="S543" s="23"/>
      <c r="Y543" s="195"/>
    </row>
    <row r="544" spans="2:25" s="20" customFormat="1">
      <c r="B544" s="10"/>
      <c r="D544" s="10"/>
      <c r="E544" s="10"/>
      <c r="F544" s="10"/>
      <c r="G544" s="10"/>
      <c r="H544" s="10"/>
      <c r="I544" s="10"/>
      <c r="J544" s="23"/>
      <c r="K544" s="23"/>
      <c r="L544" s="23"/>
      <c r="M544" s="23"/>
      <c r="N544" s="23"/>
      <c r="O544" s="23"/>
      <c r="P544" s="23"/>
      <c r="Q544" s="23"/>
      <c r="R544" s="23"/>
      <c r="S544" s="23"/>
      <c r="Y544" s="195"/>
    </row>
    <row r="545" spans="2:25" s="20" customFormat="1">
      <c r="B545" s="10"/>
      <c r="D545" s="10"/>
      <c r="E545" s="10"/>
      <c r="F545" s="10"/>
      <c r="G545" s="10"/>
      <c r="H545" s="10"/>
      <c r="I545" s="10"/>
      <c r="J545" s="23"/>
      <c r="K545" s="23"/>
      <c r="L545" s="23"/>
      <c r="M545" s="23"/>
      <c r="N545" s="23"/>
      <c r="O545" s="23"/>
      <c r="P545" s="23"/>
      <c r="Q545" s="23"/>
      <c r="R545" s="23"/>
      <c r="S545" s="23"/>
      <c r="Y545" s="195"/>
    </row>
    <row r="546" spans="2:25" s="20" customFormat="1">
      <c r="B546" s="10"/>
      <c r="D546" s="10"/>
      <c r="E546" s="10"/>
      <c r="F546" s="10"/>
      <c r="G546" s="10"/>
      <c r="H546" s="10"/>
      <c r="I546" s="10"/>
      <c r="J546" s="23"/>
      <c r="K546" s="23"/>
      <c r="L546" s="23"/>
      <c r="M546" s="23"/>
      <c r="N546" s="23"/>
      <c r="O546" s="23"/>
      <c r="P546" s="23"/>
      <c r="Q546" s="23"/>
      <c r="R546" s="23"/>
      <c r="S546" s="23"/>
      <c r="Y546" s="195"/>
    </row>
    <row r="547" spans="2:25" s="20" customFormat="1">
      <c r="B547" s="10"/>
      <c r="D547" s="10"/>
      <c r="E547" s="10"/>
      <c r="F547" s="10"/>
      <c r="G547" s="10"/>
      <c r="H547" s="10"/>
      <c r="I547" s="10"/>
      <c r="J547" s="23"/>
      <c r="K547" s="23"/>
      <c r="L547" s="23"/>
      <c r="M547" s="23"/>
      <c r="N547" s="23"/>
      <c r="O547" s="23"/>
      <c r="P547" s="23"/>
      <c r="Q547" s="23"/>
      <c r="R547" s="23"/>
      <c r="S547" s="23"/>
      <c r="Y547" s="195"/>
    </row>
    <row r="548" spans="2:25" s="20" customFormat="1">
      <c r="B548" s="10"/>
      <c r="D548" s="10"/>
      <c r="E548" s="10"/>
      <c r="F548" s="10"/>
      <c r="G548" s="10"/>
      <c r="H548" s="10"/>
      <c r="I548" s="10"/>
      <c r="J548" s="23"/>
      <c r="K548" s="23"/>
      <c r="L548" s="23"/>
      <c r="M548" s="23"/>
      <c r="N548" s="23"/>
      <c r="O548" s="23"/>
      <c r="P548" s="23"/>
      <c r="Q548" s="23"/>
      <c r="R548" s="23"/>
      <c r="S548" s="23"/>
      <c r="Y548" s="195"/>
    </row>
    <row r="549" spans="2:25" s="20" customFormat="1">
      <c r="B549" s="10"/>
      <c r="D549" s="10"/>
      <c r="E549" s="10"/>
      <c r="F549" s="10"/>
      <c r="G549" s="10"/>
      <c r="H549" s="10"/>
      <c r="I549" s="10"/>
      <c r="J549" s="23"/>
      <c r="K549" s="23"/>
      <c r="L549" s="23"/>
      <c r="M549" s="23"/>
      <c r="N549" s="23"/>
      <c r="O549" s="23"/>
      <c r="P549" s="23"/>
      <c r="Q549" s="23"/>
      <c r="R549" s="23"/>
      <c r="S549" s="23"/>
      <c r="Y549" s="195"/>
    </row>
    <row r="550" spans="2:25" s="20" customFormat="1">
      <c r="B550" s="10"/>
      <c r="D550" s="10"/>
      <c r="E550" s="10"/>
      <c r="F550" s="10"/>
      <c r="G550" s="10"/>
      <c r="H550" s="10"/>
      <c r="I550" s="10"/>
      <c r="J550" s="23"/>
      <c r="K550" s="23"/>
      <c r="L550" s="23"/>
      <c r="M550" s="23"/>
      <c r="N550" s="23"/>
      <c r="O550" s="23"/>
      <c r="P550" s="23"/>
      <c r="Q550" s="23"/>
      <c r="R550" s="23"/>
      <c r="S550" s="23"/>
      <c r="Y550" s="195"/>
    </row>
    <row r="551" spans="2:25" s="20" customFormat="1">
      <c r="B551" s="10"/>
      <c r="D551" s="10"/>
      <c r="E551" s="10"/>
      <c r="F551" s="10"/>
      <c r="G551" s="10"/>
      <c r="H551" s="10"/>
      <c r="I551" s="10"/>
      <c r="J551" s="23"/>
      <c r="K551" s="23"/>
      <c r="L551" s="23"/>
      <c r="M551" s="23"/>
      <c r="N551" s="23"/>
      <c r="O551" s="23"/>
      <c r="P551" s="23"/>
      <c r="Q551" s="23"/>
      <c r="R551" s="23"/>
      <c r="S551" s="23"/>
      <c r="Y551" s="195"/>
    </row>
    <row r="552" spans="2:25" s="20" customFormat="1">
      <c r="B552" s="10"/>
      <c r="D552" s="10"/>
      <c r="E552" s="10"/>
      <c r="F552" s="10"/>
      <c r="G552" s="10"/>
      <c r="H552" s="10"/>
      <c r="I552" s="10"/>
      <c r="J552" s="23"/>
      <c r="K552" s="23"/>
      <c r="L552" s="23"/>
      <c r="M552" s="23"/>
      <c r="N552" s="23"/>
      <c r="O552" s="23"/>
      <c r="P552" s="23"/>
      <c r="Q552" s="23"/>
      <c r="R552" s="23"/>
      <c r="S552" s="23"/>
      <c r="Y552" s="195"/>
    </row>
    <row r="553" spans="2:25" s="20" customFormat="1">
      <c r="B553" s="10"/>
      <c r="D553" s="10"/>
      <c r="E553" s="10"/>
      <c r="F553" s="10"/>
      <c r="G553" s="10"/>
      <c r="H553" s="10"/>
      <c r="I553" s="10"/>
      <c r="J553" s="23"/>
      <c r="K553" s="23"/>
      <c r="L553" s="23"/>
      <c r="M553" s="23"/>
      <c r="N553" s="23"/>
      <c r="O553" s="23"/>
      <c r="P553" s="23"/>
      <c r="Q553" s="23"/>
      <c r="R553" s="23"/>
      <c r="S553" s="23"/>
      <c r="Y553" s="195"/>
    </row>
    <row r="554" spans="2:25" s="20" customFormat="1">
      <c r="B554" s="10"/>
      <c r="D554" s="10"/>
      <c r="E554" s="10"/>
      <c r="F554" s="10"/>
      <c r="G554" s="10"/>
      <c r="H554" s="10"/>
      <c r="I554" s="10"/>
      <c r="J554" s="23"/>
      <c r="K554" s="23"/>
      <c r="L554" s="23"/>
      <c r="M554" s="23"/>
      <c r="N554" s="23"/>
      <c r="O554" s="23"/>
      <c r="P554" s="23"/>
      <c r="Q554" s="23"/>
      <c r="R554" s="23"/>
      <c r="S554" s="23"/>
      <c r="Y554" s="195"/>
    </row>
    <row r="555" spans="2:25" s="20" customFormat="1">
      <c r="B555" s="10"/>
      <c r="D555" s="10"/>
      <c r="E555" s="10"/>
      <c r="F555" s="10"/>
      <c r="G555" s="10"/>
      <c r="H555" s="10"/>
      <c r="I555" s="10"/>
      <c r="J555" s="23"/>
      <c r="K555" s="23"/>
      <c r="L555" s="23"/>
      <c r="M555" s="23"/>
      <c r="N555" s="23"/>
      <c r="O555" s="23"/>
      <c r="P555" s="23"/>
      <c r="Q555" s="23"/>
      <c r="R555" s="23"/>
      <c r="S555" s="23"/>
      <c r="Y555" s="195"/>
    </row>
    <row r="556" spans="2:25" s="20" customFormat="1">
      <c r="B556" s="10"/>
      <c r="D556" s="10"/>
      <c r="E556" s="10"/>
      <c r="F556" s="10"/>
      <c r="G556" s="10"/>
      <c r="H556" s="10"/>
      <c r="I556" s="10"/>
      <c r="J556" s="23"/>
      <c r="K556" s="23"/>
      <c r="L556" s="23"/>
      <c r="M556" s="23"/>
      <c r="N556" s="23"/>
      <c r="O556" s="23"/>
      <c r="P556" s="23"/>
      <c r="Q556" s="23"/>
      <c r="R556" s="23"/>
      <c r="S556" s="23"/>
      <c r="Y556" s="195"/>
    </row>
    <row r="557" spans="2:25" s="20" customFormat="1">
      <c r="B557" s="10"/>
      <c r="D557" s="10"/>
      <c r="E557" s="10"/>
      <c r="F557" s="10"/>
      <c r="G557" s="10"/>
      <c r="H557" s="10"/>
      <c r="I557" s="10"/>
      <c r="J557" s="23"/>
      <c r="K557" s="23"/>
      <c r="L557" s="23"/>
      <c r="M557" s="23"/>
      <c r="N557" s="23"/>
      <c r="O557" s="23"/>
      <c r="P557" s="23"/>
      <c r="Q557" s="23"/>
      <c r="R557" s="23"/>
      <c r="S557" s="23"/>
      <c r="Y557" s="195"/>
    </row>
    <row r="558" spans="2:25" s="20" customFormat="1">
      <c r="B558" s="10"/>
      <c r="D558" s="10"/>
      <c r="E558" s="10"/>
      <c r="F558" s="10"/>
      <c r="G558" s="10"/>
      <c r="H558" s="10"/>
      <c r="I558" s="10"/>
      <c r="J558" s="23"/>
      <c r="K558" s="23"/>
      <c r="L558" s="23"/>
      <c r="M558" s="23"/>
      <c r="N558" s="23"/>
      <c r="O558" s="23"/>
      <c r="P558" s="23"/>
      <c r="Q558" s="23"/>
      <c r="R558" s="23"/>
      <c r="S558" s="23"/>
      <c r="Y558" s="195"/>
    </row>
    <row r="559" spans="2:25" s="20" customFormat="1">
      <c r="B559" s="10"/>
      <c r="D559" s="10"/>
      <c r="E559" s="10"/>
      <c r="F559" s="10"/>
      <c r="G559" s="10"/>
      <c r="H559" s="10"/>
      <c r="I559" s="10"/>
      <c r="J559" s="23"/>
      <c r="K559" s="23"/>
      <c r="L559" s="23"/>
      <c r="M559" s="23"/>
      <c r="N559" s="23"/>
      <c r="O559" s="23"/>
      <c r="P559" s="23"/>
      <c r="Q559" s="23"/>
      <c r="R559" s="23"/>
      <c r="S559" s="23"/>
      <c r="Y559" s="195"/>
    </row>
    <row r="560" spans="2:25" s="20" customFormat="1">
      <c r="B560" s="10"/>
      <c r="D560" s="10"/>
      <c r="E560" s="10"/>
      <c r="F560" s="10"/>
      <c r="G560" s="10"/>
      <c r="H560" s="10"/>
      <c r="I560" s="10"/>
      <c r="J560" s="23"/>
      <c r="K560" s="23"/>
      <c r="L560" s="23"/>
      <c r="M560" s="23"/>
      <c r="N560" s="23"/>
      <c r="O560" s="23"/>
      <c r="P560" s="23"/>
      <c r="Q560" s="23"/>
      <c r="R560" s="23"/>
      <c r="S560" s="23"/>
      <c r="Y560" s="195"/>
    </row>
    <row r="561" spans="2:25" s="20" customFormat="1">
      <c r="B561" s="10"/>
      <c r="D561" s="10"/>
      <c r="E561" s="10"/>
      <c r="F561" s="10"/>
      <c r="G561" s="10"/>
      <c r="H561" s="10"/>
      <c r="I561" s="10"/>
      <c r="J561" s="23"/>
      <c r="K561" s="23"/>
      <c r="L561" s="23"/>
      <c r="M561" s="23"/>
      <c r="N561" s="23"/>
      <c r="O561" s="23"/>
      <c r="P561" s="23"/>
      <c r="Q561" s="23"/>
      <c r="R561" s="23"/>
      <c r="S561" s="23"/>
      <c r="Y561" s="195"/>
    </row>
    <row r="562" spans="2:25" s="20" customFormat="1">
      <c r="B562" s="10"/>
      <c r="D562" s="10"/>
      <c r="E562" s="10"/>
      <c r="F562" s="10"/>
      <c r="G562" s="10"/>
      <c r="H562" s="10"/>
      <c r="I562" s="10"/>
      <c r="J562" s="23"/>
      <c r="K562" s="23"/>
      <c r="L562" s="23"/>
      <c r="M562" s="23"/>
      <c r="N562" s="23"/>
      <c r="O562" s="23"/>
      <c r="P562" s="23"/>
      <c r="Q562" s="23"/>
      <c r="R562" s="23"/>
      <c r="S562" s="23"/>
      <c r="Y562" s="195"/>
    </row>
    <row r="563" spans="2:25" s="20" customFormat="1">
      <c r="B563" s="10"/>
      <c r="D563" s="10"/>
      <c r="E563" s="10"/>
      <c r="F563" s="10"/>
      <c r="G563" s="10"/>
      <c r="H563" s="10"/>
      <c r="I563" s="10"/>
      <c r="J563" s="23"/>
      <c r="K563" s="23"/>
      <c r="L563" s="23"/>
      <c r="M563" s="23"/>
      <c r="N563" s="23"/>
      <c r="O563" s="23"/>
      <c r="P563" s="23"/>
      <c r="Q563" s="23"/>
      <c r="R563" s="23"/>
      <c r="S563" s="23"/>
      <c r="Y563" s="195"/>
    </row>
    <row r="564" spans="2:25" s="20" customFormat="1">
      <c r="B564" s="10"/>
      <c r="D564" s="10"/>
      <c r="E564" s="10"/>
      <c r="F564" s="10"/>
      <c r="G564" s="10"/>
      <c r="H564" s="10"/>
      <c r="I564" s="10"/>
      <c r="J564" s="23"/>
      <c r="K564" s="23"/>
      <c r="L564" s="23"/>
      <c r="M564" s="23"/>
      <c r="N564" s="23"/>
      <c r="O564" s="23"/>
      <c r="P564" s="23"/>
      <c r="Q564" s="23"/>
      <c r="R564" s="23"/>
      <c r="S564" s="23"/>
      <c r="Y564" s="195"/>
    </row>
    <row r="565" spans="2:25" s="20" customFormat="1">
      <c r="B565" s="10"/>
      <c r="D565" s="10"/>
      <c r="E565" s="10"/>
      <c r="F565" s="10"/>
      <c r="G565" s="10"/>
      <c r="H565" s="10"/>
      <c r="I565" s="10"/>
      <c r="J565" s="23"/>
      <c r="K565" s="23"/>
      <c r="L565" s="23"/>
      <c r="M565" s="23"/>
      <c r="N565" s="23"/>
      <c r="O565" s="23"/>
      <c r="P565" s="23"/>
      <c r="Q565" s="23"/>
      <c r="R565" s="23"/>
      <c r="S565" s="23"/>
      <c r="Y565" s="195"/>
    </row>
    <row r="566" spans="2:25" s="20" customFormat="1">
      <c r="B566" s="10"/>
      <c r="D566" s="10"/>
      <c r="E566" s="10"/>
      <c r="F566" s="10"/>
      <c r="G566" s="10"/>
      <c r="H566" s="10"/>
      <c r="I566" s="10"/>
      <c r="J566" s="23"/>
      <c r="K566" s="23"/>
      <c r="L566" s="23"/>
      <c r="M566" s="23"/>
      <c r="N566" s="23"/>
      <c r="O566" s="23"/>
      <c r="P566" s="23"/>
      <c r="Q566" s="23"/>
      <c r="R566" s="23"/>
      <c r="S566" s="23"/>
      <c r="Y566" s="195"/>
    </row>
    <row r="567" spans="2:25" s="20" customFormat="1">
      <c r="B567" s="10"/>
      <c r="D567" s="10"/>
      <c r="E567" s="10"/>
      <c r="F567" s="10"/>
      <c r="G567" s="10"/>
      <c r="H567" s="10"/>
      <c r="I567" s="10"/>
      <c r="J567" s="23"/>
      <c r="K567" s="23"/>
      <c r="L567" s="23"/>
      <c r="M567" s="23"/>
      <c r="N567" s="23"/>
      <c r="O567" s="23"/>
      <c r="P567" s="23"/>
      <c r="Q567" s="23"/>
      <c r="R567" s="23"/>
      <c r="S567" s="23"/>
      <c r="Y567" s="195"/>
    </row>
    <row r="568" spans="2:25" s="20" customFormat="1">
      <c r="B568" s="10"/>
      <c r="D568" s="10"/>
      <c r="E568" s="10"/>
      <c r="F568" s="10"/>
      <c r="G568" s="10"/>
      <c r="H568" s="10"/>
      <c r="I568" s="10"/>
      <c r="J568" s="23"/>
      <c r="K568" s="23"/>
      <c r="L568" s="23"/>
      <c r="M568" s="23"/>
      <c r="N568" s="23"/>
      <c r="O568" s="23"/>
      <c r="P568" s="23"/>
      <c r="Q568" s="23"/>
      <c r="R568" s="23"/>
      <c r="S568" s="23"/>
      <c r="Y568" s="195"/>
    </row>
    <row r="569" spans="2:25" s="20" customFormat="1">
      <c r="B569" s="10"/>
      <c r="D569" s="10"/>
      <c r="E569" s="10"/>
      <c r="F569" s="10"/>
      <c r="G569" s="10"/>
      <c r="H569" s="10"/>
      <c r="I569" s="10"/>
      <c r="J569" s="23"/>
      <c r="K569" s="23"/>
      <c r="L569" s="23"/>
      <c r="M569" s="23"/>
      <c r="N569" s="23"/>
      <c r="O569" s="23"/>
      <c r="P569" s="23"/>
      <c r="Q569" s="23"/>
      <c r="R569" s="23"/>
      <c r="S569" s="23"/>
      <c r="Y569" s="195"/>
    </row>
    <row r="570" spans="2:25" s="20" customFormat="1">
      <c r="B570" s="10"/>
      <c r="D570" s="10"/>
      <c r="E570" s="10"/>
      <c r="F570" s="10"/>
      <c r="G570" s="10"/>
      <c r="H570" s="10"/>
      <c r="I570" s="10"/>
      <c r="J570" s="23"/>
      <c r="K570" s="23"/>
      <c r="L570" s="23"/>
      <c r="M570" s="23"/>
      <c r="N570" s="23"/>
      <c r="O570" s="23"/>
      <c r="P570" s="23"/>
      <c r="Q570" s="23"/>
      <c r="R570" s="23"/>
      <c r="S570" s="23"/>
      <c r="Y570" s="195"/>
    </row>
    <row r="571" spans="2:25" s="20" customFormat="1">
      <c r="B571" s="10"/>
      <c r="D571" s="10"/>
      <c r="E571" s="10"/>
      <c r="F571" s="10"/>
      <c r="G571" s="10"/>
      <c r="H571" s="10"/>
      <c r="I571" s="10"/>
      <c r="J571" s="23"/>
      <c r="K571" s="23"/>
      <c r="L571" s="23"/>
      <c r="M571" s="23"/>
      <c r="N571" s="23"/>
      <c r="O571" s="23"/>
      <c r="P571" s="23"/>
      <c r="Q571" s="23"/>
      <c r="R571" s="23"/>
      <c r="S571" s="23"/>
      <c r="Y571" s="195"/>
    </row>
    <row r="572" spans="2:25" s="20" customFormat="1">
      <c r="B572" s="10"/>
      <c r="D572" s="10"/>
      <c r="E572" s="10"/>
      <c r="F572" s="10"/>
      <c r="G572" s="10"/>
      <c r="H572" s="10"/>
      <c r="I572" s="10"/>
      <c r="J572" s="23"/>
      <c r="K572" s="23"/>
      <c r="L572" s="23"/>
      <c r="M572" s="23"/>
      <c r="N572" s="23"/>
      <c r="O572" s="23"/>
      <c r="P572" s="23"/>
      <c r="Q572" s="23"/>
      <c r="R572" s="23"/>
      <c r="S572" s="23"/>
      <c r="Y572" s="195"/>
    </row>
    <row r="573" spans="2:25" s="20" customFormat="1">
      <c r="B573" s="10"/>
      <c r="D573" s="10"/>
      <c r="E573" s="10"/>
      <c r="F573" s="10"/>
      <c r="G573" s="10"/>
      <c r="H573" s="10"/>
      <c r="I573" s="10"/>
      <c r="J573" s="23"/>
      <c r="K573" s="23"/>
      <c r="L573" s="23"/>
      <c r="M573" s="23"/>
      <c r="N573" s="23"/>
      <c r="O573" s="23"/>
      <c r="P573" s="23"/>
      <c r="Q573" s="23"/>
      <c r="R573" s="23"/>
      <c r="S573" s="23"/>
      <c r="Y573" s="195"/>
    </row>
    <row r="574" spans="2:25" s="20" customFormat="1">
      <c r="B574" s="10"/>
      <c r="D574" s="10"/>
      <c r="E574" s="10"/>
      <c r="F574" s="10"/>
      <c r="G574" s="10"/>
      <c r="H574" s="10"/>
      <c r="I574" s="10"/>
      <c r="J574" s="23"/>
      <c r="K574" s="23"/>
      <c r="L574" s="23"/>
      <c r="M574" s="23"/>
      <c r="N574" s="23"/>
      <c r="O574" s="23"/>
      <c r="P574" s="23"/>
      <c r="Q574" s="23"/>
      <c r="R574" s="23"/>
      <c r="S574" s="23"/>
      <c r="Y574" s="195"/>
    </row>
    <row r="575" spans="2:25" s="20" customFormat="1">
      <c r="B575" s="10"/>
      <c r="D575" s="10"/>
      <c r="E575" s="10"/>
      <c r="F575" s="10"/>
      <c r="G575" s="10"/>
      <c r="H575" s="10"/>
      <c r="I575" s="10"/>
      <c r="J575" s="23"/>
      <c r="K575" s="23"/>
      <c r="L575" s="23"/>
      <c r="M575" s="23"/>
      <c r="N575" s="23"/>
      <c r="O575" s="23"/>
      <c r="P575" s="23"/>
      <c r="Q575" s="23"/>
      <c r="R575" s="23"/>
      <c r="S575" s="23"/>
      <c r="Y575" s="195"/>
    </row>
    <row r="576" spans="2:25" s="20" customFormat="1">
      <c r="B576" s="10"/>
      <c r="D576" s="10"/>
      <c r="E576" s="10"/>
      <c r="F576" s="10"/>
      <c r="G576" s="10"/>
      <c r="H576" s="10"/>
      <c r="I576" s="10"/>
      <c r="J576" s="23"/>
      <c r="K576" s="23"/>
      <c r="L576" s="23"/>
      <c r="M576" s="23"/>
      <c r="N576" s="23"/>
      <c r="O576" s="23"/>
      <c r="P576" s="23"/>
      <c r="Q576" s="23"/>
      <c r="R576" s="23"/>
      <c r="S576" s="23"/>
      <c r="Y576" s="195"/>
    </row>
    <row r="577" spans="2:25" s="20" customFormat="1">
      <c r="B577" s="10"/>
      <c r="D577" s="10"/>
      <c r="E577" s="10"/>
      <c r="F577" s="10"/>
      <c r="G577" s="10"/>
      <c r="H577" s="10"/>
      <c r="I577" s="10"/>
      <c r="J577" s="23"/>
      <c r="K577" s="23"/>
      <c r="L577" s="23"/>
      <c r="M577" s="23"/>
      <c r="N577" s="23"/>
      <c r="O577" s="23"/>
      <c r="P577" s="23"/>
      <c r="Q577" s="23"/>
      <c r="R577" s="23"/>
      <c r="S577" s="23"/>
      <c r="Y577" s="195"/>
    </row>
    <row r="578" spans="2:25" s="20" customFormat="1">
      <c r="B578" s="10"/>
      <c r="D578" s="10"/>
      <c r="E578" s="10"/>
      <c r="F578" s="10"/>
      <c r="G578" s="10"/>
      <c r="H578" s="10"/>
      <c r="I578" s="10"/>
      <c r="J578" s="23"/>
      <c r="K578" s="23"/>
      <c r="L578" s="23"/>
      <c r="M578" s="23"/>
      <c r="N578" s="23"/>
      <c r="O578" s="23"/>
      <c r="P578" s="23"/>
      <c r="Q578" s="23"/>
      <c r="R578" s="23"/>
      <c r="S578" s="23"/>
      <c r="Y578" s="195"/>
    </row>
    <row r="579" spans="2:25" s="20" customFormat="1">
      <c r="B579" s="10"/>
      <c r="D579" s="10"/>
      <c r="E579" s="10"/>
      <c r="F579" s="10"/>
      <c r="G579" s="10"/>
      <c r="H579" s="10"/>
      <c r="I579" s="10"/>
      <c r="J579" s="23"/>
      <c r="K579" s="23"/>
      <c r="L579" s="23"/>
      <c r="M579" s="23"/>
      <c r="N579" s="23"/>
      <c r="O579" s="23"/>
      <c r="P579" s="23"/>
      <c r="Q579" s="23"/>
      <c r="R579" s="23"/>
      <c r="S579" s="23"/>
      <c r="Y579" s="195"/>
    </row>
    <row r="580" spans="2:25" s="20" customFormat="1">
      <c r="B580" s="10"/>
      <c r="D580" s="10"/>
      <c r="E580" s="10"/>
      <c r="F580" s="10"/>
      <c r="G580" s="10"/>
      <c r="H580" s="10"/>
      <c r="I580" s="10"/>
      <c r="J580" s="23"/>
      <c r="K580" s="23"/>
      <c r="L580" s="23"/>
      <c r="M580" s="23"/>
      <c r="N580" s="23"/>
      <c r="O580" s="23"/>
      <c r="P580" s="23"/>
      <c r="Q580" s="23"/>
      <c r="R580" s="23"/>
      <c r="S580" s="23"/>
      <c r="Y580" s="195"/>
    </row>
    <row r="581" spans="2:25" s="20" customFormat="1">
      <c r="B581" s="10"/>
      <c r="D581" s="10"/>
      <c r="E581" s="10"/>
      <c r="F581" s="10"/>
      <c r="G581" s="10"/>
      <c r="H581" s="10"/>
      <c r="I581" s="10"/>
      <c r="J581" s="23"/>
      <c r="K581" s="23"/>
      <c r="L581" s="23"/>
      <c r="M581" s="23"/>
      <c r="N581" s="23"/>
      <c r="O581" s="23"/>
      <c r="P581" s="23"/>
      <c r="Q581" s="23"/>
      <c r="R581" s="23"/>
      <c r="S581" s="23"/>
      <c r="Y581" s="195"/>
    </row>
    <row r="582" spans="2:25" s="20" customFormat="1">
      <c r="B582" s="10"/>
      <c r="D582" s="10"/>
      <c r="E582" s="10"/>
      <c r="F582" s="10"/>
      <c r="G582" s="10"/>
      <c r="H582" s="10"/>
      <c r="I582" s="10"/>
      <c r="J582" s="23"/>
      <c r="K582" s="23"/>
      <c r="L582" s="23"/>
      <c r="M582" s="23"/>
      <c r="N582" s="23"/>
      <c r="O582" s="23"/>
      <c r="P582" s="23"/>
      <c r="Q582" s="23"/>
      <c r="R582" s="23"/>
      <c r="S582" s="23"/>
      <c r="Y582" s="195"/>
    </row>
    <row r="583" spans="2:25" s="20" customFormat="1">
      <c r="B583" s="10"/>
      <c r="D583" s="10"/>
      <c r="E583" s="10"/>
      <c r="F583" s="10"/>
      <c r="G583" s="10"/>
      <c r="H583" s="10"/>
      <c r="I583" s="10"/>
      <c r="J583" s="23"/>
      <c r="K583" s="23"/>
      <c r="L583" s="23"/>
      <c r="M583" s="23"/>
      <c r="N583" s="23"/>
      <c r="O583" s="23"/>
      <c r="P583" s="23"/>
      <c r="Q583" s="23"/>
      <c r="R583" s="23"/>
      <c r="S583" s="23"/>
      <c r="Y583" s="195"/>
    </row>
    <row r="584" spans="2:25" s="20" customFormat="1">
      <c r="B584" s="10"/>
      <c r="D584" s="10"/>
      <c r="E584" s="10"/>
      <c r="F584" s="10"/>
      <c r="G584" s="10"/>
      <c r="H584" s="10"/>
      <c r="I584" s="10"/>
      <c r="J584" s="23"/>
      <c r="K584" s="23"/>
      <c r="L584" s="23"/>
      <c r="M584" s="23"/>
      <c r="N584" s="23"/>
      <c r="O584" s="23"/>
      <c r="P584" s="23"/>
      <c r="Q584" s="23"/>
      <c r="R584" s="23"/>
      <c r="S584" s="23"/>
      <c r="Y584" s="195"/>
    </row>
    <row r="585" spans="2:25" s="20" customFormat="1">
      <c r="B585" s="10"/>
      <c r="D585" s="10"/>
      <c r="E585" s="10"/>
      <c r="F585" s="10"/>
      <c r="G585" s="10"/>
      <c r="H585" s="10"/>
      <c r="I585" s="10"/>
      <c r="J585" s="23"/>
      <c r="K585" s="23"/>
      <c r="L585" s="23"/>
      <c r="M585" s="23"/>
      <c r="N585" s="23"/>
      <c r="O585" s="23"/>
      <c r="P585" s="23"/>
      <c r="Q585" s="23"/>
      <c r="R585" s="23"/>
      <c r="S585" s="23"/>
      <c r="Y585" s="195"/>
    </row>
    <row r="586" spans="2:25" s="20" customFormat="1">
      <c r="B586" s="10"/>
      <c r="D586" s="10"/>
      <c r="E586" s="10"/>
      <c r="F586" s="10"/>
      <c r="G586" s="10"/>
      <c r="H586" s="10"/>
      <c r="I586" s="10"/>
      <c r="J586" s="23"/>
      <c r="K586" s="23"/>
      <c r="L586" s="23"/>
      <c r="M586" s="23"/>
      <c r="N586" s="23"/>
      <c r="O586" s="23"/>
      <c r="P586" s="23"/>
      <c r="Q586" s="23"/>
      <c r="R586" s="23"/>
      <c r="S586" s="23"/>
      <c r="Y586" s="195"/>
    </row>
    <row r="587" spans="2:25" s="20" customFormat="1">
      <c r="B587" s="10"/>
      <c r="D587" s="10"/>
      <c r="E587" s="10"/>
      <c r="F587" s="10"/>
      <c r="G587" s="10"/>
      <c r="H587" s="10"/>
      <c r="I587" s="10"/>
      <c r="J587" s="23"/>
      <c r="K587" s="23"/>
      <c r="L587" s="23"/>
      <c r="M587" s="23"/>
      <c r="N587" s="23"/>
      <c r="O587" s="23"/>
      <c r="P587" s="23"/>
      <c r="Q587" s="23"/>
      <c r="R587" s="23"/>
      <c r="S587" s="23"/>
      <c r="Y587" s="195"/>
    </row>
    <row r="588" spans="2:25" s="20" customFormat="1">
      <c r="B588" s="10"/>
      <c r="D588" s="10"/>
      <c r="E588" s="10"/>
      <c r="F588" s="10"/>
      <c r="G588" s="10"/>
      <c r="H588" s="10"/>
      <c r="I588" s="10"/>
      <c r="J588" s="23"/>
      <c r="K588" s="23"/>
      <c r="L588" s="23"/>
      <c r="M588" s="23"/>
      <c r="N588" s="23"/>
      <c r="O588" s="23"/>
      <c r="P588" s="23"/>
      <c r="Q588" s="23"/>
      <c r="R588" s="23"/>
      <c r="S588" s="23"/>
      <c r="Y588" s="195"/>
    </row>
    <row r="589" spans="2:25" s="20" customFormat="1">
      <c r="B589" s="10"/>
      <c r="D589" s="10"/>
      <c r="E589" s="10"/>
      <c r="F589" s="10"/>
      <c r="G589" s="10"/>
      <c r="H589" s="10"/>
      <c r="I589" s="10"/>
      <c r="J589" s="23"/>
      <c r="K589" s="23"/>
      <c r="L589" s="23"/>
      <c r="M589" s="23"/>
      <c r="N589" s="23"/>
      <c r="O589" s="23"/>
      <c r="P589" s="23"/>
      <c r="Q589" s="23"/>
      <c r="R589" s="23"/>
      <c r="S589" s="23"/>
      <c r="Y589" s="195"/>
    </row>
    <row r="590" spans="2:25" s="20" customFormat="1">
      <c r="B590" s="10"/>
      <c r="D590" s="10"/>
      <c r="E590" s="10"/>
      <c r="F590" s="10"/>
      <c r="G590" s="10"/>
      <c r="H590" s="10"/>
      <c r="I590" s="10"/>
      <c r="J590" s="23"/>
      <c r="K590" s="23"/>
      <c r="L590" s="23"/>
      <c r="M590" s="23"/>
      <c r="N590" s="23"/>
      <c r="O590" s="23"/>
      <c r="P590" s="23"/>
      <c r="Q590" s="23"/>
      <c r="R590" s="23"/>
      <c r="S590" s="23"/>
      <c r="Y590" s="195"/>
    </row>
    <row r="591" spans="2:25" s="20" customFormat="1">
      <c r="B591" s="10"/>
      <c r="D591" s="10"/>
      <c r="E591" s="10"/>
      <c r="F591" s="10"/>
      <c r="G591" s="10"/>
      <c r="H591" s="10"/>
      <c r="I591" s="10"/>
      <c r="J591" s="23"/>
      <c r="K591" s="23"/>
      <c r="L591" s="23"/>
      <c r="M591" s="23"/>
      <c r="N591" s="23"/>
      <c r="O591" s="23"/>
      <c r="P591" s="23"/>
      <c r="Q591" s="23"/>
      <c r="R591" s="23"/>
      <c r="S591" s="23"/>
      <c r="Y591" s="195"/>
    </row>
    <row r="592" spans="2:25" s="20" customFormat="1">
      <c r="B592" s="10"/>
      <c r="D592" s="10"/>
      <c r="E592" s="10"/>
      <c r="F592" s="10"/>
      <c r="G592" s="10"/>
      <c r="H592" s="10"/>
      <c r="I592" s="10"/>
      <c r="J592" s="23"/>
      <c r="K592" s="23"/>
      <c r="L592" s="23"/>
      <c r="M592" s="23"/>
      <c r="N592" s="23"/>
      <c r="O592" s="23"/>
      <c r="P592" s="23"/>
      <c r="Q592" s="23"/>
      <c r="R592" s="23"/>
      <c r="S592" s="23"/>
      <c r="Y592" s="195"/>
    </row>
    <row r="593" spans="2:25" s="20" customFormat="1">
      <c r="B593" s="10"/>
      <c r="D593" s="10"/>
      <c r="E593" s="10"/>
      <c r="F593" s="10"/>
      <c r="G593" s="10"/>
      <c r="H593" s="10"/>
      <c r="I593" s="10"/>
      <c r="J593" s="23"/>
      <c r="K593" s="23"/>
      <c r="L593" s="23"/>
      <c r="M593" s="23"/>
      <c r="N593" s="23"/>
      <c r="O593" s="23"/>
      <c r="P593" s="23"/>
      <c r="Q593" s="23"/>
      <c r="R593" s="23"/>
      <c r="S593" s="23"/>
      <c r="Y593" s="195"/>
    </row>
    <row r="594" spans="2:25" s="20" customFormat="1">
      <c r="B594" s="10"/>
      <c r="D594" s="10"/>
      <c r="E594" s="10"/>
      <c r="F594" s="10"/>
      <c r="G594" s="10"/>
      <c r="H594" s="10"/>
      <c r="I594" s="10"/>
      <c r="J594" s="23"/>
      <c r="K594" s="23"/>
      <c r="L594" s="23"/>
      <c r="M594" s="23"/>
      <c r="N594" s="23"/>
      <c r="O594" s="23"/>
      <c r="P594" s="23"/>
      <c r="Q594" s="23"/>
      <c r="R594" s="23"/>
      <c r="S594" s="23"/>
      <c r="Y594" s="195"/>
    </row>
    <row r="595" spans="2:25" s="20" customFormat="1">
      <c r="B595" s="10"/>
      <c r="D595" s="10"/>
      <c r="E595" s="10"/>
      <c r="F595" s="10"/>
      <c r="G595" s="10"/>
      <c r="H595" s="10"/>
      <c r="I595" s="10"/>
      <c r="J595" s="23"/>
      <c r="K595" s="23"/>
      <c r="L595" s="23"/>
      <c r="M595" s="23"/>
      <c r="N595" s="23"/>
      <c r="O595" s="23"/>
      <c r="P595" s="23"/>
      <c r="Q595" s="23"/>
      <c r="R595" s="23"/>
      <c r="S595" s="23"/>
      <c r="Y595" s="195"/>
    </row>
    <row r="596" spans="2:25" s="20" customFormat="1">
      <c r="B596" s="10"/>
      <c r="D596" s="10"/>
      <c r="E596" s="10"/>
      <c r="F596" s="10"/>
      <c r="G596" s="10"/>
      <c r="H596" s="10"/>
      <c r="I596" s="10"/>
      <c r="J596" s="23"/>
      <c r="K596" s="23"/>
      <c r="L596" s="23"/>
      <c r="M596" s="23"/>
      <c r="N596" s="23"/>
      <c r="O596" s="23"/>
      <c r="P596" s="23"/>
      <c r="Q596" s="23"/>
      <c r="R596" s="23"/>
      <c r="S596" s="23"/>
      <c r="Y596" s="195"/>
    </row>
    <row r="597" spans="2:25" s="20" customFormat="1">
      <c r="B597" s="10"/>
      <c r="D597" s="10"/>
      <c r="E597" s="10"/>
      <c r="F597" s="10"/>
      <c r="G597" s="10"/>
      <c r="H597" s="10"/>
      <c r="I597" s="10"/>
      <c r="J597" s="23"/>
      <c r="K597" s="23"/>
      <c r="L597" s="23"/>
      <c r="M597" s="23"/>
      <c r="N597" s="23"/>
      <c r="O597" s="23"/>
      <c r="P597" s="23"/>
      <c r="Q597" s="23"/>
      <c r="R597" s="23"/>
      <c r="S597" s="23"/>
      <c r="Y597" s="195"/>
    </row>
    <row r="598" spans="2:25" s="20" customFormat="1">
      <c r="B598" s="10"/>
      <c r="D598" s="10"/>
      <c r="E598" s="10"/>
      <c r="F598" s="10"/>
      <c r="G598" s="10"/>
      <c r="H598" s="10"/>
      <c r="I598" s="10"/>
      <c r="J598" s="23"/>
      <c r="K598" s="23"/>
      <c r="L598" s="23"/>
      <c r="M598" s="23"/>
      <c r="N598" s="23"/>
      <c r="O598" s="23"/>
      <c r="P598" s="23"/>
      <c r="Q598" s="23"/>
      <c r="R598" s="23"/>
      <c r="S598" s="23"/>
      <c r="Y598" s="195"/>
    </row>
    <row r="599" spans="2:25" s="20" customFormat="1">
      <c r="B599" s="10"/>
      <c r="D599" s="10"/>
      <c r="E599" s="10"/>
      <c r="F599" s="10"/>
      <c r="G599" s="10"/>
      <c r="H599" s="10"/>
      <c r="I599" s="10"/>
      <c r="J599" s="23"/>
      <c r="K599" s="23"/>
      <c r="L599" s="23"/>
      <c r="M599" s="23"/>
      <c r="N599" s="23"/>
      <c r="O599" s="23"/>
      <c r="P599" s="23"/>
      <c r="Q599" s="23"/>
      <c r="R599" s="23"/>
      <c r="S599" s="23"/>
      <c r="Y599" s="195"/>
    </row>
    <row r="600" spans="2:25" s="20" customFormat="1">
      <c r="B600" s="10"/>
      <c r="D600" s="10"/>
      <c r="E600" s="10"/>
      <c r="F600" s="10"/>
      <c r="G600" s="10"/>
      <c r="H600" s="10"/>
      <c r="I600" s="10"/>
      <c r="J600" s="23"/>
      <c r="K600" s="23"/>
      <c r="L600" s="23"/>
      <c r="M600" s="23"/>
      <c r="N600" s="23"/>
      <c r="O600" s="23"/>
      <c r="P600" s="23"/>
      <c r="Q600" s="23"/>
      <c r="R600" s="23"/>
      <c r="S600" s="23"/>
      <c r="Y600" s="195"/>
    </row>
    <row r="601" spans="2:25" s="20" customFormat="1">
      <c r="B601" s="10"/>
      <c r="D601" s="10"/>
      <c r="E601" s="10"/>
      <c r="F601" s="10"/>
      <c r="G601" s="10"/>
      <c r="H601" s="10"/>
      <c r="I601" s="10"/>
      <c r="J601" s="23"/>
      <c r="K601" s="23"/>
      <c r="L601" s="23"/>
      <c r="M601" s="23"/>
      <c r="N601" s="23"/>
      <c r="O601" s="23"/>
      <c r="P601" s="23"/>
      <c r="Q601" s="23"/>
      <c r="R601" s="23"/>
      <c r="S601" s="23"/>
      <c r="Y601" s="195"/>
    </row>
    <row r="602" spans="2:25" s="20" customFormat="1">
      <c r="B602" s="10"/>
      <c r="D602" s="10"/>
      <c r="E602" s="10"/>
      <c r="F602" s="10"/>
      <c r="G602" s="10"/>
      <c r="H602" s="10"/>
      <c r="I602" s="10"/>
      <c r="J602" s="23"/>
      <c r="K602" s="23"/>
      <c r="L602" s="23"/>
      <c r="M602" s="23"/>
      <c r="N602" s="23"/>
      <c r="O602" s="23"/>
      <c r="P602" s="23"/>
      <c r="Q602" s="23"/>
      <c r="R602" s="23"/>
      <c r="S602" s="23"/>
      <c r="Y602" s="195"/>
    </row>
    <row r="603" spans="2:25" s="20" customFormat="1">
      <c r="B603" s="10"/>
      <c r="D603" s="10"/>
      <c r="E603" s="10"/>
      <c r="F603" s="10"/>
      <c r="G603" s="10"/>
      <c r="H603" s="10"/>
      <c r="I603" s="10"/>
      <c r="J603" s="23"/>
      <c r="K603" s="23"/>
      <c r="L603" s="23"/>
      <c r="M603" s="23"/>
      <c r="N603" s="23"/>
      <c r="O603" s="23"/>
      <c r="P603" s="23"/>
      <c r="Q603" s="23"/>
      <c r="R603" s="23"/>
      <c r="S603" s="23"/>
      <c r="Y603" s="195"/>
    </row>
    <row r="604" spans="2:25" s="20" customFormat="1">
      <c r="B604" s="10"/>
      <c r="D604" s="10"/>
      <c r="E604" s="10"/>
      <c r="F604" s="10"/>
      <c r="G604" s="10"/>
      <c r="H604" s="10"/>
      <c r="I604" s="10"/>
      <c r="J604" s="23"/>
      <c r="K604" s="23"/>
      <c r="L604" s="23"/>
      <c r="M604" s="23"/>
      <c r="N604" s="23"/>
      <c r="O604" s="23"/>
      <c r="P604" s="23"/>
      <c r="Q604" s="23"/>
      <c r="R604" s="23"/>
      <c r="S604" s="23"/>
      <c r="Y604" s="195"/>
    </row>
    <row r="605" spans="2:25" s="20" customFormat="1">
      <c r="B605" s="10"/>
      <c r="D605" s="10"/>
      <c r="E605" s="10"/>
      <c r="F605" s="10"/>
      <c r="G605" s="10"/>
      <c r="H605" s="10"/>
      <c r="I605" s="10"/>
      <c r="J605" s="23"/>
      <c r="K605" s="23"/>
      <c r="L605" s="23"/>
      <c r="M605" s="23"/>
      <c r="N605" s="23"/>
      <c r="O605" s="23"/>
      <c r="P605" s="23"/>
      <c r="Q605" s="23"/>
      <c r="R605" s="23"/>
      <c r="S605" s="23"/>
      <c r="Y605" s="195"/>
    </row>
    <row r="606" spans="2:25" s="20" customFormat="1">
      <c r="B606" s="10"/>
      <c r="D606" s="10"/>
      <c r="E606" s="10"/>
      <c r="F606" s="10"/>
      <c r="G606" s="10"/>
      <c r="H606" s="10"/>
      <c r="I606" s="10"/>
      <c r="J606" s="23"/>
      <c r="K606" s="23"/>
      <c r="L606" s="23"/>
      <c r="M606" s="23"/>
      <c r="N606" s="23"/>
      <c r="O606" s="23"/>
      <c r="P606" s="23"/>
      <c r="Q606" s="23"/>
      <c r="R606" s="23"/>
      <c r="S606" s="23"/>
      <c r="Y606" s="195"/>
    </row>
    <row r="607" spans="2:25" s="20" customFormat="1">
      <c r="B607" s="10"/>
      <c r="D607" s="10"/>
      <c r="E607" s="10"/>
      <c r="F607" s="10"/>
      <c r="G607" s="10"/>
      <c r="H607" s="10"/>
      <c r="I607" s="10"/>
      <c r="J607" s="23"/>
      <c r="K607" s="23"/>
      <c r="L607" s="23"/>
      <c r="M607" s="23"/>
      <c r="N607" s="23"/>
      <c r="O607" s="23"/>
      <c r="P607" s="23"/>
      <c r="Q607" s="23"/>
      <c r="R607" s="23"/>
      <c r="S607" s="23"/>
      <c r="Y607" s="195"/>
    </row>
    <row r="608" spans="2:25" s="20" customFormat="1">
      <c r="B608" s="10"/>
      <c r="D608" s="10"/>
      <c r="E608" s="10"/>
      <c r="F608" s="10"/>
      <c r="G608" s="10"/>
      <c r="H608" s="10"/>
      <c r="I608" s="10"/>
      <c r="J608" s="23"/>
      <c r="K608" s="23"/>
      <c r="L608" s="23"/>
      <c r="M608" s="23"/>
      <c r="N608" s="23"/>
      <c r="O608" s="23"/>
      <c r="P608" s="23"/>
      <c r="Q608" s="23"/>
      <c r="R608" s="23"/>
      <c r="S608" s="23"/>
      <c r="Y608" s="195"/>
    </row>
    <row r="609" spans="2:25" s="20" customFormat="1">
      <c r="B609" s="10"/>
      <c r="D609" s="10"/>
      <c r="E609" s="10"/>
      <c r="F609" s="10"/>
      <c r="G609" s="10"/>
      <c r="H609" s="10"/>
      <c r="I609" s="10"/>
      <c r="J609" s="23"/>
      <c r="K609" s="23"/>
      <c r="L609" s="23"/>
      <c r="M609" s="23"/>
      <c r="N609" s="23"/>
      <c r="O609" s="23"/>
      <c r="P609" s="23"/>
      <c r="Q609" s="23"/>
      <c r="R609" s="23"/>
      <c r="S609" s="23"/>
      <c r="Y609" s="195"/>
    </row>
    <row r="610" spans="2:25" s="20" customFormat="1">
      <c r="B610" s="10"/>
      <c r="D610" s="10"/>
      <c r="E610" s="10"/>
      <c r="F610" s="10"/>
      <c r="G610" s="10"/>
      <c r="H610" s="10"/>
      <c r="I610" s="10"/>
      <c r="J610" s="23"/>
      <c r="K610" s="23"/>
      <c r="L610" s="23"/>
      <c r="M610" s="23"/>
      <c r="N610" s="23"/>
      <c r="O610" s="23"/>
      <c r="P610" s="23"/>
      <c r="Q610" s="23"/>
      <c r="R610" s="23"/>
      <c r="S610" s="23"/>
      <c r="Y610" s="195"/>
    </row>
    <row r="611" spans="2:25" s="20" customFormat="1">
      <c r="B611" s="10"/>
      <c r="D611" s="10"/>
      <c r="E611" s="10"/>
      <c r="F611" s="10"/>
      <c r="G611" s="10"/>
      <c r="H611" s="10"/>
      <c r="I611" s="10"/>
      <c r="J611" s="23"/>
      <c r="K611" s="23"/>
      <c r="L611" s="23"/>
      <c r="M611" s="23"/>
      <c r="N611" s="23"/>
      <c r="O611" s="23"/>
      <c r="P611" s="23"/>
      <c r="Q611" s="23"/>
      <c r="R611" s="23"/>
      <c r="S611" s="23"/>
      <c r="Y611" s="195"/>
    </row>
    <row r="612" spans="2:25" s="20" customFormat="1">
      <c r="B612" s="10"/>
      <c r="D612" s="10"/>
      <c r="E612" s="10"/>
      <c r="F612" s="10"/>
      <c r="G612" s="10"/>
      <c r="H612" s="10"/>
      <c r="I612" s="10"/>
      <c r="J612" s="23"/>
      <c r="K612" s="23"/>
      <c r="L612" s="23"/>
      <c r="M612" s="23"/>
      <c r="N612" s="23"/>
      <c r="O612" s="23"/>
      <c r="P612" s="23"/>
      <c r="Q612" s="23"/>
      <c r="R612" s="23"/>
      <c r="S612" s="23"/>
      <c r="Y612" s="195"/>
    </row>
    <row r="613" spans="2:25" s="20" customFormat="1">
      <c r="B613" s="10"/>
      <c r="D613" s="10"/>
      <c r="E613" s="10"/>
      <c r="F613" s="10"/>
      <c r="G613" s="10"/>
      <c r="H613" s="10"/>
      <c r="I613" s="10"/>
      <c r="J613" s="23"/>
      <c r="K613" s="23"/>
      <c r="L613" s="23"/>
      <c r="M613" s="23"/>
      <c r="N613" s="23"/>
      <c r="O613" s="23"/>
      <c r="P613" s="23"/>
      <c r="Q613" s="23"/>
      <c r="R613" s="23"/>
      <c r="S613" s="23"/>
      <c r="Y613" s="195"/>
    </row>
    <row r="614" spans="2:25" s="20" customFormat="1">
      <c r="B614" s="10"/>
      <c r="D614" s="10"/>
      <c r="E614" s="10"/>
      <c r="F614" s="10"/>
      <c r="G614" s="10"/>
      <c r="H614" s="10"/>
      <c r="I614" s="10"/>
      <c r="J614" s="23"/>
      <c r="K614" s="23"/>
      <c r="L614" s="23"/>
      <c r="M614" s="23"/>
      <c r="N614" s="23"/>
      <c r="O614" s="23"/>
      <c r="P614" s="23"/>
      <c r="Q614" s="23"/>
      <c r="R614" s="23"/>
      <c r="S614" s="23"/>
      <c r="Y614" s="195"/>
    </row>
    <row r="615" spans="2:25" s="20" customFormat="1">
      <c r="B615" s="10"/>
      <c r="D615" s="10"/>
      <c r="E615" s="10"/>
      <c r="F615" s="10"/>
      <c r="G615" s="10"/>
      <c r="H615" s="10"/>
      <c r="I615" s="10"/>
      <c r="J615" s="23"/>
      <c r="K615" s="23"/>
      <c r="L615" s="23"/>
      <c r="M615" s="23"/>
      <c r="N615" s="23"/>
      <c r="O615" s="23"/>
      <c r="P615" s="23"/>
      <c r="Q615" s="23"/>
      <c r="R615" s="23"/>
      <c r="S615" s="23"/>
      <c r="Y615" s="195"/>
    </row>
    <row r="616" spans="2:25" s="20" customFormat="1">
      <c r="B616" s="10"/>
      <c r="D616" s="10"/>
      <c r="E616" s="10"/>
      <c r="F616" s="10"/>
      <c r="G616" s="10"/>
      <c r="H616" s="10"/>
      <c r="I616" s="10"/>
      <c r="J616" s="23"/>
      <c r="K616" s="23"/>
      <c r="L616" s="23"/>
      <c r="M616" s="23"/>
      <c r="N616" s="23"/>
      <c r="O616" s="23"/>
      <c r="P616" s="23"/>
      <c r="Q616" s="23"/>
      <c r="R616" s="23"/>
      <c r="S616" s="23"/>
      <c r="Y616" s="195"/>
    </row>
    <row r="617" spans="2:25" s="20" customFormat="1">
      <c r="B617" s="10"/>
      <c r="D617" s="10"/>
      <c r="E617" s="10"/>
      <c r="F617" s="10"/>
      <c r="G617" s="10"/>
      <c r="H617" s="10"/>
      <c r="I617" s="10"/>
      <c r="J617" s="23"/>
      <c r="K617" s="23"/>
      <c r="L617" s="23"/>
      <c r="M617" s="23"/>
      <c r="N617" s="23"/>
      <c r="O617" s="23"/>
      <c r="P617" s="23"/>
      <c r="Q617" s="23"/>
      <c r="R617" s="23"/>
      <c r="S617" s="23"/>
      <c r="Y617" s="195"/>
    </row>
    <row r="618" spans="2:25" s="20" customFormat="1">
      <c r="B618" s="10"/>
      <c r="D618" s="10"/>
      <c r="E618" s="10"/>
      <c r="F618" s="10"/>
      <c r="G618" s="10"/>
      <c r="H618" s="10"/>
      <c r="I618" s="10"/>
      <c r="J618" s="23"/>
      <c r="K618" s="23"/>
      <c r="L618" s="23"/>
      <c r="M618" s="23"/>
      <c r="N618" s="23"/>
      <c r="O618" s="23"/>
      <c r="P618" s="23"/>
      <c r="Q618" s="23"/>
      <c r="R618" s="23"/>
      <c r="S618" s="23"/>
      <c r="Y618" s="195"/>
    </row>
    <row r="619" spans="2:25" s="20" customFormat="1">
      <c r="B619" s="10"/>
      <c r="D619" s="10"/>
      <c r="E619" s="10"/>
      <c r="F619" s="10"/>
      <c r="G619" s="10"/>
      <c r="H619" s="10"/>
      <c r="I619" s="10"/>
      <c r="J619" s="23"/>
      <c r="K619" s="23"/>
      <c r="L619" s="23"/>
      <c r="M619" s="23"/>
      <c r="N619" s="23"/>
      <c r="O619" s="23"/>
      <c r="P619" s="23"/>
      <c r="Q619" s="23"/>
      <c r="R619" s="23"/>
      <c r="S619" s="23"/>
      <c r="Y619" s="195"/>
    </row>
    <row r="620" spans="2:25" s="20" customFormat="1">
      <c r="B620" s="10"/>
      <c r="D620" s="10"/>
      <c r="E620" s="10"/>
      <c r="F620" s="10"/>
      <c r="G620" s="10"/>
      <c r="H620" s="10"/>
      <c r="I620" s="10"/>
      <c r="J620" s="23"/>
      <c r="K620" s="23"/>
      <c r="L620" s="23"/>
      <c r="M620" s="23"/>
      <c r="N620" s="23"/>
      <c r="O620" s="23"/>
      <c r="P620" s="23"/>
      <c r="Q620" s="23"/>
      <c r="R620" s="23"/>
      <c r="S620" s="23"/>
      <c r="Y620" s="195"/>
    </row>
    <row r="621" spans="2:25" s="20" customFormat="1">
      <c r="B621" s="10"/>
      <c r="D621" s="10"/>
      <c r="E621" s="10"/>
      <c r="F621" s="10"/>
      <c r="G621" s="10"/>
      <c r="H621" s="10"/>
      <c r="I621" s="10"/>
      <c r="J621" s="23"/>
      <c r="K621" s="23"/>
      <c r="L621" s="23"/>
      <c r="M621" s="23"/>
      <c r="N621" s="23"/>
      <c r="O621" s="23"/>
      <c r="P621" s="23"/>
      <c r="Q621" s="23"/>
      <c r="R621" s="23"/>
      <c r="S621" s="23"/>
      <c r="Y621" s="195"/>
    </row>
    <row r="622" spans="2:25" s="20" customFormat="1">
      <c r="B622" s="10"/>
      <c r="D622" s="10"/>
      <c r="E622" s="10"/>
      <c r="F622" s="10"/>
      <c r="G622" s="10"/>
      <c r="H622" s="10"/>
      <c r="I622" s="10"/>
      <c r="J622" s="23"/>
      <c r="K622" s="23"/>
      <c r="L622" s="23"/>
      <c r="M622" s="23"/>
      <c r="N622" s="23"/>
      <c r="O622" s="23"/>
      <c r="P622" s="23"/>
      <c r="Q622" s="23"/>
      <c r="R622" s="23"/>
      <c r="S622" s="23"/>
      <c r="Y622" s="195"/>
    </row>
    <row r="623" spans="2:25" s="20" customFormat="1">
      <c r="B623" s="10"/>
      <c r="D623" s="10"/>
      <c r="E623" s="10"/>
      <c r="F623" s="10"/>
      <c r="G623" s="10"/>
      <c r="H623" s="10"/>
      <c r="I623" s="10"/>
      <c r="J623" s="23"/>
      <c r="K623" s="23"/>
      <c r="L623" s="23"/>
      <c r="M623" s="23"/>
      <c r="N623" s="23"/>
      <c r="O623" s="23"/>
      <c r="P623" s="23"/>
      <c r="Q623" s="23"/>
      <c r="R623" s="23"/>
      <c r="S623" s="23"/>
      <c r="Y623" s="195"/>
    </row>
    <row r="624" spans="2:25" s="20" customFormat="1">
      <c r="B624" s="10"/>
      <c r="D624" s="10"/>
      <c r="E624" s="10"/>
      <c r="F624" s="10"/>
      <c r="G624" s="10"/>
      <c r="H624" s="10"/>
      <c r="I624" s="10"/>
      <c r="J624" s="23"/>
      <c r="K624" s="23"/>
      <c r="L624" s="23"/>
      <c r="M624" s="23"/>
      <c r="N624" s="23"/>
      <c r="O624" s="23"/>
      <c r="P624" s="23"/>
      <c r="Q624" s="23"/>
      <c r="R624" s="23"/>
      <c r="S624" s="23"/>
      <c r="Y624" s="195"/>
    </row>
    <row r="625" spans="2:25" s="20" customFormat="1">
      <c r="B625" s="10"/>
      <c r="D625" s="10"/>
      <c r="E625" s="10"/>
      <c r="F625" s="10"/>
      <c r="G625" s="10"/>
      <c r="H625" s="10"/>
      <c r="I625" s="10"/>
      <c r="J625" s="23"/>
      <c r="K625" s="23"/>
      <c r="L625" s="23"/>
      <c r="M625" s="23"/>
      <c r="N625" s="23"/>
      <c r="O625" s="23"/>
      <c r="P625" s="23"/>
      <c r="Q625" s="23"/>
      <c r="R625" s="23"/>
      <c r="S625" s="23"/>
      <c r="Y625" s="195"/>
    </row>
    <row r="626" spans="2:25" s="20" customFormat="1">
      <c r="B626" s="10"/>
      <c r="D626" s="10"/>
      <c r="E626" s="10"/>
      <c r="F626" s="10"/>
      <c r="G626" s="10"/>
      <c r="H626" s="10"/>
      <c r="I626" s="10"/>
      <c r="J626" s="23"/>
      <c r="K626" s="23"/>
      <c r="L626" s="23"/>
      <c r="M626" s="23"/>
      <c r="N626" s="23"/>
      <c r="O626" s="23"/>
      <c r="P626" s="23"/>
      <c r="Q626" s="23"/>
      <c r="R626" s="23"/>
      <c r="S626" s="23"/>
      <c r="Y626" s="195"/>
    </row>
    <row r="627" spans="2:25" s="20" customFormat="1">
      <c r="B627" s="10"/>
      <c r="D627" s="10"/>
      <c r="E627" s="10"/>
      <c r="F627" s="10"/>
      <c r="G627" s="10"/>
      <c r="H627" s="10"/>
      <c r="I627" s="10"/>
      <c r="J627" s="23"/>
      <c r="K627" s="23"/>
      <c r="L627" s="23"/>
      <c r="M627" s="23"/>
      <c r="N627" s="23"/>
      <c r="O627" s="23"/>
      <c r="P627" s="23"/>
      <c r="Q627" s="23"/>
      <c r="R627" s="23"/>
      <c r="S627" s="23"/>
      <c r="Y627" s="195"/>
    </row>
    <row r="628" spans="2:25" s="20" customFormat="1">
      <c r="B628" s="10"/>
      <c r="D628" s="10"/>
      <c r="E628" s="10"/>
      <c r="F628" s="10"/>
      <c r="G628" s="10"/>
      <c r="H628" s="10"/>
      <c r="I628" s="10"/>
      <c r="J628" s="23"/>
      <c r="K628" s="23"/>
      <c r="L628" s="23"/>
      <c r="M628" s="23"/>
      <c r="N628" s="23"/>
      <c r="O628" s="23"/>
      <c r="P628" s="23"/>
      <c r="Q628" s="23"/>
      <c r="R628" s="23"/>
      <c r="S628" s="23"/>
      <c r="Y628" s="195"/>
    </row>
    <row r="629" spans="2:25" s="20" customFormat="1">
      <c r="B629" s="10"/>
      <c r="D629" s="10"/>
      <c r="E629" s="10"/>
      <c r="F629" s="10"/>
      <c r="G629" s="10"/>
      <c r="H629" s="10"/>
      <c r="I629" s="10"/>
      <c r="J629" s="23"/>
      <c r="K629" s="23"/>
      <c r="L629" s="23"/>
      <c r="M629" s="23"/>
      <c r="N629" s="23"/>
      <c r="O629" s="23"/>
      <c r="P629" s="23"/>
      <c r="Q629" s="23"/>
      <c r="R629" s="23"/>
      <c r="S629" s="23"/>
      <c r="Y629" s="195"/>
    </row>
    <row r="630" spans="2:25" s="20" customFormat="1">
      <c r="B630" s="10"/>
      <c r="D630" s="10"/>
      <c r="E630" s="10"/>
      <c r="F630" s="10"/>
      <c r="G630" s="10"/>
      <c r="H630" s="10"/>
      <c r="I630" s="10"/>
      <c r="J630" s="23"/>
      <c r="K630" s="23"/>
      <c r="L630" s="23"/>
      <c r="M630" s="23"/>
      <c r="N630" s="23"/>
      <c r="O630" s="23"/>
      <c r="P630" s="23"/>
      <c r="Q630" s="23"/>
      <c r="R630" s="23"/>
      <c r="S630" s="23"/>
      <c r="Y630" s="195"/>
    </row>
    <row r="631" spans="2:25" s="20" customFormat="1">
      <c r="B631" s="10"/>
      <c r="D631" s="10"/>
      <c r="E631" s="10"/>
      <c r="F631" s="10"/>
      <c r="G631" s="10"/>
      <c r="H631" s="10"/>
      <c r="I631" s="10"/>
      <c r="J631" s="23"/>
      <c r="K631" s="23"/>
      <c r="L631" s="23"/>
      <c r="M631" s="23"/>
      <c r="N631" s="23"/>
      <c r="O631" s="23"/>
      <c r="P631" s="23"/>
      <c r="Q631" s="23"/>
      <c r="R631" s="23"/>
      <c r="S631" s="23"/>
      <c r="Y631" s="195"/>
    </row>
    <row r="632" spans="2:25" s="20" customFormat="1">
      <c r="B632" s="10"/>
      <c r="D632" s="10"/>
      <c r="E632" s="10"/>
      <c r="F632" s="10"/>
      <c r="G632" s="10"/>
      <c r="H632" s="10"/>
      <c r="I632" s="10"/>
      <c r="J632" s="23"/>
      <c r="K632" s="23"/>
      <c r="L632" s="23"/>
      <c r="M632" s="23"/>
      <c r="N632" s="23"/>
      <c r="O632" s="23"/>
      <c r="P632" s="23"/>
      <c r="Q632" s="23"/>
      <c r="R632" s="23"/>
      <c r="S632" s="23"/>
      <c r="Y632" s="195"/>
    </row>
    <row r="633" spans="2:25" s="20" customFormat="1">
      <c r="B633" s="10"/>
      <c r="D633" s="10"/>
      <c r="E633" s="10"/>
      <c r="F633" s="10"/>
      <c r="G633" s="10"/>
      <c r="H633" s="10"/>
      <c r="I633" s="10"/>
      <c r="J633" s="23"/>
      <c r="K633" s="23"/>
      <c r="L633" s="23"/>
      <c r="M633" s="23"/>
      <c r="N633" s="23"/>
      <c r="O633" s="23"/>
      <c r="P633" s="23"/>
      <c r="Q633" s="23"/>
      <c r="R633" s="23"/>
      <c r="S633" s="23"/>
      <c r="Y633" s="195"/>
    </row>
    <row r="634" spans="2:25" s="20" customFormat="1">
      <c r="B634" s="10"/>
      <c r="D634" s="10"/>
      <c r="E634" s="10"/>
      <c r="F634" s="10"/>
      <c r="G634" s="10"/>
      <c r="H634" s="10"/>
      <c r="I634" s="10"/>
      <c r="J634" s="23"/>
      <c r="K634" s="23"/>
      <c r="L634" s="23"/>
      <c r="M634" s="23"/>
      <c r="N634" s="23"/>
      <c r="O634" s="23"/>
      <c r="P634" s="23"/>
      <c r="Q634" s="23"/>
      <c r="R634" s="23"/>
      <c r="S634" s="23"/>
      <c r="Y634" s="195"/>
    </row>
    <row r="635" spans="2:25" s="20" customFormat="1">
      <c r="B635" s="10"/>
      <c r="D635" s="10"/>
      <c r="E635" s="10"/>
      <c r="F635" s="10"/>
      <c r="G635" s="10"/>
      <c r="H635" s="10"/>
      <c r="I635" s="10"/>
      <c r="J635" s="23"/>
      <c r="K635" s="23"/>
      <c r="L635" s="23"/>
      <c r="M635" s="23"/>
      <c r="N635" s="23"/>
      <c r="O635" s="23"/>
      <c r="P635" s="23"/>
      <c r="Q635" s="23"/>
      <c r="R635" s="23"/>
      <c r="S635" s="23"/>
      <c r="Y635" s="195"/>
    </row>
    <row r="636" spans="2:25" s="20" customFormat="1">
      <c r="B636" s="10"/>
      <c r="D636" s="10"/>
      <c r="E636" s="10"/>
      <c r="F636" s="10"/>
      <c r="G636" s="10"/>
      <c r="H636" s="10"/>
      <c r="I636" s="10"/>
      <c r="J636" s="23"/>
      <c r="K636" s="23"/>
      <c r="L636" s="23"/>
      <c r="M636" s="23"/>
      <c r="N636" s="23"/>
      <c r="O636" s="23"/>
      <c r="P636" s="23"/>
      <c r="Q636" s="23"/>
      <c r="R636" s="23"/>
      <c r="S636" s="23"/>
      <c r="Y636" s="195"/>
    </row>
    <row r="637" spans="2:25" s="20" customFormat="1">
      <c r="B637" s="10"/>
      <c r="D637" s="10"/>
      <c r="E637" s="10"/>
      <c r="F637" s="10"/>
      <c r="G637" s="10"/>
      <c r="H637" s="10"/>
      <c r="I637" s="10"/>
      <c r="J637" s="23"/>
      <c r="K637" s="23"/>
      <c r="L637" s="23"/>
      <c r="M637" s="23"/>
      <c r="N637" s="23"/>
      <c r="O637" s="23"/>
      <c r="P637" s="23"/>
      <c r="Q637" s="23"/>
      <c r="R637" s="23"/>
      <c r="S637" s="23"/>
      <c r="Y637" s="195"/>
    </row>
    <row r="638" spans="2:25" s="20" customFormat="1">
      <c r="B638" s="10"/>
      <c r="D638" s="10"/>
      <c r="E638" s="10"/>
      <c r="F638" s="10"/>
      <c r="G638" s="10"/>
      <c r="H638" s="10"/>
      <c r="I638" s="10"/>
      <c r="J638" s="23"/>
      <c r="K638" s="23"/>
      <c r="L638" s="23"/>
      <c r="M638" s="23"/>
      <c r="N638" s="23"/>
      <c r="O638" s="23"/>
      <c r="P638" s="23"/>
      <c r="Q638" s="23"/>
      <c r="R638" s="23"/>
      <c r="S638" s="23"/>
      <c r="Y638" s="195"/>
    </row>
    <row r="639" spans="2:25" s="20" customFormat="1">
      <c r="B639" s="10"/>
      <c r="D639" s="10"/>
      <c r="E639" s="10"/>
      <c r="F639" s="10"/>
      <c r="G639" s="10"/>
      <c r="H639" s="10"/>
      <c r="I639" s="10"/>
      <c r="J639" s="23"/>
      <c r="K639" s="23"/>
      <c r="L639" s="23"/>
      <c r="M639" s="23"/>
      <c r="N639" s="23"/>
      <c r="O639" s="23"/>
      <c r="P639" s="23"/>
      <c r="Q639" s="23"/>
      <c r="R639" s="23"/>
      <c r="S639" s="23"/>
      <c r="Y639" s="195"/>
    </row>
    <row r="640" spans="2:25" s="20" customFormat="1">
      <c r="B640" s="10"/>
      <c r="D640" s="10"/>
      <c r="E640" s="10"/>
      <c r="F640" s="10"/>
      <c r="G640" s="10"/>
      <c r="H640" s="10"/>
      <c r="I640" s="10"/>
      <c r="J640" s="23"/>
      <c r="K640" s="23"/>
      <c r="L640" s="23"/>
      <c r="M640" s="23"/>
      <c r="N640" s="23"/>
      <c r="O640" s="23"/>
      <c r="P640" s="23"/>
      <c r="Q640" s="23"/>
      <c r="R640" s="23"/>
      <c r="S640" s="23"/>
      <c r="Y640" s="195"/>
    </row>
    <row r="641" spans="2:25" s="20" customFormat="1">
      <c r="B641" s="10"/>
      <c r="D641" s="10"/>
      <c r="E641" s="10"/>
      <c r="F641" s="10"/>
      <c r="G641" s="10"/>
      <c r="H641" s="10"/>
      <c r="I641" s="10"/>
      <c r="J641" s="23"/>
      <c r="K641" s="23"/>
      <c r="L641" s="23"/>
      <c r="M641" s="23"/>
      <c r="N641" s="23"/>
      <c r="O641" s="23"/>
      <c r="P641" s="23"/>
      <c r="Q641" s="23"/>
      <c r="R641" s="23"/>
      <c r="S641" s="23"/>
      <c r="Y641" s="195"/>
    </row>
    <row r="642" spans="2:25" s="20" customFormat="1">
      <c r="B642" s="10"/>
      <c r="D642" s="10"/>
      <c r="E642" s="10"/>
      <c r="F642" s="10"/>
      <c r="G642" s="10"/>
      <c r="H642" s="10"/>
      <c r="I642" s="10"/>
      <c r="J642" s="23"/>
      <c r="K642" s="23"/>
      <c r="L642" s="23"/>
      <c r="M642" s="23"/>
      <c r="N642" s="23"/>
      <c r="O642" s="23"/>
      <c r="P642" s="23"/>
      <c r="Q642" s="23"/>
      <c r="R642" s="23"/>
      <c r="S642" s="23"/>
      <c r="Y642" s="195"/>
    </row>
    <row r="643" spans="2:25" s="20" customFormat="1">
      <c r="B643" s="10"/>
      <c r="D643" s="10"/>
      <c r="E643" s="10"/>
      <c r="F643" s="10"/>
      <c r="G643" s="10"/>
      <c r="H643" s="10"/>
      <c r="I643" s="10"/>
      <c r="J643" s="23"/>
      <c r="K643" s="23"/>
      <c r="L643" s="23"/>
      <c r="M643" s="23"/>
      <c r="N643" s="23"/>
      <c r="O643" s="23"/>
      <c r="P643" s="23"/>
      <c r="Q643" s="23"/>
      <c r="R643" s="23"/>
      <c r="S643" s="23"/>
      <c r="Y643" s="195"/>
    </row>
    <row r="644" spans="2:25" s="20" customFormat="1">
      <c r="B644" s="10"/>
      <c r="D644" s="10"/>
      <c r="E644" s="10"/>
      <c r="F644" s="10"/>
      <c r="G644" s="10"/>
      <c r="H644" s="10"/>
      <c r="I644" s="10"/>
      <c r="J644" s="23"/>
      <c r="K644" s="23"/>
      <c r="L644" s="23"/>
      <c r="M644" s="23"/>
      <c r="N644" s="23"/>
      <c r="O644" s="23"/>
      <c r="P644" s="23"/>
      <c r="Q644" s="23"/>
      <c r="R644" s="23"/>
      <c r="S644" s="23"/>
      <c r="Y644" s="195"/>
    </row>
    <row r="645" spans="2:25" s="20" customFormat="1">
      <c r="B645" s="10"/>
      <c r="D645" s="10"/>
      <c r="E645" s="10"/>
      <c r="F645" s="10"/>
      <c r="G645" s="10"/>
      <c r="H645" s="10"/>
      <c r="I645" s="10"/>
      <c r="J645" s="23"/>
      <c r="K645" s="23"/>
      <c r="L645" s="23"/>
      <c r="M645" s="23"/>
      <c r="N645" s="23"/>
      <c r="O645" s="23"/>
      <c r="P645" s="23"/>
      <c r="Q645" s="23"/>
      <c r="R645" s="23"/>
      <c r="S645" s="23"/>
      <c r="Y645" s="195"/>
    </row>
    <row r="646" spans="2:25" s="20" customFormat="1">
      <c r="B646" s="10"/>
      <c r="D646" s="10"/>
      <c r="E646" s="10"/>
      <c r="F646" s="10"/>
      <c r="G646" s="10"/>
      <c r="H646" s="10"/>
      <c r="I646" s="10"/>
      <c r="J646" s="23"/>
      <c r="K646" s="23"/>
      <c r="L646" s="23"/>
      <c r="M646" s="23"/>
      <c r="N646" s="23"/>
      <c r="O646" s="23"/>
      <c r="P646" s="23"/>
      <c r="Q646" s="23"/>
      <c r="R646" s="23"/>
      <c r="S646" s="23"/>
      <c r="Y646" s="195"/>
    </row>
    <row r="647" spans="2:25" s="20" customFormat="1">
      <c r="B647" s="10"/>
      <c r="D647" s="10"/>
      <c r="E647" s="10"/>
      <c r="F647" s="10"/>
      <c r="G647" s="10"/>
      <c r="H647" s="10"/>
      <c r="I647" s="10"/>
      <c r="J647" s="23"/>
      <c r="K647" s="23"/>
      <c r="L647" s="23"/>
      <c r="M647" s="23"/>
      <c r="N647" s="23"/>
      <c r="O647" s="23"/>
      <c r="P647" s="23"/>
      <c r="Q647" s="23"/>
      <c r="R647" s="23"/>
      <c r="S647" s="23"/>
      <c r="Y647" s="195"/>
    </row>
    <row r="648" spans="2:25" s="20" customFormat="1">
      <c r="B648" s="10"/>
      <c r="D648" s="10"/>
      <c r="E648" s="10"/>
      <c r="F648" s="10"/>
      <c r="G648" s="10"/>
      <c r="H648" s="10"/>
      <c r="I648" s="10"/>
      <c r="J648" s="23"/>
      <c r="K648" s="23"/>
      <c r="L648" s="23"/>
      <c r="M648" s="23"/>
      <c r="N648" s="23"/>
      <c r="O648" s="23"/>
      <c r="P648" s="23"/>
      <c r="Q648" s="23"/>
      <c r="R648" s="23"/>
      <c r="S648" s="23"/>
      <c r="Y648" s="195"/>
    </row>
    <row r="649" spans="2:25" s="20" customFormat="1">
      <c r="B649" s="10"/>
      <c r="D649" s="10"/>
      <c r="E649" s="10"/>
      <c r="F649" s="10"/>
      <c r="G649" s="10"/>
      <c r="H649" s="10"/>
      <c r="I649" s="10"/>
      <c r="J649" s="23"/>
      <c r="K649" s="23"/>
      <c r="L649" s="23"/>
      <c r="M649" s="23"/>
      <c r="N649" s="23"/>
      <c r="O649" s="23"/>
      <c r="P649" s="23"/>
      <c r="Q649" s="23"/>
      <c r="R649" s="23"/>
      <c r="S649" s="23"/>
      <c r="Y649" s="195"/>
    </row>
    <row r="650" spans="2:25" s="20" customFormat="1">
      <c r="B650" s="10"/>
      <c r="D650" s="10"/>
      <c r="E650" s="10"/>
      <c r="F650" s="10"/>
      <c r="G650" s="10"/>
      <c r="H650" s="10"/>
      <c r="I650" s="10"/>
      <c r="J650" s="23"/>
      <c r="K650" s="23"/>
      <c r="L650" s="23"/>
      <c r="M650" s="23"/>
      <c r="N650" s="23"/>
      <c r="O650" s="23"/>
      <c r="P650" s="23"/>
      <c r="Q650" s="23"/>
      <c r="R650" s="23"/>
      <c r="S650" s="23"/>
      <c r="Y650" s="195"/>
    </row>
    <row r="651" spans="2:25" s="20" customFormat="1">
      <c r="B651" s="10"/>
      <c r="D651" s="10"/>
      <c r="E651" s="10"/>
      <c r="F651" s="10"/>
      <c r="G651" s="10"/>
      <c r="H651" s="10"/>
      <c r="I651" s="10"/>
      <c r="J651" s="23"/>
      <c r="K651" s="23"/>
      <c r="L651" s="23"/>
      <c r="M651" s="23"/>
      <c r="N651" s="23"/>
      <c r="O651" s="23"/>
      <c r="P651" s="23"/>
      <c r="Q651" s="23"/>
      <c r="R651" s="23"/>
      <c r="S651" s="23"/>
      <c r="Y651" s="195"/>
    </row>
    <row r="652" spans="2:25" s="20" customFormat="1">
      <c r="B652" s="10"/>
      <c r="D652" s="10"/>
      <c r="E652" s="10"/>
      <c r="F652" s="10"/>
      <c r="G652" s="10"/>
      <c r="H652" s="10"/>
      <c r="I652" s="10"/>
      <c r="J652" s="23"/>
      <c r="K652" s="23"/>
      <c r="L652" s="23"/>
      <c r="M652" s="23"/>
      <c r="N652" s="23"/>
      <c r="O652" s="23"/>
      <c r="P652" s="23"/>
      <c r="Q652" s="23"/>
      <c r="R652" s="23"/>
      <c r="S652" s="23"/>
      <c r="Y652" s="195"/>
    </row>
    <row r="653" spans="2:25" s="20" customFormat="1">
      <c r="B653" s="10"/>
      <c r="D653" s="10"/>
      <c r="E653" s="10"/>
      <c r="F653" s="10"/>
      <c r="G653" s="10"/>
      <c r="H653" s="10"/>
      <c r="I653" s="10"/>
      <c r="J653" s="23"/>
      <c r="K653" s="23"/>
      <c r="L653" s="23"/>
      <c r="M653" s="23"/>
      <c r="N653" s="23"/>
      <c r="O653" s="23"/>
      <c r="P653" s="23"/>
      <c r="Q653" s="23"/>
      <c r="R653" s="23"/>
      <c r="S653" s="23"/>
      <c r="Y653" s="195"/>
    </row>
    <row r="654" spans="2:25" s="20" customFormat="1">
      <c r="B654" s="10"/>
      <c r="D654" s="10"/>
      <c r="E654" s="10"/>
      <c r="F654" s="10"/>
      <c r="G654" s="10"/>
      <c r="H654" s="10"/>
      <c r="I654" s="10"/>
      <c r="J654" s="23"/>
      <c r="K654" s="23"/>
      <c r="L654" s="23"/>
      <c r="M654" s="23"/>
      <c r="N654" s="23"/>
      <c r="O654" s="23"/>
      <c r="P654" s="23"/>
      <c r="Q654" s="23"/>
      <c r="R654" s="23"/>
      <c r="S654" s="23"/>
      <c r="Y654" s="195"/>
    </row>
  </sheetData>
  <autoFilter ref="Y1:Y654"/>
  <mergeCells count="951">
    <mergeCell ref="A1:W1"/>
    <mergeCell ref="A3:W3"/>
    <mergeCell ref="A386:A387"/>
    <mergeCell ref="A388:A398"/>
    <mergeCell ref="A399:A400"/>
    <mergeCell ref="A401:A402"/>
    <mergeCell ref="A403:A404"/>
    <mergeCell ref="A405:A406"/>
    <mergeCell ref="A407:A408"/>
    <mergeCell ref="A380:A381"/>
    <mergeCell ref="A382:A383"/>
    <mergeCell ref="A384:A385"/>
    <mergeCell ref="A345:A347"/>
    <mergeCell ref="A348:A353"/>
    <mergeCell ref="A354:A355"/>
    <mergeCell ref="A356:A357"/>
    <mergeCell ref="A358:A359"/>
    <mergeCell ref="A360:A361"/>
    <mergeCell ref="A362:A363"/>
    <mergeCell ref="A364:A365"/>
    <mergeCell ref="A366:A367"/>
    <mergeCell ref="A368:A369"/>
    <mergeCell ref="A370:A371"/>
    <mergeCell ref="A372:A373"/>
    <mergeCell ref="A409:A410"/>
    <mergeCell ref="A411:A412"/>
    <mergeCell ref="A467:A468"/>
    <mergeCell ref="A413:A416"/>
    <mergeCell ref="A417:A418"/>
    <mergeCell ref="A419:A420"/>
    <mergeCell ref="A421:A422"/>
    <mergeCell ref="A423:A424"/>
    <mergeCell ref="A425:A426"/>
    <mergeCell ref="A427:A428"/>
    <mergeCell ref="A429:A430"/>
    <mergeCell ref="A431:A446"/>
    <mergeCell ref="A447:A457"/>
    <mergeCell ref="A458:A461"/>
    <mergeCell ref="A462:A464"/>
    <mergeCell ref="A465:A466"/>
    <mergeCell ref="A374:A375"/>
    <mergeCell ref="A376:A377"/>
    <mergeCell ref="A378:A379"/>
    <mergeCell ref="A324:A325"/>
    <mergeCell ref="A326:A327"/>
    <mergeCell ref="A328:A329"/>
    <mergeCell ref="A330:A331"/>
    <mergeCell ref="A332:A333"/>
    <mergeCell ref="A334:A336"/>
    <mergeCell ref="A337:A339"/>
    <mergeCell ref="A340:A341"/>
    <mergeCell ref="A342:A344"/>
    <mergeCell ref="A304:A305"/>
    <mergeCell ref="A306:A308"/>
    <mergeCell ref="A309:A310"/>
    <mergeCell ref="A311:A312"/>
    <mergeCell ref="A313:A314"/>
    <mergeCell ref="A315:A316"/>
    <mergeCell ref="A317:A318"/>
    <mergeCell ref="A319:A321"/>
    <mergeCell ref="A322:A323"/>
    <mergeCell ref="A286:A287"/>
    <mergeCell ref="A288:A289"/>
    <mergeCell ref="A290:A291"/>
    <mergeCell ref="A292:A293"/>
    <mergeCell ref="A294:A295"/>
    <mergeCell ref="A296:A297"/>
    <mergeCell ref="A298:A299"/>
    <mergeCell ref="A300:A301"/>
    <mergeCell ref="A302:A303"/>
    <mergeCell ref="A265:A266"/>
    <mergeCell ref="A267:A268"/>
    <mergeCell ref="A269:A270"/>
    <mergeCell ref="A271:A272"/>
    <mergeCell ref="A273:A274"/>
    <mergeCell ref="A275:A276"/>
    <mergeCell ref="A277:A280"/>
    <mergeCell ref="A281:A283"/>
    <mergeCell ref="A284:A285"/>
    <mergeCell ref="A246:A247"/>
    <mergeCell ref="A248:A249"/>
    <mergeCell ref="A250:A251"/>
    <mergeCell ref="A252:A253"/>
    <mergeCell ref="A254:A256"/>
    <mergeCell ref="A257:A258"/>
    <mergeCell ref="A259:A260"/>
    <mergeCell ref="A261:A262"/>
    <mergeCell ref="A263:A264"/>
    <mergeCell ref="A224:A225"/>
    <mergeCell ref="A226:A228"/>
    <mergeCell ref="A229:A231"/>
    <mergeCell ref="A232:A235"/>
    <mergeCell ref="A236:A237"/>
    <mergeCell ref="A238:A239"/>
    <mergeCell ref="A240:A241"/>
    <mergeCell ref="A242:A243"/>
    <mergeCell ref="A244:A245"/>
    <mergeCell ref="A202:A203"/>
    <mergeCell ref="A204:A205"/>
    <mergeCell ref="A206:A207"/>
    <mergeCell ref="A208:A209"/>
    <mergeCell ref="A210:A212"/>
    <mergeCell ref="A213:A215"/>
    <mergeCell ref="A216:A218"/>
    <mergeCell ref="A219:A221"/>
    <mergeCell ref="A222:A223"/>
    <mergeCell ref="A179:A181"/>
    <mergeCell ref="A182:A184"/>
    <mergeCell ref="A185:A187"/>
    <mergeCell ref="A188:A190"/>
    <mergeCell ref="A191:A192"/>
    <mergeCell ref="A193:A194"/>
    <mergeCell ref="A195:A196"/>
    <mergeCell ref="A197:A199"/>
    <mergeCell ref="A200:A201"/>
    <mergeCell ref="A156:A157"/>
    <mergeCell ref="A158:A161"/>
    <mergeCell ref="A162:A163"/>
    <mergeCell ref="A164:A168"/>
    <mergeCell ref="A169:A170"/>
    <mergeCell ref="A171:A172"/>
    <mergeCell ref="A173:A174"/>
    <mergeCell ref="A175:A176"/>
    <mergeCell ref="A177:A178"/>
    <mergeCell ref="A132:A133"/>
    <mergeCell ref="A134:A135"/>
    <mergeCell ref="A136:A138"/>
    <mergeCell ref="A139:A142"/>
    <mergeCell ref="A143:A145"/>
    <mergeCell ref="A146:A147"/>
    <mergeCell ref="A148:A150"/>
    <mergeCell ref="A151:A152"/>
    <mergeCell ref="A153:A155"/>
    <mergeCell ref="A111:A112"/>
    <mergeCell ref="A113:A115"/>
    <mergeCell ref="A116:A117"/>
    <mergeCell ref="A118:A120"/>
    <mergeCell ref="A121:A122"/>
    <mergeCell ref="A123:A124"/>
    <mergeCell ref="A125:A126"/>
    <mergeCell ref="A127:A129"/>
    <mergeCell ref="A130:A131"/>
    <mergeCell ref="A104:A106"/>
    <mergeCell ref="A107:A108"/>
    <mergeCell ref="A109:A110"/>
    <mergeCell ref="A71:A73"/>
    <mergeCell ref="A74:A75"/>
    <mergeCell ref="A76:A78"/>
    <mergeCell ref="A79:A80"/>
    <mergeCell ref="A89:A91"/>
    <mergeCell ref="A84:A85"/>
    <mergeCell ref="A81:A83"/>
    <mergeCell ref="A101:A103"/>
    <mergeCell ref="A98:A100"/>
    <mergeCell ref="A95:A97"/>
    <mergeCell ref="A92:A94"/>
    <mergeCell ref="A86:A88"/>
    <mergeCell ref="A53:A54"/>
    <mergeCell ref="A55:A56"/>
    <mergeCell ref="A57:A58"/>
    <mergeCell ref="A59:A60"/>
    <mergeCell ref="A61:A62"/>
    <mergeCell ref="A63:A64"/>
    <mergeCell ref="A65:A66"/>
    <mergeCell ref="A67:A68"/>
    <mergeCell ref="A69:A70"/>
    <mergeCell ref="A27:A28"/>
    <mergeCell ref="A29:A30"/>
    <mergeCell ref="A31:A32"/>
    <mergeCell ref="A33:A35"/>
    <mergeCell ref="A36:A39"/>
    <mergeCell ref="A40:A44"/>
    <mergeCell ref="A45:A48"/>
    <mergeCell ref="A49:A50"/>
    <mergeCell ref="A51:A52"/>
    <mergeCell ref="A6:A9"/>
    <mergeCell ref="A10:A11"/>
    <mergeCell ref="A12:A14"/>
    <mergeCell ref="A15:A16"/>
    <mergeCell ref="A17:A18"/>
    <mergeCell ref="A19:A20"/>
    <mergeCell ref="A21:A22"/>
    <mergeCell ref="A23:A24"/>
    <mergeCell ref="A25:A26"/>
    <mergeCell ref="B4:Z4"/>
    <mergeCell ref="X5:Y5"/>
    <mergeCell ref="B6:B9"/>
    <mergeCell ref="C6:C9"/>
    <mergeCell ref="D6:D9"/>
    <mergeCell ref="E6:E9"/>
    <mergeCell ref="F6:F9"/>
    <mergeCell ref="G6:H6"/>
    <mergeCell ref="I6:I9"/>
    <mergeCell ref="X10:X464"/>
    <mergeCell ref="B12:B14"/>
    <mergeCell ref="C12:C14"/>
    <mergeCell ref="D12:D14"/>
    <mergeCell ref="E12:E14"/>
    <mergeCell ref="V6:V9"/>
    <mergeCell ref="W6:W9"/>
    <mergeCell ref="X6:X9"/>
    <mergeCell ref="Y6:Y9"/>
    <mergeCell ref="G7:G9"/>
    <mergeCell ref="H7:H9"/>
    <mergeCell ref="J7:J9"/>
    <mergeCell ref="K7:K9"/>
    <mergeCell ref="L7:L9"/>
    <mergeCell ref="M7:M9"/>
    <mergeCell ref="J6:K6"/>
    <mergeCell ref="L6:M6"/>
    <mergeCell ref="O6:R6"/>
    <mergeCell ref="S6:S9"/>
    <mergeCell ref="T6:T9"/>
    <mergeCell ref="U6:U9"/>
    <mergeCell ref="N7:N9"/>
    <mergeCell ref="O7:O9"/>
    <mergeCell ref="P7:P9"/>
    <mergeCell ref="B15:B16"/>
    <mergeCell ref="C15:C16"/>
    <mergeCell ref="D15:D16"/>
    <mergeCell ref="E15:E16"/>
    <mergeCell ref="B17:B18"/>
    <mergeCell ref="C17:C18"/>
    <mergeCell ref="D17:D18"/>
    <mergeCell ref="E17:E18"/>
    <mergeCell ref="R7:R9"/>
    <mergeCell ref="B10:B11"/>
    <mergeCell ref="C10:C11"/>
    <mergeCell ref="D10:D11"/>
    <mergeCell ref="E10:E11"/>
    <mergeCell ref="Q7:Q9"/>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31:B32"/>
    <mergeCell ref="C31:C32"/>
    <mergeCell ref="D31:D32"/>
    <mergeCell ref="E31:E32"/>
    <mergeCell ref="B33:B35"/>
    <mergeCell ref="C33:C35"/>
    <mergeCell ref="D33:D35"/>
    <mergeCell ref="E33:E35"/>
    <mergeCell ref="B27:B28"/>
    <mergeCell ref="C27:C28"/>
    <mergeCell ref="D27:D28"/>
    <mergeCell ref="E27:E28"/>
    <mergeCell ref="B29:B30"/>
    <mergeCell ref="C29:C30"/>
    <mergeCell ref="D29:D30"/>
    <mergeCell ref="E29:E30"/>
    <mergeCell ref="B45:B48"/>
    <mergeCell ref="C45:C48"/>
    <mergeCell ref="D45:D48"/>
    <mergeCell ref="E45:E48"/>
    <mergeCell ref="B49:B50"/>
    <mergeCell ref="C49:C50"/>
    <mergeCell ref="D49:D50"/>
    <mergeCell ref="E49:E50"/>
    <mergeCell ref="B36:B39"/>
    <mergeCell ref="C36:C39"/>
    <mergeCell ref="D36:D39"/>
    <mergeCell ref="E36:E39"/>
    <mergeCell ref="B40:B44"/>
    <mergeCell ref="C40:C44"/>
    <mergeCell ref="D40:D44"/>
    <mergeCell ref="E40:E44"/>
    <mergeCell ref="B55:B56"/>
    <mergeCell ref="C55:C56"/>
    <mergeCell ref="D55:D56"/>
    <mergeCell ref="E55:E56"/>
    <mergeCell ref="B57:B58"/>
    <mergeCell ref="C57:C58"/>
    <mergeCell ref="D57:D58"/>
    <mergeCell ref="E57:E58"/>
    <mergeCell ref="B51:B52"/>
    <mergeCell ref="C51:C52"/>
    <mergeCell ref="D51:D52"/>
    <mergeCell ref="E51:E52"/>
    <mergeCell ref="B53:B54"/>
    <mergeCell ref="C53:C54"/>
    <mergeCell ref="D53:D54"/>
    <mergeCell ref="E53:E54"/>
    <mergeCell ref="B63:B64"/>
    <mergeCell ref="C63:C64"/>
    <mergeCell ref="D63:D64"/>
    <mergeCell ref="E63:E64"/>
    <mergeCell ref="B65:B66"/>
    <mergeCell ref="C65:C66"/>
    <mergeCell ref="D65:D66"/>
    <mergeCell ref="E65:E66"/>
    <mergeCell ref="B59:B60"/>
    <mergeCell ref="C59:C60"/>
    <mergeCell ref="D59:D60"/>
    <mergeCell ref="E59:E60"/>
    <mergeCell ref="B61:B62"/>
    <mergeCell ref="C61:C62"/>
    <mergeCell ref="D61:D62"/>
    <mergeCell ref="E61:E62"/>
    <mergeCell ref="B71:B73"/>
    <mergeCell ref="C71:C73"/>
    <mergeCell ref="D71:D73"/>
    <mergeCell ref="E71:E73"/>
    <mergeCell ref="B74:B75"/>
    <mergeCell ref="C74:C75"/>
    <mergeCell ref="D74:D75"/>
    <mergeCell ref="E74:E75"/>
    <mergeCell ref="B67:B68"/>
    <mergeCell ref="C67:C68"/>
    <mergeCell ref="D67:D68"/>
    <mergeCell ref="E67:E68"/>
    <mergeCell ref="B69:B70"/>
    <mergeCell ref="C69:C70"/>
    <mergeCell ref="D69:D70"/>
    <mergeCell ref="E69:E70"/>
    <mergeCell ref="B81:B82"/>
    <mergeCell ref="C81:C82"/>
    <mergeCell ref="D81:D82"/>
    <mergeCell ref="E81:E82"/>
    <mergeCell ref="B83:B84"/>
    <mergeCell ref="C83:C84"/>
    <mergeCell ref="D83:D84"/>
    <mergeCell ref="E83:E84"/>
    <mergeCell ref="B76:B78"/>
    <mergeCell ref="C76:C78"/>
    <mergeCell ref="D76:D78"/>
    <mergeCell ref="E76:E78"/>
    <mergeCell ref="B79:B80"/>
    <mergeCell ref="C79:C80"/>
    <mergeCell ref="D79:D80"/>
    <mergeCell ref="E79:E80"/>
    <mergeCell ref="B89:B91"/>
    <mergeCell ref="C89:C91"/>
    <mergeCell ref="D89:D91"/>
    <mergeCell ref="E89:E91"/>
    <mergeCell ref="B92:B93"/>
    <mergeCell ref="C92:C93"/>
    <mergeCell ref="D92:D93"/>
    <mergeCell ref="E92:E93"/>
    <mergeCell ref="B85:B86"/>
    <mergeCell ref="C85:C86"/>
    <mergeCell ref="D85:D86"/>
    <mergeCell ref="E85:E86"/>
    <mergeCell ref="B87:B88"/>
    <mergeCell ref="C87:C88"/>
    <mergeCell ref="D87:D88"/>
    <mergeCell ref="E87:E88"/>
    <mergeCell ref="B98:B99"/>
    <mergeCell ref="C98:C99"/>
    <mergeCell ref="D98:D99"/>
    <mergeCell ref="E98:E99"/>
    <mergeCell ref="B100:B101"/>
    <mergeCell ref="C100:C101"/>
    <mergeCell ref="D100:D101"/>
    <mergeCell ref="E100:E101"/>
    <mergeCell ref="B94:B95"/>
    <mergeCell ref="C94:C95"/>
    <mergeCell ref="D94:D95"/>
    <mergeCell ref="E94:E95"/>
    <mergeCell ref="B96:B97"/>
    <mergeCell ref="C96:C97"/>
    <mergeCell ref="D96:D97"/>
    <mergeCell ref="E96:E97"/>
    <mergeCell ref="B107:B108"/>
    <mergeCell ref="C107:C108"/>
    <mergeCell ref="D107:D108"/>
    <mergeCell ref="E107:E108"/>
    <mergeCell ref="B109:B110"/>
    <mergeCell ref="C109:C110"/>
    <mergeCell ref="D109:D110"/>
    <mergeCell ref="E109:E110"/>
    <mergeCell ref="B102:B103"/>
    <mergeCell ref="C102:C103"/>
    <mergeCell ref="D102:D103"/>
    <mergeCell ref="E102:E103"/>
    <mergeCell ref="B104:B106"/>
    <mergeCell ref="C104:C106"/>
    <mergeCell ref="D104:D106"/>
    <mergeCell ref="E104:E106"/>
    <mergeCell ref="B116:B117"/>
    <mergeCell ref="C116:C117"/>
    <mergeCell ref="D116:D117"/>
    <mergeCell ref="E116:E117"/>
    <mergeCell ref="B118:B120"/>
    <mergeCell ref="C118:C120"/>
    <mergeCell ref="D118:D120"/>
    <mergeCell ref="E118:E120"/>
    <mergeCell ref="K110:M110"/>
    <mergeCell ref="B111:B112"/>
    <mergeCell ref="C111:C112"/>
    <mergeCell ref="D111:D112"/>
    <mergeCell ref="E111:E112"/>
    <mergeCell ref="B113:B115"/>
    <mergeCell ref="C113:C115"/>
    <mergeCell ref="D113:D115"/>
    <mergeCell ref="E113:E115"/>
    <mergeCell ref="B125:B126"/>
    <mergeCell ref="C125:C126"/>
    <mergeCell ref="D125:D126"/>
    <mergeCell ref="E125:E126"/>
    <mergeCell ref="B127:B129"/>
    <mergeCell ref="C127:C129"/>
    <mergeCell ref="D127:D129"/>
    <mergeCell ref="E127:E129"/>
    <mergeCell ref="B121:B122"/>
    <mergeCell ref="C121:C122"/>
    <mergeCell ref="D121:D122"/>
    <mergeCell ref="E121:E122"/>
    <mergeCell ref="B123:B124"/>
    <mergeCell ref="C123:C124"/>
    <mergeCell ref="D123:D124"/>
    <mergeCell ref="E123:E124"/>
    <mergeCell ref="B134:B135"/>
    <mergeCell ref="C134:C135"/>
    <mergeCell ref="D134:D135"/>
    <mergeCell ref="E134:E135"/>
    <mergeCell ref="B136:B138"/>
    <mergeCell ref="C136:C138"/>
    <mergeCell ref="D136:D138"/>
    <mergeCell ref="E136:E138"/>
    <mergeCell ref="B130:B131"/>
    <mergeCell ref="C130:C131"/>
    <mergeCell ref="D130:D131"/>
    <mergeCell ref="E130:E131"/>
    <mergeCell ref="B132:B133"/>
    <mergeCell ref="C132:C133"/>
    <mergeCell ref="D132:D133"/>
    <mergeCell ref="E132:E133"/>
    <mergeCell ref="B146:B147"/>
    <mergeCell ref="C146:C147"/>
    <mergeCell ref="D146:D147"/>
    <mergeCell ref="E146:E147"/>
    <mergeCell ref="B148:B150"/>
    <mergeCell ref="C148:C150"/>
    <mergeCell ref="D148:D150"/>
    <mergeCell ref="E148:E150"/>
    <mergeCell ref="B139:B142"/>
    <mergeCell ref="C139:C142"/>
    <mergeCell ref="D139:D142"/>
    <mergeCell ref="E139:E142"/>
    <mergeCell ref="B143:B145"/>
    <mergeCell ref="C143:C145"/>
    <mergeCell ref="D143:D145"/>
    <mergeCell ref="E143:E145"/>
    <mergeCell ref="B156:B157"/>
    <mergeCell ref="C156:C157"/>
    <mergeCell ref="D156:D157"/>
    <mergeCell ref="E156:E157"/>
    <mergeCell ref="B158:B161"/>
    <mergeCell ref="C158:C161"/>
    <mergeCell ref="D158:D161"/>
    <mergeCell ref="E158:E161"/>
    <mergeCell ref="B151:B152"/>
    <mergeCell ref="C151:C152"/>
    <mergeCell ref="D151:D152"/>
    <mergeCell ref="E151:E152"/>
    <mergeCell ref="B153:B155"/>
    <mergeCell ref="C153:C155"/>
    <mergeCell ref="D153:D155"/>
    <mergeCell ref="E153:E155"/>
    <mergeCell ref="B169:B170"/>
    <mergeCell ref="C169:C170"/>
    <mergeCell ref="D169:D170"/>
    <mergeCell ref="E169:E170"/>
    <mergeCell ref="B171:B172"/>
    <mergeCell ref="C171:C172"/>
    <mergeCell ref="D171:D172"/>
    <mergeCell ref="E171:E172"/>
    <mergeCell ref="B162:B163"/>
    <mergeCell ref="C162:C163"/>
    <mergeCell ref="D162:D163"/>
    <mergeCell ref="E162:E163"/>
    <mergeCell ref="B164:B168"/>
    <mergeCell ref="C164:C168"/>
    <mergeCell ref="D164:D168"/>
    <mergeCell ref="E164:E168"/>
    <mergeCell ref="B177:B178"/>
    <mergeCell ref="C177:C178"/>
    <mergeCell ref="D177:D178"/>
    <mergeCell ref="E177:E178"/>
    <mergeCell ref="B179:B181"/>
    <mergeCell ref="C179:C181"/>
    <mergeCell ref="D179:D181"/>
    <mergeCell ref="E179:E181"/>
    <mergeCell ref="B173:B174"/>
    <mergeCell ref="C173:C174"/>
    <mergeCell ref="D173:D174"/>
    <mergeCell ref="E173:E174"/>
    <mergeCell ref="B175:B176"/>
    <mergeCell ref="C175:C176"/>
    <mergeCell ref="B188:B190"/>
    <mergeCell ref="C188:C190"/>
    <mergeCell ref="D188:D190"/>
    <mergeCell ref="E188:E190"/>
    <mergeCell ref="B191:B192"/>
    <mergeCell ref="C191:C192"/>
    <mergeCell ref="D191:D192"/>
    <mergeCell ref="E191:E192"/>
    <mergeCell ref="B182:B184"/>
    <mergeCell ref="C182:C184"/>
    <mergeCell ref="D182:D184"/>
    <mergeCell ref="E182:E184"/>
    <mergeCell ref="B185:B187"/>
    <mergeCell ref="C185:C187"/>
    <mergeCell ref="D185:D187"/>
    <mergeCell ref="E185:E187"/>
    <mergeCell ref="B197:B199"/>
    <mergeCell ref="C197:C199"/>
    <mergeCell ref="D197:D199"/>
    <mergeCell ref="E197:E199"/>
    <mergeCell ref="B200:B201"/>
    <mergeCell ref="C200:C201"/>
    <mergeCell ref="D200:D201"/>
    <mergeCell ref="E200:E201"/>
    <mergeCell ref="B193:B194"/>
    <mergeCell ref="C193:C194"/>
    <mergeCell ref="D193:D194"/>
    <mergeCell ref="E193:E194"/>
    <mergeCell ref="B195:B196"/>
    <mergeCell ref="C195:C196"/>
    <mergeCell ref="D195:D196"/>
    <mergeCell ref="E195:E196"/>
    <mergeCell ref="B206:B207"/>
    <mergeCell ref="C206:C207"/>
    <mergeCell ref="D206:D207"/>
    <mergeCell ref="E206:E207"/>
    <mergeCell ref="B208:B209"/>
    <mergeCell ref="C208:C209"/>
    <mergeCell ref="D208:D209"/>
    <mergeCell ref="E208:E209"/>
    <mergeCell ref="B202:B203"/>
    <mergeCell ref="C202:C203"/>
    <mergeCell ref="D202:D203"/>
    <mergeCell ref="E202:E203"/>
    <mergeCell ref="B204:B205"/>
    <mergeCell ref="C204:C205"/>
    <mergeCell ref="D204:D205"/>
    <mergeCell ref="E204:E205"/>
    <mergeCell ref="B216:B218"/>
    <mergeCell ref="C216:C218"/>
    <mergeCell ref="D216:D218"/>
    <mergeCell ref="E216:E218"/>
    <mergeCell ref="B219:B221"/>
    <mergeCell ref="C219:C221"/>
    <mergeCell ref="D219:D221"/>
    <mergeCell ref="E219:E221"/>
    <mergeCell ref="B210:B212"/>
    <mergeCell ref="C210:C212"/>
    <mergeCell ref="D210:D212"/>
    <mergeCell ref="E210:E212"/>
    <mergeCell ref="B213:B215"/>
    <mergeCell ref="C213:C215"/>
    <mergeCell ref="D213:D215"/>
    <mergeCell ref="E213:E215"/>
    <mergeCell ref="B226:B228"/>
    <mergeCell ref="C226:C228"/>
    <mergeCell ref="D226:D228"/>
    <mergeCell ref="E226:E228"/>
    <mergeCell ref="B229:B231"/>
    <mergeCell ref="C229:C231"/>
    <mergeCell ref="D229:D231"/>
    <mergeCell ref="E229:E231"/>
    <mergeCell ref="B222:B223"/>
    <mergeCell ref="C222:C223"/>
    <mergeCell ref="D222:D223"/>
    <mergeCell ref="E222:E223"/>
    <mergeCell ref="B224:B225"/>
    <mergeCell ref="C224:C225"/>
    <mergeCell ref="D224:D225"/>
    <mergeCell ref="E224:E225"/>
    <mergeCell ref="B238:B239"/>
    <mergeCell ref="C238:C239"/>
    <mergeCell ref="D238:D239"/>
    <mergeCell ref="E238:E239"/>
    <mergeCell ref="B240:B241"/>
    <mergeCell ref="C240:C241"/>
    <mergeCell ref="D240:D241"/>
    <mergeCell ref="E240:E241"/>
    <mergeCell ref="B232:B235"/>
    <mergeCell ref="C232:C235"/>
    <mergeCell ref="D232:D235"/>
    <mergeCell ref="E232:E235"/>
    <mergeCell ref="B236:B237"/>
    <mergeCell ref="C236:C237"/>
    <mergeCell ref="D236:D237"/>
    <mergeCell ref="E236:E237"/>
    <mergeCell ref="B246:B247"/>
    <mergeCell ref="C246:C247"/>
    <mergeCell ref="D246:D247"/>
    <mergeCell ref="E246:E247"/>
    <mergeCell ref="B248:B249"/>
    <mergeCell ref="C248:C249"/>
    <mergeCell ref="D248:D249"/>
    <mergeCell ref="E248:E249"/>
    <mergeCell ref="B242:B243"/>
    <mergeCell ref="C242:C243"/>
    <mergeCell ref="D242:D243"/>
    <mergeCell ref="E242:E243"/>
    <mergeCell ref="B244:B245"/>
    <mergeCell ref="C244:C245"/>
    <mergeCell ref="D244:D245"/>
    <mergeCell ref="E244:E245"/>
    <mergeCell ref="B254:B256"/>
    <mergeCell ref="C254:C256"/>
    <mergeCell ref="D254:D256"/>
    <mergeCell ref="E254:E256"/>
    <mergeCell ref="B257:B258"/>
    <mergeCell ref="C257:C258"/>
    <mergeCell ref="D257:D258"/>
    <mergeCell ref="E257:E258"/>
    <mergeCell ref="B250:B251"/>
    <mergeCell ref="C250:C251"/>
    <mergeCell ref="D250:D251"/>
    <mergeCell ref="E250:E251"/>
    <mergeCell ref="B252:B253"/>
    <mergeCell ref="C252:C253"/>
    <mergeCell ref="D252:D253"/>
    <mergeCell ref="E252:E253"/>
    <mergeCell ref="B263:B264"/>
    <mergeCell ref="C263:C264"/>
    <mergeCell ref="D263:D264"/>
    <mergeCell ref="E263:E264"/>
    <mergeCell ref="B265:B266"/>
    <mergeCell ref="C265:C266"/>
    <mergeCell ref="D265:D266"/>
    <mergeCell ref="E265:E266"/>
    <mergeCell ref="B259:B260"/>
    <mergeCell ref="C259:C260"/>
    <mergeCell ref="D259:D260"/>
    <mergeCell ref="E259:E260"/>
    <mergeCell ref="B261:B262"/>
    <mergeCell ref="C261:C262"/>
    <mergeCell ref="D261:D262"/>
    <mergeCell ref="E261:E262"/>
    <mergeCell ref="B271:B272"/>
    <mergeCell ref="C271:C272"/>
    <mergeCell ref="D271:D272"/>
    <mergeCell ref="E271:E272"/>
    <mergeCell ref="B273:B274"/>
    <mergeCell ref="C273:C274"/>
    <mergeCell ref="D273:D274"/>
    <mergeCell ref="E273:E274"/>
    <mergeCell ref="B267:B268"/>
    <mergeCell ref="C267:C268"/>
    <mergeCell ref="D267:D268"/>
    <mergeCell ref="E267:E268"/>
    <mergeCell ref="B269:B270"/>
    <mergeCell ref="C269:C270"/>
    <mergeCell ref="D269:D270"/>
    <mergeCell ref="E269:E270"/>
    <mergeCell ref="B281:B283"/>
    <mergeCell ref="C281:C283"/>
    <mergeCell ref="D281:D283"/>
    <mergeCell ref="E281:E283"/>
    <mergeCell ref="B284:B285"/>
    <mergeCell ref="C284:C285"/>
    <mergeCell ref="D284:D285"/>
    <mergeCell ref="E284:E285"/>
    <mergeCell ref="K274:M274"/>
    <mergeCell ref="B275:B276"/>
    <mergeCell ref="C275:C276"/>
    <mergeCell ref="D275:D276"/>
    <mergeCell ref="E275:E276"/>
    <mergeCell ref="B277:B280"/>
    <mergeCell ref="C277:C280"/>
    <mergeCell ref="D277:D280"/>
    <mergeCell ref="E277:E280"/>
    <mergeCell ref="B290:B291"/>
    <mergeCell ref="C290:C291"/>
    <mergeCell ref="D290:D291"/>
    <mergeCell ref="E290:E291"/>
    <mergeCell ref="B292:B293"/>
    <mergeCell ref="C292:C293"/>
    <mergeCell ref="D292:D293"/>
    <mergeCell ref="E292:E293"/>
    <mergeCell ref="B286:B287"/>
    <mergeCell ref="C286:C287"/>
    <mergeCell ref="D286:D287"/>
    <mergeCell ref="E286:E287"/>
    <mergeCell ref="B288:B289"/>
    <mergeCell ref="C288:C289"/>
    <mergeCell ref="D288:D289"/>
    <mergeCell ref="E288:E289"/>
    <mergeCell ref="B298:B299"/>
    <mergeCell ref="C298:C299"/>
    <mergeCell ref="D298:D299"/>
    <mergeCell ref="E298:E299"/>
    <mergeCell ref="B300:B301"/>
    <mergeCell ref="C300:C301"/>
    <mergeCell ref="D300:D301"/>
    <mergeCell ref="E300:E301"/>
    <mergeCell ref="B294:B295"/>
    <mergeCell ref="C294:C295"/>
    <mergeCell ref="D294:D295"/>
    <mergeCell ref="E294:E295"/>
    <mergeCell ref="B296:B297"/>
    <mergeCell ref="C296:C297"/>
    <mergeCell ref="D296:D297"/>
    <mergeCell ref="E296:E297"/>
    <mergeCell ref="B306:B308"/>
    <mergeCell ref="C306:C308"/>
    <mergeCell ref="D306:D308"/>
    <mergeCell ref="E306:E308"/>
    <mergeCell ref="B309:B310"/>
    <mergeCell ref="C309:C310"/>
    <mergeCell ref="D309:D310"/>
    <mergeCell ref="E309:E310"/>
    <mergeCell ref="B302:B303"/>
    <mergeCell ref="C302:C303"/>
    <mergeCell ref="D302:D303"/>
    <mergeCell ref="E302:E303"/>
    <mergeCell ref="B304:B305"/>
    <mergeCell ref="C304:C305"/>
    <mergeCell ref="D304:D305"/>
    <mergeCell ref="E304:E305"/>
    <mergeCell ref="B315:B316"/>
    <mergeCell ref="C315:C316"/>
    <mergeCell ref="D315:D316"/>
    <mergeCell ref="E315:E316"/>
    <mergeCell ref="B317:B318"/>
    <mergeCell ref="C317:C318"/>
    <mergeCell ref="D317:D318"/>
    <mergeCell ref="E317:E318"/>
    <mergeCell ref="B311:B312"/>
    <mergeCell ref="C311:C312"/>
    <mergeCell ref="D311:D312"/>
    <mergeCell ref="E311:E312"/>
    <mergeCell ref="B313:B314"/>
    <mergeCell ref="C313:C314"/>
    <mergeCell ref="D313:D314"/>
    <mergeCell ref="E313:E314"/>
    <mergeCell ref="B324:B325"/>
    <mergeCell ref="C324:C325"/>
    <mergeCell ref="D324:D325"/>
    <mergeCell ref="E324:E325"/>
    <mergeCell ref="B326:B327"/>
    <mergeCell ref="C326:C327"/>
    <mergeCell ref="D326:D327"/>
    <mergeCell ref="E326:E327"/>
    <mergeCell ref="B319:B321"/>
    <mergeCell ref="C319:C321"/>
    <mergeCell ref="D319:D321"/>
    <mergeCell ref="E319:E321"/>
    <mergeCell ref="B322:B323"/>
    <mergeCell ref="C322:C323"/>
    <mergeCell ref="D322:D323"/>
    <mergeCell ref="E322:E323"/>
    <mergeCell ref="B332:B333"/>
    <mergeCell ref="C332:C333"/>
    <mergeCell ref="D332:D333"/>
    <mergeCell ref="E332:E333"/>
    <mergeCell ref="B334:B336"/>
    <mergeCell ref="C334:C336"/>
    <mergeCell ref="D334:D336"/>
    <mergeCell ref="E334:E336"/>
    <mergeCell ref="B328:B329"/>
    <mergeCell ref="C328:C329"/>
    <mergeCell ref="D328:D329"/>
    <mergeCell ref="E328:E329"/>
    <mergeCell ref="B330:B331"/>
    <mergeCell ref="C330:C331"/>
    <mergeCell ref="D330:D331"/>
    <mergeCell ref="E330:E331"/>
    <mergeCell ref="B342:B344"/>
    <mergeCell ref="C342:C344"/>
    <mergeCell ref="D342:D344"/>
    <mergeCell ref="E342:E344"/>
    <mergeCell ref="B345:B347"/>
    <mergeCell ref="C345:C347"/>
    <mergeCell ref="D345:D347"/>
    <mergeCell ref="E345:E347"/>
    <mergeCell ref="B337:B339"/>
    <mergeCell ref="C337:C339"/>
    <mergeCell ref="D337:D339"/>
    <mergeCell ref="E337:E339"/>
    <mergeCell ref="B340:B341"/>
    <mergeCell ref="C340:C341"/>
    <mergeCell ref="D340:D341"/>
    <mergeCell ref="E340:E341"/>
    <mergeCell ref="B356:B357"/>
    <mergeCell ref="C356:C357"/>
    <mergeCell ref="D356:D357"/>
    <mergeCell ref="E356:E357"/>
    <mergeCell ref="B358:B359"/>
    <mergeCell ref="C358:C359"/>
    <mergeCell ref="D358:D359"/>
    <mergeCell ref="E358:E359"/>
    <mergeCell ref="B348:B353"/>
    <mergeCell ref="C348:C353"/>
    <mergeCell ref="D348:D353"/>
    <mergeCell ref="E348:E353"/>
    <mergeCell ref="B354:B355"/>
    <mergeCell ref="C354:C355"/>
    <mergeCell ref="D354:D355"/>
    <mergeCell ref="E354:E355"/>
    <mergeCell ref="B364:B365"/>
    <mergeCell ref="C364:C365"/>
    <mergeCell ref="D364:D365"/>
    <mergeCell ref="E364:E365"/>
    <mergeCell ref="B366:B367"/>
    <mergeCell ref="C366:C367"/>
    <mergeCell ref="D366:D367"/>
    <mergeCell ref="E366:E367"/>
    <mergeCell ref="B360:B361"/>
    <mergeCell ref="C360:C361"/>
    <mergeCell ref="D360:D361"/>
    <mergeCell ref="E360:E361"/>
    <mergeCell ref="B362:B363"/>
    <mergeCell ref="C362:C363"/>
    <mergeCell ref="D362:D363"/>
    <mergeCell ref="E362:E363"/>
    <mergeCell ref="B372:B373"/>
    <mergeCell ref="C372:C373"/>
    <mergeCell ref="D372:D373"/>
    <mergeCell ref="E372:E373"/>
    <mergeCell ref="B374:B375"/>
    <mergeCell ref="C374:C375"/>
    <mergeCell ref="D374:D375"/>
    <mergeCell ref="E374:E375"/>
    <mergeCell ref="B368:B369"/>
    <mergeCell ref="C368:C369"/>
    <mergeCell ref="D368:D369"/>
    <mergeCell ref="E368:E369"/>
    <mergeCell ref="B370:B371"/>
    <mergeCell ref="C370:C371"/>
    <mergeCell ref="D370:D371"/>
    <mergeCell ref="E370:E371"/>
    <mergeCell ref="B380:B381"/>
    <mergeCell ref="C380:C381"/>
    <mergeCell ref="D380:D381"/>
    <mergeCell ref="E380:E381"/>
    <mergeCell ref="B382:B383"/>
    <mergeCell ref="C382:C383"/>
    <mergeCell ref="D382:D383"/>
    <mergeCell ref="E382:E383"/>
    <mergeCell ref="B376:B377"/>
    <mergeCell ref="C376:C377"/>
    <mergeCell ref="D376:D377"/>
    <mergeCell ref="E376:E377"/>
    <mergeCell ref="B378:B379"/>
    <mergeCell ref="C378:C379"/>
    <mergeCell ref="D378:D379"/>
    <mergeCell ref="E378:E379"/>
    <mergeCell ref="B388:B398"/>
    <mergeCell ref="C388:C398"/>
    <mergeCell ref="D388:D398"/>
    <mergeCell ref="E388:E398"/>
    <mergeCell ref="B399:B400"/>
    <mergeCell ref="C399:C400"/>
    <mergeCell ref="D399:D400"/>
    <mergeCell ref="E399:E400"/>
    <mergeCell ref="B384:B385"/>
    <mergeCell ref="C384:C385"/>
    <mergeCell ref="D384:D385"/>
    <mergeCell ref="E384:E385"/>
    <mergeCell ref="B386:B387"/>
    <mergeCell ref="C386:C387"/>
    <mergeCell ref="D386:D387"/>
    <mergeCell ref="E386:E387"/>
    <mergeCell ref="B405:B406"/>
    <mergeCell ref="C405:C406"/>
    <mergeCell ref="D405:D406"/>
    <mergeCell ref="E405:E406"/>
    <mergeCell ref="B407:B408"/>
    <mergeCell ref="C407:C408"/>
    <mergeCell ref="D407:D408"/>
    <mergeCell ref="E407:E408"/>
    <mergeCell ref="B401:B402"/>
    <mergeCell ref="C401:C402"/>
    <mergeCell ref="D401:D402"/>
    <mergeCell ref="E401:E402"/>
    <mergeCell ref="B403:B404"/>
    <mergeCell ref="C403:C404"/>
    <mergeCell ref="D403:D404"/>
    <mergeCell ref="E403:E404"/>
    <mergeCell ref="B413:B416"/>
    <mergeCell ref="C413:C416"/>
    <mergeCell ref="D413:D416"/>
    <mergeCell ref="E413:E416"/>
    <mergeCell ref="B417:B418"/>
    <mergeCell ref="C417:C418"/>
    <mergeCell ref="D417:D418"/>
    <mergeCell ref="E417:E418"/>
    <mergeCell ref="B409:B410"/>
    <mergeCell ref="C409:C410"/>
    <mergeCell ref="D409:D410"/>
    <mergeCell ref="E409:E410"/>
    <mergeCell ref="B411:B412"/>
    <mergeCell ref="C411:C412"/>
    <mergeCell ref="D411:D412"/>
    <mergeCell ref="E411:E412"/>
    <mergeCell ref="B423:B424"/>
    <mergeCell ref="C423:C424"/>
    <mergeCell ref="D423:D424"/>
    <mergeCell ref="E423:E424"/>
    <mergeCell ref="B425:B426"/>
    <mergeCell ref="C425:C426"/>
    <mergeCell ref="D425:D426"/>
    <mergeCell ref="E425:E426"/>
    <mergeCell ref="B419:B420"/>
    <mergeCell ref="C419:C420"/>
    <mergeCell ref="D419:D420"/>
    <mergeCell ref="E419:E420"/>
    <mergeCell ref="B421:B422"/>
    <mergeCell ref="C421:C422"/>
    <mergeCell ref="D421:D422"/>
    <mergeCell ref="E421:E422"/>
    <mergeCell ref="B431:B446"/>
    <mergeCell ref="C431:C446"/>
    <mergeCell ref="D431:D446"/>
    <mergeCell ref="E431:E446"/>
    <mergeCell ref="B447:B457"/>
    <mergeCell ref="C447:C457"/>
    <mergeCell ref="D447:D457"/>
    <mergeCell ref="E447:E457"/>
    <mergeCell ref="B427:B428"/>
    <mergeCell ref="C427:C428"/>
    <mergeCell ref="D427:D428"/>
    <mergeCell ref="E427:E428"/>
    <mergeCell ref="B429:B430"/>
    <mergeCell ref="C429:C430"/>
    <mergeCell ref="D429:D430"/>
    <mergeCell ref="E429:E430"/>
    <mergeCell ref="B465:B466"/>
    <mergeCell ref="C465:C466"/>
    <mergeCell ref="D465:D466"/>
    <mergeCell ref="E465:E466"/>
    <mergeCell ref="B467:B468"/>
    <mergeCell ref="C467:C468"/>
    <mergeCell ref="D467:D468"/>
    <mergeCell ref="E467:E468"/>
    <mergeCell ref="B458:B461"/>
    <mergeCell ref="C458:C461"/>
    <mergeCell ref="D458:D461"/>
    <mergeCell ref="E458:E461"/>
    <mergeCell ref="B462:B464"/>
    <mergeCell ref="C462:C464"/>
    <mergeCell ref="D462:D464"/>
    <mergeCell ref="E462:E464"/>
  </mergeCells>
  <pageMargins left="0.7" right="0.7" top="0.75" bottom="0.75" header="0.3" footer="0.3"/>
  <pageSetup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62"/>
  <sheetViews>
    <sheetView view="pageBreakPreview" zoomScaleNormal="55" zoomScaleSheetLayoutView="100" workbookViewId="0">
      <pane xSplit="5" ySplit="9" topLeftCell="Q153" activePane="bottomRight" state="frozen"/>
      <selection pane="topRight" activeCell="F1" sqref="F1"/>
      <selection pane="bottomLeft" activeCell="A10" sqref="A10"/>
      <selection pane="bottomRight" activeCell="T2" sqref="T1:T1048576"/>
    </sheetView>
  </sheetViews>
  <sheetFormatPr defaultRowHeight="15"/>
  <cols>
    <col min="1" max="2" width="10.140625" style="17" customWidth="1"/>
    <col min="3" max="3" width="33.28515625" style="20" customWidth="1"/>
    <col min="4" max="4" width="11.5703125" style="10" customWidth="1"/>
    <col min="5" max="5" width="8.140625" style="10" customWidth="1"/>
    <col min="6" max="6" width="9" style="10" customWidth="1"/>
    <col min="7" max="7" width="9.28515625" style="10" customWidth="1"/>
    <col min="8" max="8" width="10.85546875" style="10" customWidth="1"/>
    <col min="9" max="9" width="9.7109375" style="10" customWidth="1"/>
    <col min="10" max="10" width="11.28515625" style="23" customWidth="1"/>
    <col min="11" max="11" width="9.28515625" style="23" customWidth="1"/>
    <col min="12" max="12" width="12.42578125" style="23" customWidth="1"/>
    <col min="13" max="13" width="9.42578125" style="23" customWidth="1"/>
    <col min="14" max="14" width="13.85546875" style="23" bestFit="1" customWidth="1"/>
    <col min="15" max="15" width="9.42578125" style="23" customWidth="1"/>
    <col min="16" max="16" width="10.85546875" style="23" customWidth="1"/>
    <col min="17" max="17" width="10.140625" style="23" customWidth="1"/>
    <col min="18" max="18" width="9.5703125" style="23" customWidth="1"/>
    <col min="19" max="19" width="9.5703125" style="23" hidden="1" customWidth="1"/>
    <col min="20" max="20" width="57.42578125" style="10" customWidth="1"/>
    <col min="21" max="21" width="12.7109375" style="10" customWidth="1"/>
    <col min="22" max="23" width="11.85546875" style="10" customWidth="1"/>
    <col min="24" max="24" width="12.5703125" style="10" customWidth="1"/>
    <col min="25" max="25" width="11.85546875" style="194" customWidth="1"/>
    <col min="26" max="16384" width="9.140625" style="10"/>
  </cols>
  <sheetData>
    <row r="1" spans="1:26" s="194" customFormat="1" ht="20.25">
      <c r="A1" s="455" t="s">
        <v>718</v>
      </c>
      <c r="B1" s="455"/>
      <c r="C1" s="455"/>
      <c r="D1" s="455"/>
      <c r="E1" s="455"/>
      <c r="F1" s="455"/>
      <c r="G1" s="455"/>
      <c r="H1" s="455"/>
      <c r="I1" s="455"/>
      <c r="J1" s="455"/>
      <c r="K1" s="455"/>
      <c r="L1" s="455"/>
      <c r="M1" s="455"/>
      <c r="N1" s="455"/>
      <c r="O1" s="455"/>
      <c r="P1" s="455"/>
      <c r="Q1" s="455"/>
      <c r="R1" s="455"/>
      <c r="S1" s="455"/>
      <c r="T1" s="455"/>
      <c r="U1" s="455"/>
      <c r="V1" s="455"/>
      <c r="W1" s="455"/>
    </row>
    <row r="2" spans="1:26" s="194" customFormat="1" ht="20.25">
      <c r="A2" s="391"/>
      <c r="B2" s="391"/>
      <c r="C2" s="392"/>
      <c r="D2" s="393"/>
      <c r="E2" s="391"/>
      <c r="F2" s="391"/>
      <c r="G2" s="391"/>
      <c r="H2" s="391"/>
      <c r="I2" s="391"/>
      <c r="J2" s="391"/>
      <c r="K2" s="391"/>
      <c r="L2" s="394"/>
      <c r="M2" s="395"/>
      <c r="N2" s="391"/>
      <c r="O2" s="391"/>
      <c r="P2" s="391"/>
      <c r="Q2" s="391"/>
      <c r="R2" s="391"/>
      <c r="S2" s="391"/>
      <c r="T2" s="391"/>
      <c r="U2" s="391"/>
      <c r="V2" s="391"/>
      <c r="W2" s="391"/>
    </row>
    <row r="3" spans="1:26" s="194" customFormat="1" ht="16.5">
      <c r="A3" s="456" t="s">
        <v>717</v>
      </c>
      <c r="B3" s="457"/>
      <c r="C3" s="457"/>
      <c r="D3" s="457"/>
      <c r="E3" s="457"/>
      <c r="F3" s="457"/>
      <c r="G3" s="457"/>
      <c r="H3" s="457"/>
      <c r="I3" s="457"/>
      <c r="J3" s="457"/>
      <c r="K3" s="457"/>
      <c r="L3" s="457"/>
      <c r="M3" s="457"/>
      <c r="N3" s="457"/>
      <c r="O3" s="457"/>
      <c r="P3" s="457"/>
      <c r="Q3" s="457"/>
      <c r="R3" s="457"/>
      <c r="S3" s="457"/>
      <c r="T3" s="457"/>
      <c r="U3" s="457"/>
      <c r="V3" s="457"/>
      <c r="W3" s="457"/>
    </row>
    <row r="4" spans="1:26" s="3" customFormat="1" ht="18.75">
      <c r="B4" s="458"/>
      <c r="C4" s="459"/>
      <c r="D4" s="459"/>
      <c r="E4" s="459"/>
      <c r="F4" s="459"/>
      <c r="G4" s="459"/>
      <c r="H4" s="459"/>
      <c r="I4" s="459"/>
      <c r="J4" s="459"/>
      <c r="K4" s="459"/>
      <c r="L4" s="459"/>
      <c r="M4" s="459"/>
      <c r="N4" s="459"/>
      <c r="O4" s="459"/>
      <c r="P4" s="459"/>
      <c r="Q4" s="459"/>
      <c r="R4" s="459"/>
      <c r="S4" s="459"/>
      <c r="T4" s="459"/>
      <c r="U4" s="459"/>
      <c r="V4" s="459"/>
      <c r="W4" s="459"/>
      <c r="X4" s="459"/>
      <c r="Y4" s="459"/>
      <c r="Z4" s="459"/>
    </row>
    <row r="5" spans="1:26" s="3" customFormat="1" ht="15" customHeight="1">
      <c r="A5" s="4"/>
      <c r="B5" s="4"/>
      <c r="C5" s="4"/>
      <c r="D5" s="4"/>
      <c r="E5" s="4"/>
      <c r="F5" s="4"/>
      <c r="G5" s="4"/>
      <c r="H5" s="4"/>
      <c r="I5" s="4"/>
      <c r="J5" s="4"/>
      <c r="K5" s="4"/>
      <c r="L5" s="4"/>
      <c r="M5" s="4"/>
      <c r="N5" s="4"/>
      <c r="O5" s="4"/>
      <c r="P5" s="4"/>
      <c r="Q5" s="4"/>
      <c r="R5" s="4"/>
      <c r="S5" s="4"/>
      <c r="T5" s="4"/>
      <c r="U5" s="4"/>
      <c r="V5" s="4"/>
      <c r="W5" s="4"/>
      <c r="X5" s="454" t="s">
        <v>362</v>
      </c>
      <c r="Y5" s="454"/>
      <c r="Z5" s="4"/>
    </row>
    <row r="6" spans="1:26" ht="27.75" customHeight="1">
      <c r="A6" s="436" t="s">
        <v>709</v>
      </c>
      <c r="B6" s="436" t="s">
        <v>155</v>
      </c>
      <c r="C6" s="442" t="s">
        <v>103</v>
      </c>
      <c r="D6" s="442" t="s">
        <v>156</v>
      </c>
      <c r="E6" s="442" t="s">
        <v>157</v>
      </c>
      <c r="F6" s="442" t="s">
        <v>158</v>
      </c>
      <c r="G6" s="447" t="s">
        <v>154</v>
      </c>
      <c r="H6" s="448"/>
      <c r="I6" s="449" t="s">
        <v>161</v>
      </c>
      <c r="J6" s="446" t="s">
        <v>0</v>
      </c>
      <c r="K6" s="433"/>
      <c r="L6" s="447" t="s">
        <v>1</v>
      </c>
      <c r="M6" s="448"/>
      <c r="N6" s="127"/>
      <c r="O6" s="431" t="s">
        <v>163</v>
      </c>
      <c r="P6" s="431"/>
      <c r="Q6" s="431"/>
      <c r="R6" s="431"/>
      <c r="S6" s="449" t="s">
        <v>361</v>
      </c>
      <c r="T6" s="442" t="s">
        <v>167</v>
      </c>
      <c r="U6" s="452" t="s">
        <v>164</v>
      </c>
      <c r="V6" s="431" t="s">
        <v>165</v>
      </c>
      <c r="W6" s="433" t="s">
        <v>166</v>
      </c>
      <c r="X6" s="436" t="s">
        <v>168</v>
      </c>
      <c r="Y6" s="439" t="s">
        <v>169</v>
      </c>
    </row>
    <row r="7" spans="1:26">
      <c r="A7" s="437"/>
      <c r="B7" s="437"/>
      <c r="C7" s="437"/>
      <c r="D7" s="437"/>
      <c r="E7" s="437"/>
      <c r="F7" s="437"/>
      <c r="G7" s="442" t="s">
        <v>159</v>
      </c>
      <c r="H7" s="442" t="s">
        <v>160</v>
      </c>
      <c r="I7" s="450"/>
      <c r="J7" s="442" t="s">
        <v>354</v>
      </c>
      <c r="K7" s="442" t="s">
        <v>353</v>
      </c>
      <c r="L7" s="442" t="s">
        <v>354</v>
      </c>
      <c r="M7" s="443" t="s">
        <v>353</v>
      </c>
      <c r="N7" s="443" t="s">
        <v>348</v>
      </c>
      <c r="O7" s="426" t="s">
        <v>162</v>
      </c>
      <c r="P7" s="426" t="s">
        <v>2</v>
      </c>
      <c r="Q7" s="426" t="s">
        <v>360</v>
      </c>
      <c r="R7" s="426" t="s">
        <v>3</v>
      </c>
      <c r="S7" s="450"/>
      <c r="T7" s="437"/>
      <c r="U7" s="432"/>
      <c r="V7" s="432"/>
      <c r="W7" s="434"/>
      <c r="X7" s="437"/>
      <c r="Y7" s="440"/>
    </row>
    <row r="8" spans="1:26" ht="33" customHeight="1">
      <c r="A8" s="437"/>
      <c r="B8" s="437"/>
      <c r="C8" s="437"/>
      <c r="D8" s="437"/>
      <c r="E8" s="437"/>
      <c r="F8" s="437"/>
      <c r="G8" s="437"/>
      <c r="H8" s="437"/>
      <c r="I8" s="450"/>
      <c r="J8" s="437"/>
      <c r="K8" s="437"/>
      <c r="L8" s="437"/>
      <c r="M8" s="444"/>
      <c r="N8" s="444"/>
      <c r="O8" s="427"/>
      <c r="P8" s="427"/>
      <c r="Q8" s="427"/>
      <c r="R8" s="427"/>
      <c r="S8" s="450"/>
      <c r="T8" s="437"/>
      <c r="U8" s="432"/>
      <c r="V8" s="432"/>
      <c r="W8" s="434"/>
      <c r="X8" s="437"/>
      <c r="Y8" s="440"/>
    </row>
    <row r="9" spans="1:26" ht="32.25" customHeight="1">
      <c r="A9" s="438"/>
      <c r="B9" s="438"/>
      <c r="C9" s="438"/>
      <c r="D9" s="438"/>
      <c r="E9" s="438"/>
      <c r="F9" s="438"/>
      <c r="G9" s="438"/>
      <c r="H9" s="438"/>
      <c r="I9" s="451"/>
      <c r="J9" s="438"/>
      <c r="K9" s="438"/>
      <c r="L9" s="438"/>
      <c r="M9" s="445"/>
      <c r="N9" s="445"/>
      <c r="O9" s="428"/>
      <c r="P9" s="428"/>
      <c r="Q9" s="428"/>
      <c r="R9" s="428"/>
      <c r="S9" s="451"/>
      <c r="T9" s="438"/>
      <c r="U9" s="432"/>
      <c r="V9" s="432"/>
      <c r="W9" s="435"/>
      <c r="X9" s="438"/>
      <c r="Y9" s="441"/>
    </row>
    <row r="10" spans="1:26">
      <c r="A10" s="412">
        <v>1</v>
      </c>
      <c r="B10" s="412" t="s">
        <v>170</v>
      </c>
      <c r="C10" s="402" t="s">
        <v>54</v>
      </c>
      <c r="D10" s="412">
        <v>1.7</v>
      </c>
      <c r="E10" s="412" t="s">
        <v>236</v>
      </c>
      <c r="F10" s="6" t="s">
        <v>237</v>
      </c>
      <c r="G10" s="6" t="s">
        <v>237</v>
      </c>
      <c r="H10" s="6" t="s">
        <v>237</v>
      </c>
      <c r="I10" s="6" t="s">
        <v>237</v>
      </c>
      <c r="J10" s="74"/>
      <c r="K10" s="75"/>
      <c r="L10" s="74"/>
      <c r="M10" s="75"/>
      <c r="N10" s="76">
        <v>0</v>
      </c>
      <c r="O10" s="52">
        <v>0</v>
      </c>
      <c r="P10" s="52">
        <v>0</v>
      </c>
      <c r="Q10" s="52">
        <v>0</v>
      </c>
      <c r="R10" s="52">
        <v>0</v>
      </c>
      <c r="S10" s="77"/>
      <c r="T10" s="78"/>
      <c r="U10" s="1" t="s">
        <v>323</v>
      </c>
      <c r="V10" s="1" t="s">
        <v>323</v>
      </c>
      <c r="W10" s="1" t="s">
        <v>323</v>
      </c>
      <c r="X10" s="429" t="s">
        <v>363</v>
      </c>
      <c r="Y10" s="191"/>
    </row>
    <row r="11" spans="1:26">
      <c r="A11" s="413"/>
      <c r="B11" s="413"/>
      <c r="C11" s="404"/>
      <c r="D11" s="413"/>
      <c r="E11" s="413"/>
      <c r="F11" s="6"/>
      <c r="G11" s="6"/>
      <c r="H11" s="6"/>
      <c r="I11" s="6"/>
      <c r="J11" s="74"/>
      <c r="K11" s="75"/>
      <c r="L11" s="74"/>
      <c r="M11" s="75"/>
      <c r="N11" s="76">
        <v>0</v>
      </c>
      <c r="O11" s="52">
        <v>0</v>
      </c>
      <c r="P11" s="52">
        <v>0</v>
      </c>
      <c r="Q11" s="52">
        <v>0</v>
      </c>
      <c r="R11" s="52">
        <v>0</v>
      </c>
      <c r="S11" s="77"/>
      <c r="T11" s="78"/>
      <c r="U11" s="1"/>
      <c r="V11" s="1"/>
      <c r="W11" s="1"/>
      <c r="X11" s="430"/>
      <c r="Y11" s="191"/>
    </row>
    <row r="12" spans="1:26">
      <c r="A12" s="414"/>
      <c r="B12" s="414"/>
      <c r="C12" s="403"/>
      <c r="D12" s="414"/>
      <c r="E12" s="414"/>
      <c r="F12" s="6" t="s">
        <v>237</v>
      </c>
      <c r="G12" s="6" t="s">
        <v>237</v>
      </c>
      <c r="H12" s="6" t="s">
        <v>237</v>
      </c>
      <c r="I12" s="6" t="s">
        <v>237</v>
      </c>
      <c r="J12" s="21"/>
      <c r="K12" s="128"/>
      <c r="L12" s="128"/>
      <c r="M12" s="126"/>
      <c r="N12" s="76">
        <v>0</v>
      </c>
      <c r="O12" s="52">
        <v>0</v>
      </c>
      <c r="P12" s="52">
        <v>0</v>
      </c>
      <c r="Q12" s="52">
        <v>0</v>
      </c>
      <c r="R12" s="52">
        <v>0</v>
      </c>
      <c r="S12" s="24"/>
      <c r="T12" s="131"/>
      <c r="U12" s="1" t="s">
        <v>323</v>
      </c>
      <c r="V12" s="1" t="s">
        <v>323</v>
      </c>
      <c r="W12" s="1" t="s">
        <v>323</v>
      </c>
      <c r="X12" s="430"/>
      <c r="Y12" s="191">
        <v>100</v>
      </c>
    </row>
    <row r="13" spans="1:26">
      <c r="A13" s="412">
        <f>MAX($A$10:$A12)+1</f>
        <v>2</v>
      </c>
      <c r="B13" s="412" t="s">
        <v>171</v>
      </c>
      <c r="C13" s="402" t="s">
        <v>51</v>
      </c>
      <c r="D13" s="412">
        <v>62</v>
      </c>
      <c r="E13" s="412" t="s">
        <v>236</v>
      </c>
      <c r="F13" s="6" t="s">
        <v>237</v>
      </c>
      <c r="G13" s="6" t="s">
        <v>237</v>
      </c>
      <c r="H13" s="6" t="s">
        <v>237</v>
      </c>
      <c r="I13" s="6" t="s">
        <v>237</v>
      </c>
      <c r="J13" s="6"/>
      <c r="K13" s="7"/>
      <c r="L13" s="7"/>
      <c r="M13" s="7"/>
      <c r="N13" s="76">
        <v>0</v>
      </c>
      <c r="O13" s="52">
        <v>0</v>
      </c>
      <c r="P13" s="52">
        <v>0</v>
      </c>
      <c r="Q13" s="52">
        <v>0</v>
      </c>
      <c r="R13" s="52">
        <v>0</v>
      </c>
      <c r="S13" s="130"/>
      <c r="T13" s="131"/>
      <c r="U13" s="1" t="s">
        <v>323</v>
      </c>
      <c r="V13" s="1" t="s">
        <v>323</v>
      </c>
      <c r="W13" s="1" t="s">
        <v>323</v>
      </c>
      <c r="X13" s="430"/>
      <c r="Y13" s="191"/>
    </row>
    <row r="14" spans="1:26">
      <c r="A14" s="414"/>
      <c r="B14" s="414"/>
      <c r="C14" s="403"/>
      <c r="D14" s="414"/>
      <c r="E14" s="414"/>
      <c r="F14" s="6" t="s">
        <v>237</v>
      </c>
      <c r="G14" s="6" t="s">
        <v>237</v>
      </c>
      <c r="H14" s="6" t="s">
        <v>237</v>
      </c>
      <c r="I14" s="6" t="s">
        <v>237</v>
      </c>
      <c r="J14" s="21"/>
      <c r="K14" s="128"/>
      <c r="L14" s="128"/>
      <c r="M14" s="126"/>
      <c r="N14" s="76">
        <v>0</v>
      </c>
      <c r="O14" s="52">
        <v>0</v>
      </c>
      <c r="P14" s="52">
        <v>0</v>
      </c>
      <c r="Q14" s="52">
        <v>0</v>
      </c>
      <c r="R14" s="52">
        <v>0</v>
      </c>
      <c r="S14" s="24"/>
      <c r="T14" s="131"/>
      <c r="U14" s="1" t="s">
        <v>323</v>
      </c>
      <c r="V14" s="1" t="s">
        <v>323</v>
      </c>
      <c r="W14" s="1" t="s">
        <v>323</v>
      </c>
      <c r="X14" s="430"/>
      <c r="Y14" s="191">
        <v>100</v>
      </c>
    </row>
    <row r="15" spans="1:26">
      <c r="A15" s="412">
        <f>MAX($A$10:$A14)+1</f>
        <v>3</v>
      </c>
      <c r="B15" s="412" t="s">
        <v>172</v>
      </c>
      <c r="C15" s="402" t="s">
        <v>52</v>
      </c>
      <c r="D15" s="412">
        <v>29</v>
      </c>
      <c r="E15" s="412" t="s">
        <v>236</v>
      </c>
      <c r="F15" s="6" t="s">
        <v>237</v>
      </c>
      <c r="G15" s="6" t="s">
        <v>237</v>
      </c>
      <c r="H15" s="6" t="s">
        <v>237</v>
      </c>
      <c r="I15" s="6" t="s">
        <v>237</v>
      </c>
      <c r="J15" s="50"/>
      <c r="K15" s="51"/>
      <c r="L15" s="50"/>
      <c r="M15" s="51"/>
      <c r="N15" s="76">
        <v>0</v>
      </c>
      <c r="O15" s="52">
        <v>0</v>
      </c>
      <c r="P15" s="52">
        <v>0</v>
      </c>
      <c r="Q15" s="52">
        <v>0</v>
      </c>
      <c r="R15" s="52">
        <v>0</v>
      </c>
      <c r="S15" s="51"/>
      <c r="T15" s="53"/>
      <c r="U15" s="1" t="s">
        <v>323</v>
      </c>
      <c r="V15" s="1" t="s">
        <v>323</v>
      </c>
      <c r="W15" s="1" t="s">
        <v>323</v>
      </c>
      <c r="X15" s="430"/>
      <c r="Y15" s="191"/>
    </row>
    <row r="16" spans="1:26">
      <c r="A16" s="414"/>
      <c r="B16" s="414"/>
      <c r="C16" s="403"/>
      <c r="D16" s="414"/>
      <c r="E16" s="414"/>
      <c r="F16" s="6" t="s">
        <v>237</v>
      </c>
      <c r="G16" s="6" t="s">
        <v>237</v>
      </c>
      <c r="H16" s="6" t="s">
        <v>237</v>
      </c>
      <c r="I16" s="6" t="s">
        <v>237</v>
      </c>
      <c r="J16" s="21"/>
      <c r="K16" s="128"/>
      <c r="L16" s="128"/>
      <c r="M16" s="126"/>
      <c r="N16" s="76">
        <v>0</v>
      </c>
      <c r="O16" s="52">
        <v>0</v>
      </c>
      <c r="P16" s="52">
        <v>0</v>
      </c>
      <c r="Q16" s="52">
        <v>0</v>
      </c>
      <c r="R16" s="52">
        <v>0</v>
      </c>
      <c r="S16" s="24"/>
      <c r="T16" s="131"/>
      <c r="U16" s="1" t="s">
        <v>323</v>
      </c>
      <c r="V16" s="1" t="s">
        <v>323</v>
      </c>
      <c r="W16" s="1" t="s">
        <v>323</v>
      </c>
      <c r="X16" s="430"/>
      <c r="Y16" s="191">
        <v>100</v>
      </c>
    </row>
    <row r="17" spans="1:25" ht="25.5">
      <c r="A17" s="412">
        <f>MAX($A$10:$A16)+1</f>
        <v>4</v>
      </c>
      <c r="B17" s="412" t="s">
        <v>173</v>
      </c>
      <c r="C17" s="402" t="s">
        <v>53</v>
      </c>
      <c r="D17" s="412">
        <v>1.7</v>
      </c>
      <c r="E17" s="412" t="s">
        <v>236</v>
      </c>
      <c r="F17" s="6" t="s">
        <v>237</v>
      </c>
      <c r="G17" s="6" t="s">
        <v>237</v>
      </c>
      <c r="H17" s="6" t="s">
        <v>237</v>
      </c>
      <c r="I17" s="6" t="s">
        <v>237</v>
      </c>
      <c r="J17" s="151">
        <v>42677</v>
      </c>
      <c r="K17" s="152">
        <v>0.80694444444444446</v>
      </c>
      <c r="L17" s="151">
        <v>42677</v>
      </c>
      <c r="M17" s="152">
        <v>0.81944444444444453</v>
      </c>
      <c r="N17" s="97">
        <f>IF(((L17+M17)-(J17+K17))*24&gt;0,((L17+M17)-(J17+K17))*24,"NA")</f>
        <v>0.30000000010477379</v>
      </c>
      <c r="O17" s="97">
        <f>IF(RIGHT(S17)="T",(N17),0)</f>
        <v>0</v>
      </c>
      <c r="P17" s="97">
        <f>IF(RIGHT(S17)="U",(N17),0)</f>
        <v>0.30000000010477379</v>
      </c>
      <c r="Q17" s="97">
        <f>IF(RIGHT(S17)="C",(N17),0)</f>
        <v>0</v>
      </c>
      <c r="R17" s="97">
        <f>IF(RIGHT(S17)="D",(N17),0)</f>
        <v>0</v>
      </c>
      <c r="S17" s="153" t="s">
        <v>366</v>
      </c>
      <c r="T17" s="140" t="s">
        <v>485</v>
      </c>
      <c r="U17" s="1" t="s">
        <v>323</v>
      </c>
      <c r="V17" s="1" t="s">
        <v>323</v>
      </c>
      <c r="W17" s="1" t="s">
        <v>323</v>
      </c>
      <c r="X17" s="430"/>
      <c r="Y17" s="191"/>
    </row>
    <row r="18" spans="1:25">
      <c r="A18" s="414"/>
      <c r="B18" s="414"/>
      <c r="C18" s="403"/>
      <c r="D18" s="414"/>
      <c r="E18" s="414"/>
      <c r="F18" s="6" t="s">
        <v>237</v>
      </c>
      <c r="G18" s="6" t="s">
        <v>237</v>
      </c>
      <c r="H18" s="6" t="s">
        <v>237</v>
      </c>
      <c r="I18" s="6" t="s">
        <v>237</v>
      </c>
      <c r="J18" s="21"/>
      <c r="K18" s="128"/>
      <c r="L18" s="128"/>
      <c r="M18" s="126"/>
      <c r="N18" s="108">
        <f>SUM(N4:N17)</f>
        <v>0.30000000010477379</v>
      </c>
      <c r="O18" s="108">
        <f>SUM(O4:O17)</f>
        <v>0</v>
      </c>
      <c r="P18" s="108">
        <f>SUM(P4:P17)</f>
        <v>0.30000000010477379</v>
      </c>
      <c r="Q18" s="108">
        <f>SUM(Q4:Q17)</f>
        <v>0</v>
      </c>
      <c r="R18" s="108">
        <f>SUM(R4:R17)</f>
        <v>0</v>
      </c>
      <c r="S18" s="24"/>
      <c r="T18" s="131"/>
      <c r="U18" s="1" t="s">
        <v>323</v>
      </c>
      <c r="V18" s="1" t="s">
        <v>323</v>
      </c>
      <c r="W18" s="1" t="s">
        <v>323</v>
      </c>
      <c r="X18" s="430"/>
      <c r="Y18" s="191">
        <v>100</v>
      </c>
    </row>
    <row r="19" spans="1:25">
      <c r="A19" s="412">
        <f>MAX($A$10:$A18)+1</f>
        <v>5</v>
      </c>
      <c r="B19" s="412" t="s">
        <v>174</v>
      </c>
      <c r="C19" s="402" t="s">
        <v>55</v>
      </c>
      <c r="D19" s="412">
        <v>0.5</v>
      </c>
      <c r="E19" s="412" t="s">
        <v>236</v>
      </c>
      <c r="F19" s="6" t="s">
        <v>237</v>
      </c>
      <c r="G19" s="6" t="s">
        <v>237</v>
      </c>
      <c r="H19" s="6" t="s">
        <v>237</v>
      </c>
      <c r="I19" s="6" t="s">
        <v>237</v>
      </c>
      <c r="J19" s="6"/>
      <c r="K19" s="7"/>
      <c r="L19" s="7"/>
      <c r="M19" s="7"/>
      <c r="N19" s="76">
        <v>0</v>
      </c>
      <c r="O19" s="52">
        <v>0</v>
      </c>
      <c r="P19" s="52">
        <v>0</v>
      </c>
      <c r="Q19" s="52">
        <v>0</v>
      </c>
      <c r="R19" s="52">
        <v>0</v>
      </c>
      <c r="S19" s="130"/>
      <c r="T19" s="131"/>
      <c r="U19" s="1" t="s">
        <v>323</v>
      </c>
      <c r="V19" s="1" t="s">
        <v>323</v>
      </c>
      <c r="W19" s="1" t="s">
        <v>323</v>
      </c>
      <c r="X19" s="430"/>
      <c r="Y19" s="191"/>
    </row>
    <row r="20" spans="1:25">
      <c r="A20" s="414"/>
      <c r="B20" s="414"/>
      <c r="C20" s="403"/>
      <c r="D20" s="414"/>
      <c r="E20" s="414"/>
      <c r="F20" s="6" t="s">
        <v>237</v>
      </c>
      <c r="G20" s="6" t="s">
        <v>237</v>
      </c>
      <c r="H20" s="6" t="s">
        <v>237</v>
      </c>
      <c r="I20" s="6" t="s">
        <v>237</v>
      </c>
      <c r="J20" s="21"/>
      <c r="K20" s="128"/>
      <c r="L20" s="128"/>
      <c r="M20" s="126"/>
      <c r="N20" s="76">
        <v>0</v>
      </c>
      <c r="O20" s="52">
        <v>0</v>
      </c>
      <c r="P20" s="52">
        <v>0</v>
      </c>
      <c r="Q20" s="52">
        <v>0</v>
      </c>
      <c r="R20" s="52">
        <v>0</v>
      </c>
      <c r="S20" s="24"/>
      <c r="T20" s="131"/>
      <c r="U20" s="1" t="s">
        <v>323</v>
      </c>
      <c r="V20" s="1" t="s">
        <v>323</v>
      </c>
      <c r="W20" s="1" t="s">
        <v>323</v>
      </c>
      <c r="X20" s="430"/>
      <c r="Y20" s="191">
        <v>100</v>
      </c>
    </row>
    <row r="21" spans="1:25">
      <c r="A21" s="412">
        <f>MAX($A$10:$A20)+1</f>
        <v>6</v>
      </c>
      <c r="B21" s="412" t="s">
        <v>175</v>
      </c>
      <c r="C21" s="402" t="s">
        <v>56</v>
      </c>
      <c r="D21" s="412">
        <v>0.5</v>
      </c>
      <c r="E21" s="412" t="s">
        <v>236</v>
      </c>
      <c r="F21" s="6" t="s">
        <v>237</v>
      </c>
      <c r="G21" s="6" t="s">
        <v>237</v>
      </c>
      <c r="H21" s="6" t="s">
        <v>237</v>
      </c>
      <c r="I21" s="6" t="s">
        <v>237</v>
      </c>
      <c r="J21" s="6"/>
      <c r="K21" s="7"/>
      <c r="L21" s="7"/>
      <c r="M21" s="7"/>
      <c r="N21" s="76">
        <v>0</v>
      </c>
      <c r="O21" s="52">
        <v>0</v>
      </c>
      <c r="P21" s="52">
        <v>0</v>
      </c>
      <c r="Q21" s="52">
        <v>0</v>
      </c>
      <c r="R21" s="52">
        <v>0</v>
      </c>
      <c r="S21" s="130"/>
      <c r="T21" s="131"/>
      <c r="U21" s="1" t="s">
        <v>323</v>
      </c>
      <c r="V21" s="1" t="s">
        <v>323</v>
      </c>
      <c r="W21" s="1" t="s">
        <v>323</v>
      </c>
      <c r="X21" s="430"/>
      <c r="Y21" s="191"/>
    </row>
    <row r="22" spans="1:25">
      <c r="A22" s="414"/>
      <c r="B22" s="414"/>
      <c r="C22" s="403"/>
      <c r="D22" s="414"/>
      <c r="E22" s="414"/>
      <c r="F22" s="6" t="s">
        <v>237</v>
      </c>
      <c r="G22" s="6" t="s">
        <v>237</v>
      </c>
      <c r="H22" s="6" t="s">
        <v>237</v>
      </c>
      <c r="I22" s="6" t="s">
        <v>237</v>
      </c>
      <c r="J22" s="21"/>
      <c r="K22" s="128"/>
      <c r="L22" s="128"/>
      <c r="M22" s="126"/>
      <c r="N22" s="76">
        <v>0</v>
      </c>
      <c r="O22" s="52">
        <v>0</v>
      </c>
      <c r="P22" s="52">
        <v>0</v>
      </c>
      <c r="Q22" s="52">
        <v>0</v>
      </c>
      <c r="R22" s="52">
        <v>0</v>
      </c>
      <c r="S22" s="24"/>
      <c r="T22" s="131"/>
      <c r="U22" s="1" t="s">
        <v>323</v>
      </c>
      <c r="V22" s="1" t="s">
        <v>323</v>
      </c>
      <c r="W22" s="1" t="s">
        <v>323</v>
      </c>
      <c r="X22" s="430"/>
      <c r="Y22" s="191">
        <v>100</v>
      </c>
    </row>
    <row r="23" spans="1:25">
      <c r="A23" s="412">
        <f>MAX($A$10:$A22)+1</f>
        <v>7</v>
      </c>
      <c r="B23" s="412" t="s">
        <v>176</v>
      </c>
      <c r="C23" s="402" t="s">
        <v>110</v>
      </c>
      <c r="D23" s="412">
        <v>41</v>
      </c>
      <c r="E23" s="412" t="s">
        <v>236</v>
      </c>
      <c r="F23" s="6" t="s">
        <v>237</v>
      </c>
      <c r="G23" s="6" t="s">
        <v>237</v>
      </c>
      <c r="H23" s="6" t="s">
        <v>237</v>
      </c>
      <c r="I23" s="6" t="s">
        <v>237</v>
      </c>
      <c r="J23" s="95"/>
      <c r="K23" s="98"/>
      <c r="L23" s="95"/>
      <c r="M23" s="98"/>
      <c r="N23" s="71"/>
      <c r="O23" s="99"/>
      <c r="P23" s="99"/>
      <c r="Q23" s="99"/>
      <c r="R23" s="99"/>
      <c r="S23" s="96"/>
      <c r="T23" s="100"/>
      <c r="U23" s="1" t="s">
        <v>323</v>
      </c>
      <c r="V23" s="1" t="s">
        <v>323</v>
      </c>
      <c r="W23" s="1" t="s">
        <v>323</v>
      </c>
      <c r="X23" s="430"/>
      <c r="Y23" s="191"/>
    </row>
    <row r="24" spans="1:25">
      <c r="A24" s="414"/>
      <c r="B24" s="413"/>
      <c r="C24" s="404"/>
      <c r="D24" s="413"/>
      <c r="E24" s="413"/>
      <c r="F24" s="6"/>
      <c r="G24" s="6"/>
      <c r="H24" s="6"/>
      <c r="I24" s="6"/>
      <c r="J24" s="63"/>
      <c r="K24" s="64"/>
      <c r="L24" s="63"/>
      <c r="M24" s="64"/>
      <c r="N24" s="108">
        <f t="shared" ref="N24:R24" si="0">SUM(N10:N23)</f>
        <v>0.60000000020954758</v>
      </c>
      <c r="O24" s="107">
        <f t="shared" si="0"/>
        <v>0</v>
      </c>
      <c r="P24" s="107">
        <f t="shared" si="0"/>
        <v>0.60000000020954758</v>
      </c>
      <c r="Q24" s="107">
        <f t="shared" si="0"/>
        <v>0</v>
      </c>
      <c r="R24" s="107">
        <f t="shared" si="0"/>
        <v>0</v>
      </c>
      <c r="S24" s="66"/>
      <c r="T24" s="67"/>
      <c r="U24" s="1"/>
      <c r="V24" s="1"/>
      <c r="W24" s="1"/>
      <c r="X24" s="430"/>
      <c r="Y24" s="191"/>
    </row>
    <row r="25" spans="1:25">
      <c r="A25" s="412">
        <f>MAX($A$10:$A24)+1</f>
        <v>8</v>
      </c>
      <c r="B25" s="412" t="s">
        <v>177</v>
      </c>
      <c r="C25" s="402" t="s">
        <v>111</v>
      </c>
      <c r="D25" s="412">
        <v>41</v>
      </c>
      <c r="E25" s="412" t="s">
        <v>236</v>
      </c>
      <c r="F25" s="6" t="s">
        <v>237</v>
      </c>
      <c r="G25" s="6" t="s">
        <v>237</v>
      </c>
      <c r="H25" s="6" t="s">
        <v>237</v>
      </c>
      <c r="I25" s="6" t="s">
        <v>237</v>
      </c>
      <c r="J25" s="95"/>
      <c r="K25" s="98"/>
      <c r="L25" s="95"/>
      <c r="M25" s="98"/>
      <c r="N25" s="71"/>
      <c r="O25" s="99"/>
      <c r="P25" s="99"/>
      <c r="Q25" s="99"/>
      <c r="R25" s="99"/>
      <c r="S25" s="96"/>
      <c r="T25" s="100"/>
      <c r="U25" s="1" t="s">
        <v>323</v>
      </c>
      <c r="V25" s="1" t="s">
        <v>323</v>
      </c>
      <c r="W25" s="1" t="s">
        <v>323</v>
      </c>
      <c r="X25" s="430"/>
      <c r="Y25" s="191"/>
    </row>
    <row r="26" spans="1:25">
      <c r="A26" s="414"/>
      <c r="B26" s="413"/>
      <c r="C26" s="404"/>
      <c r="D26" s="413"/>
      <c r="E26" s="413"/>
      <c r="F26" s="6"/>
      <c r="G26" s="6"/>
      <c r="H26" s="6"/>
      <c r="I26" s="6"/>
      <c r="J26" s="74"/>
      <c r="K26" s="75"/>
      <c r="L26" s="74"/>
      <c r="M26" s="75"/>
      <c r="N26" s="106">
        <f t="shared" ref="N26:R26" si="1">SUM(N25)</f>
        <v>0</v>
      </c>
      <c r="O26" s="107">
        <f t="shared" si="1"/>
        <v>0</v>
      </c>
      <c r="P26" s="107">
        <f t="shared" si="1"/>
        <v>0</v>
      </c>
      <c r="Q26" s="107">
        <f t="shared" si="1"/>
        <v>0</v>
      </c>
      <c r="R26" s="107">
        <f t="shared" si="1"/>
        <v>0</v>
      </c>
      <c r="S26" s="77"/>
      <c r="T26" s="78"/>
      <c r="U26" s="1"/>
      <c r="V26" s="1"/>
      <c r="W26" s="1"/>
      <c r="X26" s="430"/>
      <c r="Y26" s="191"/>
    </row>
    <row r="27" spans="1:25">
      <c r="A27" s="412">
        <f>MAX($A$10:$A26)+1</f>
        <v>9</v>
      </c>
      <c r="B27" s="412" t="s">
        <v>178</v>
      </c>
      <c r="C27" s="402" t="s">
        <v>57</v>
      </c>
      <c r="D27" s="412">
        <v>1</v>
      </c>
      <c r="E27" s="412" t="s">
        <v>236</v>
      </c>
      <c r="F27" s="6" t="s">
        <v>237</v>
      </c>
      <c r="G27" s="6" t="s">
        <v>237</v>
      </c>
      <c r="H27" s="6" t="s">
        <v>237</v>
      </c>
      <c r="I27" s="6" t="s">
        <v>237</v>
      </c>
      <c r="J27" s="33"/>
      <c r="K27" s="30"/>
      <c r="L27" s="33"/>
      <c r="M27" s="30"/>
      <c r="N27" s="31">
        <v>0</v>
      </c>
      <c r="O27" s="28">
        <v>0</v>
      </c>
      <c r="P27" s="28">
        <v>0</v>
      </c>
      <c r="Q27" s="28">
        <v>0</v>
      </c>
      <c r="R27" s="28">
        <v>0</v>
      </c>
      <c r="S27" s="30"/>
      <c r="T27" s="32"/>
      <c r="U27" s="1" t="s">
        <v>323</v>
      </c>
      <c r="V27" s="1" t="s">
        <v>323</v>
      </c>
      <c r="W27" s="1" t="s">
        <v>323</v>
      </c>
      <c r="X27" s="430"/>
      <c r="Y27" s="191"/>
    </row>
    <row r="28" spans="1:25">
      <c r="A28" s="414"/>
      <c r="B28" s="414"/>
      <c r="C28" s="403"/>
      <c r="D28" s="414"/>
      <c r="E28" s="414"/>
      <c r="F28" s="6" t="s">
        <v>237</v>
      </c>
      <c r="G28" s="6" t="s">
        <v>237</v>
      </c>
      <c r="H28" s="6" t="s">
        <v>237</v>
      </c>
      <c r="I28" s="6" t="s">
        <v>237</v>
      </c>
      <c r="J28" s="21"/>
      <c r="K28" s="128"/>
      <c r="L28" s="128"/>
      <c r="M28" s="126"/>
      <c r="N28" s="31">
        <v>0</v>
      </c>
      <c r="O28" s="28">
        <v>0</v>
      </c>
      <c r="P28" s="28">
        <v>0</v>
      </c>
      <c r="Q28" s="28">
        <v>0</v>
      </c>
      <c r="R28" s="28">
        <v>0</v>
      </c>
      <c r="S28" s="24"/>
      <c r="T28" s="131"/>
      <c r="U28" s="1" t="s">
        <v>323</v>
      </c>
      <c r="V28" s="1" t="s">
        <v>323</v>
      </c>
      <c r="W28" s="1" t="s">
        <v>323</v>
      </c>
      <c r="X28" s="430"/>
      <c r="Y28" s="191">
        <v>100</v>
      </c>
    </row>
    <row r="29" spans="1:25">
      <c r="A29" s="412">
        <f>MAX($A$10:$A28)+1</f>
        <v>10</v>
      </c>
      <c r="B29" s="412" t="s">
        <v>179</v>
      </c>
      <c r="C29" s="402" t="s">
        <v>58</v>
      </c>
      <c r="D29" s="412">
        <v>1</v>
      </c>
      <c r="E29" s="412" t="s">
        <v>236</v>
      </c>
      <c r="F29" s="6" t="s">
        <v>237</v>
      </c>
      <c r="G29" s="6" t="s">
        <v>237</v>
      </c>
      <c r="H29" s="6" t="s">
        <v>237</v>
      </c>
      <c r="I29" s="6" t="s">
        <v>237</v>
      </c>
      <c r="J29" s="33"/>
      <c r="K29" s="30"/>
      <c r="L29" s="33"/>
      <c r="M29" s="30"/>
      <c r="N29" s="31">
        <v>0</v>
      </c>
      <c r="O29" s="28">
        <v>0</v>
      </c>
      <c r="P29" s="28">
        <v>0</v>
      </c>
      <c r="Q29" s="28">
        <v>0</v>
      </c>
      <c r="R29" s="28">
        <v>0</v>
      </c>
      <c r="S29" s="30"/>
      <c r="T29" s="32"/>
      <c r="U29" s="1" t="s">
        <v>323</v>
      </c>
      <c r="V29" s="1" t="s">
        <v>323</v>
      </c>
      <c r="W29" s="1" t="s">
        <v>323</v>
      </c>
      <c r="X29" s="430"/>
      <c r="Y29" s="191"/>
    </row>
    <row r="30" spans="1:25">
      <c r="A30" s="414"/>
      <c r="B30" s="414"/>
      <c r="C30" s="403"/>
      <c r="D30" s="414"/>
      <c r="E30" s="414"/>
      <c r="F30" s="6" t="s">
        <v>237</v>
      </c>
      <c r="G30" s="6" t="s">
        <v>237</v>
      </c>
      <c r="H30" s="6" t="s">
        <v>237</v>
      </c>
      <c r="I30" s="6" t="s">
        <v>237</v>
      </c>
      <c r="J30" s="6"/>
      <c r="K30" s="8"/>
      <c r="L30" s="8"/>
      <c r="M30" s="8"/>
      <c r="N30" s="31">
        <v>0</v>
      </c>
      <c r="O30" s="28">
        <v>0</v>
      </c>
      <c r="P30" s="28">
        <v>0</v>
      </c>
      <c r="Q30" s="28">
        <v>0</v>
      </c>
      <c r="R30" s="28">
        <v>0</v>
      </c>
      <c r="S30" s="126"/>
      <c r="T30" s="126"/>
      <c r="U30" s="1" t="s">
        <v>323</v>
      </c>
      <c r="V30" s="1" t="s">
        <v>323</v>
      </c>
      <c r="W30" s="1" t="s">
        <v>323</v>
      </c>
      <c r="X30" s="430"/>
      <c r="Y30" s="191">
        <v>100</v>
      </c>
    </row>
    <row r="31" spans="1:25">
      <c r="A31" s="412">
        <v>11</v>
      </c>
      <c r="B31" s="412" t="s">
        <v>180</v>
      </c>
      <c r="C31" s="402" t="s">
        <v>398</v>
      </c>
      <c r="D31" s="412">
        <v>112</v>
      </c>
      <c r="E31" s="412" t="s">
        <v>236</v>
      </c>
      <c r="F31" s="6"/>
      <c r="G31" s="6"/>
      <c r="H31" s="6"/>
      <c r="I31" s="6"/>
      <c r="J31" s="92"/>
      <c r="K31" s="90"/>
      <c r="L31" s="92"/>
      <c r="M31" s="90"/>
      <c r="N31" s="31">
        <v>0</v>
      </c>
      <c r="O31" s="28">
        <v>0</v>
      </c>
      <c r="P31" s="28">
        <v>0</v>
      </c>
      <c r="Q31" s="28">
        <v>0</v>
      </c>
      <c r="R31" s="28">
        <v>0</v>
      </c>
      <c r="S31" s="90"/>
      <c r="T31" s="93"/>
      <c r="U31" s="1"/>
      <c r="V31" s="1"/>
      <c r="W31" s="1"/>
      <c r="X31" s="430"/>
      <c r="Y31" s="191"/>
    </row>
    <row r="32" spans="1:25" ht="19.5" customHeight="1">
      <c r="A32" s="413"/>
      <c r="B32" s="413"/>
      <c r="C32" s="404"/>
      <c r="D32" s="413"/>
      <c r="E32" s="413"/>
      <c r="F32" s="6"/>
      <c r="G32" s="6"/>
      <c r="H32" s="6"/>
      <c r="I32" s="6"/>
      <c r="J32" s="92"/>
      <c r="K32" s="90"/>
      <c r="L32" s="92"/>
      <c r="M32" s="90"/>
      <c r="N32" s="31">
        <v>0</v>
      </c>
      <c r="O32" s="28">
        <v>0</v>
      </c>
      <c r="P32" s="28">
        <v>0</v>
      </c>
      <c r="Q32" s="28">
        <v>0</v>
      </c>
      <c r="R32" s="28">
        <v>0</v>
      </c>
      <c r="S32" s="90"/>
      <c r="T32" s="93"/>
      <c r="U32" s="1"/>
      <c r="V32" s="1"/>
      <c r="W32" s="1"/>
      <c r="X32" s="430"/>
      <c r="Y32" s="191"/>
    </row>
    <row r="33" spans="1:25" ht="19.5" customHeight="1">
      <c r="A33" s="413"/>
      <c r="B33" s="413"/>
      <c r="C33" s="404"/>
      <c r="D33" s="413"/>
      <c r="E33" s="413"/>
      <c r="F33" s="6"/>
      <c r="G33" s="6"/>
      <c r="H33" s="6"/>
      <c r="I33" s="6"/>
      <c r="J33" s="92"/>
      <c r="K33" s="90"/>
      <c r="L33" s="92"/>
      <c r="M33" s="90"/>
      <c r="N33" s="31">
        <v>0</v>
      </c>
      <c r="O33" s="28">
        <v>0</v>
      </c>
      <c r="P33" s="28">
        <v>0</v>
      </c>
      <c r="Q33" s="28">
        <v>0</v>
      </c>
      <c r="R33" s="28">
        <v>0</v>
      </c>
      <c r="S33" s="90"/>
      <c r="T33" s="93"/>
      <c r="U33" s="1"/>
      <c r="V33" s="1"/>
      <c r="W33" s="1"/>
      <c r="X33" s="430"/>
      <c r="Y33" s="191"/>
    </row>
    <row r="34" spans="1:25" ht="25.5">
      <c r="A34" s="412">
        <v>12</v>
      </c>
      <c r="B34" s="412" t="s">
        <v>180</v>
      </c>
      <c r="C34" s="402" t="s">
        <v>399</v>
      </c>
      <c r="D34" s="412">
        <v>112</v>
      </c>
      <c r="E34" s="412" t="s">
        <v>236</v>
      </c>
      <c r="F34" s="6"/>
      <c r="G34" s="6"/>
      <c r="H34" s="6"/>
      <c r="I34" s="6"/>
      <c r="J34" s="151">
        <v>42678</v>
      </c>
      <c r="K34" s="154">
        <v>0.52083333333333337</v>
      </c>
      <c r="L34" s="151">
        <v>42698</v>
      </c>
      <c r="M34" s="154">
        <v>0.72430555555555554</v>
      </c>
      <c r="N34" s="97">
        <f>IF(((L34+M34)-(J34+K34))*24&gt;0,((L34+M34)-(J34+K34))*24,"NA")</f>
        <v>484.8833333333605</v>
      </c>
      <c r="O34" s="97">
        <f>IF(RIGHT(S34)="T",(N34),0)</f>
        <v>0</v>
      </c>
      <c r="P34" s="97">
        <f>IF(RIGHT(S34)="U",(N34),0)</f>
        <v>0</v>
      </c>
      <c r="Q34" s="97">
        <f>IF(RIGHT(S34)="C",(N34),0)</f>
        <v>0</v>
      </c>
      <c r="R34" s="97">
        <f>IF(RIGHT(S34)="D",(N34),0)</f>
        <v>484.8833333333605</v>
      </c>
      <c r="S34" s="155" t="s">
        <v>369</v>
      </c>
      <c r="T34" s="140" t="s">
        <v>378</v>
      </c>
      <c r="U34" s="1"/>
      <c r="V34" s="1"/>
      <c r="W34" s="1"/>
      <c r="X34" s="430"/>
      <c r="Y34" s="191"/>
    </row>
    <row r="35" spans="1:25" ht="25.5">
      <c r="A35" s="413"/>
      <c r="B35" s="413"/>
      <c r="C35" s="404"/>
      <c r="D35" s="413"/>
      <c r="E35" s="413"/>
      <c r="F35" s="6"/>
      <c r="G35" s="6"/>
      <c r="H35" s="6"/>
      <c r="I35" s="6"/>
      <c r="J35" s="151">
        <v>42700</v>
      </c>
      <c r="K35" s="154">
        <v>0.1125</v>
      </c>
      <c r="L35" s="151">
        <v>42705</v>
      </c>
      <c r="M35" s="154">
        <v>0</v>
      </c>
      <c r="N35" s="97">
        <f>IF(((L35+M35)-(J35+K35))*24&gt;0,((L35+M35)-(J35+K35))*24,"NA")</f>
        <v>117.29999999993015</v>
      </c>
      <c r="O35" s="97">
        <f>IF(RIGHT(S35)="T",(N35),0)</f>
        <v>0</v>
      </c>
      <c r="P35" s="97">
        <f>IF(RIGHT(S35)="U",(N35),0)</f>
        <v>0</v>
      </c>
      <c r="Q35" s="97">
        <f>IF(RIGHT(S35)="C",(N35),0)</f>
        <v>0</v>
      </c>
      <c r="R35" s="97">
        <f>IF(RIGHT(S35)="D",(N35),0)</f>
        <v>117.29999999993015</v>
      </c>
      <c r="S35" s="155" t="s">
        <v>369</v>
      </c>
      <c r="T35" s="140" t="s">
        <v>384</v>
      </c>
      <c r="U35" s="1"/>
      <c r="V35" s="1"/>
      <c r="W35" s="1"/>
      <c r="X35" s="430"/>
      <c r="Y35" s="191"/>
    </row>
    <row r="36" spans="1:25">
      <c r="A36" s="413"/>
      <c r="B36" s="413"/>
      <c r="C36" s="404"/>
      <c r="D36" s="413"/>
      <c r="E36" s="413"/>
      <c r="F36" s="6"/>
      <c r="G36" s="6"/>
      <c r="H36" s="6"/>
      <c r="I36" s="6"/>
      <c r="J36" s="85"/>
      <c r="K36" s="86"/>
      <c r="L36" s="85"/>
      <c r="M36" s="86"/>
      <c r="N36" s="197">
        <f>SUM(N34:N35)</f>
        <v>602.18333333329065</v>
      </c>
      <c r="O36" s="197">
        <f t="shared" ref="O36:R36" si="2">SUM(O34:O35)</f>
        <v>0</v>
      </c>
      <c r="P36" s="197">
        <f t="shared" si="2"/>
        <v>0</v>
      </c>
      <c r="Q36" s="197">
        <f t="shared" si="2"/>
        <v>0</v>
      </c>
      <c r="R36" s="197">
        <f t="shared" si="2"/>
        <v>602.18333333329065</v>
      </c>
      <c r="S36" s="88"/>
      <c r="T36" s="89"/>
      <c r="U36" s="1"/>
      <c r="V36" s="1"/>
      <c r="W36" s="1"/>
      <c r="X36" s="430"/>
      <c r="Y36" s="191"/>
    </row>
    <row r="37" spans="1:25">
      <c r="A37" s="412">
        <v>13</v>
      </c>
      <c r="B37" s="412" t="s">
        <v>181</v>
      </c>
      <c r="C37" s="402" t="s">
        <v>113</v>
      </c>
      <c r="D37" s="412">
        <v>112</v>
      </c>
      <c r="E37" s="412" t="s">
        <v>236</v>
      </c>
      <c r="F37" s="6"/>
      <c r="G37" s="6"/>
      <c r="H37" s="6"/>
      <c r="I37" s="6"/>
      <c r="J37" s="95"/>
      <c r="K37" s="98"/>
      <c r="L37" s="95"/>
      <c r="M37" s="98"/>
      <c r="N37" s="71"/>
      <c r="O37" s="99"/>
      <c r="P37" s="99"/>
      <c r="Q37" s="99"/>
      <c r="R37" s="99"/>
      <c r="S37" s="96"/>
      <c r="T37" s="100"/>
      <c r="U37" s="1"/>
      <c r="V37" s="1"/>
      <c r="W37" s="1"/>
      <c r="X37" s="430"/>
      <c r="Y37" s="191"/>
    </row>
    <row r="38" spans="1:25">
      <c r="A38" s="413"/>
      <c r="B38" s="413"/>
      <c r="C38" s="404"/>
      <c r="D38" s="413"/>
      <c r="E38" s="413"/>
      <c r="F38" s="6"/>
      <c r="G38" s="6"/>
      <c r="H38" s="6"/>
      <c r="I38" s="6"/>
      <c r="J38" s="85"/>
      <c r="K38" s="86"/>
      <c r="L38" s="85"/>
      <c r="M38" s="86"/>
      <c r="N38" s="114">
        <f t="shared" ref="N38:R38" si="3">SUM(N37)</f>
        <v>0</v>
      </c>
      <c r="O38" s="114">
        <f t="shared" si="3"/>
        <v>0</v>
      </c>
      <c r="P38" s="114">
        <f t="shared" si="3"/>
        <v>0</v>
      </c>
      <c r="Q38" s="114">
        <f t="shared" si="3"/>
        <v>0</v>
      </c>
      <c r="R38" s="114">
        <f t="shared" si="3"/>
        <v>0</v>
      </c>
      <c r="S38" s="90"/>
      <c r="T38" s="91"/>
      <c r="U38" s="1"/>
      <c r="V38" s="1"/>
      <c r="W38" s="1"/>
      <c r="X38" s="430"/>
      <c r="Y38" s="191"/>
    </row>
    <row r="39" spans="1:25" ht="25.5">
      <c r="A39" s="412">
        <v>14</v>
      </c>
      <c r="B39" s="412" t="s">
        <v>182</v>
      </c>
      <c r="C39" s="402" t="s">
        <v>143</v>
      </c>
      <c r="D39" s="412">
        <v>48.44</v>
      </c>
      <c r="E39" s="412" t="s">
        <v>236</v>
      </c>
      <c r="F39" s="6"/>
      <c r="G39" s="6"/>
      <c r="H39" s="6"/>
      <c r="I39" s="6"/>
      <c r="J39" s="151">
        <v>42675</v>
      </c>
      <c r="K39" s="137">
        <v>0</v>
      </c>
      <c r="L39" s="151">
        <v>42675</v>
      </c>
      <c r="M39" s="137">
        <v>0.59375</v>
      </c>
      <c r="N39" s="138">
        <f>IF(((L39+M39)-(J39+K39))*24&gt;0,((L39+M39)-(J39+K39))*24,"NA")</f>
        <v>14.25</v>
      </c>
      <c r="O39" s="138">
        <f>IF(RIGHT(S39)="T",(N39),0)</f>
        <v>0</v>
      </c>
      <c r="P39" s="138">
        <f>IF(RIGHT(S39)="U",(N39),0)</f>
        <v>0</v>
      </c>
      <c r="Q39" s="138">
        <f>IF(RIGHT(S39)="C",(N39),0)</f>
        <v>0</v>
      </c>
      <c r="R39" s="138">
        <f>IF(RIGHT(S39)="D",(N39),0)</f>
        <v>14.25</v>
      </c>
      <c r="S39" s="139" t="s">
        <v>392</v>
      </c>
      <c r="T39" s="140" t="s">
        <v>408</v>
      </c>
      <c r="U39" s="1"/>
      <c r="V39" s="1"/>
      <c r="W39" s="1"/>
      <c r="X39" s="430"/>
      <c r="Y39" s="191"/>
    </row>
    <row r="40" spans="1:25" ht="25.5">
      <c r="A40" s="413"/>
      <c r="B40" s="413"/>
      <c r="C40" s="404"/>
      <c r="D40" s="413"/>
      <c r="E40" s="413"/>
      <c r="F40" s="6"/>
      <c r="G40" s="6"/>
      <c r="H40" s="6"/>
      <c r="I40" s="6"/>
      <c r="J40" s="151">
        <v>42677</v>
      </c>
      <c r="K40" s="154">
        <v>0.76388888888888884</v>
      </c>
      <c r="L40" s="151">
        <v>42705</v>
      </c>
      <c r="M40" s="154">
        <v>0</v>
      </c>
      <c r="N40" s="97">
        <f>IF(((L40+M40)-(J40+K40))*24&gt;0,((L40+M40)-(J40+K40))*24,"NA")</f>
        <v>653.66666666662786</v>
      </c>
      <c r="O40" s="97">
        <f>IF(RIGHT(S40)="T",(N40),0)</f>
        <v>0</v>
      </c>
      <c r="P40" s="97">
        <f>IF(RIGHT(S40)="U",(N40),0)</f>
        <v>0</v>
      </c>
      <c r="Q40" s="97">
        <f>IF(RIGHT(S40)="C",(N40),0)</f>
        <v>0</v>
      </c>
      <c r="R40" s="97">
        <f>IF(RIGHT(S40)="D",(N40),0)</f>
        <v>653.66666666662786</v>
      </c>
      <c r="S40" s="155" t="s">
        <v>369</v>
      </c>
      <c r="T40" s="140" t="s">
        <v>383</v>
      </c>
      <c r="U40" s="1"/>
      <c r="V40" s="1"/>
      <c r="W40" s="1"/>
      <c r="X40" s="430"/>
      <c r="Y40" s="191"/>
    </row>
    <row r="41" spans="1:25">
      <c r="A41" s="413"/>
      <c r="B41" s="413"/>
      <c r="C41" s="404"/>
      <c r="D41" s="413"/>
      <c r="E41" s="413"/>
      <c r="F41" s="6"/>
      <c r="G41" s="6"/>
      <c r="H41" s="6"/>
      <c r="I41" s="6"/>
      <c r="J41" s="74"/>
      <c r="K41" s="75"/>
      <c r="L41" s="74"/>
      <c r="M41" s="75"/>
      <c r="N41" s="197">
        <f>SUM(N39:N40)</f>
        <v>667.91666666662786</v>
      </c>
      <c r="O41" s="197">
        <f t="shared" ref="O41:R41" si="4">SUM(O39:O40)</f>
        <v>0</v>
      </c>
      <c r="P41" s="197">
        <f t="shared" si="4"/>
        <v>0</v>
      </c>
      <c r="Q41" s="197">
        <f t="shared" si="4"/>
        <v>0</v>
      </c>
      <c r="R41" s="197">
        <f t="shared" si="4"/>
        <v>667.91666666662786</v>
      </c>
      <c r="S41" s="77"/>
      <c r="T41" s="78"/>
      <c r="U41" s="1"/>
      <c r="V41" s="1"/>
      <c r="W41" s="1"/>
      <c r="X41" s="430"/>
      <c r="Y41" s="191"/>
    </row>
    <row r="42" spans="1:25" ht="25.5">
      <c r="A42" s="412">
        <v>15</v>
      </c>
      <c r="B42" s="412" t="s">
        <v>183</v>
      </c>
      <c r="C42" s="402" t="s">
        <v>144</v>
      </c>
      <c r="D42" s="412">
        <v>48.44</v>
      </c>
      <c r="E42" s="412" t="s">
        <v>236</v>
      </c>
      <c r="F42" s="6" t="s">
        <v>237</v>
      </c>
      <c r="G42" s="6" t="s">
        <v>237</v>
      </c>
      <c r="H42" s="6" t="s">
        <v>237</v>
      </c>
      <c r="I42" s="6" t="s">
        <v>237</v>
      </c>
      <c r="J42" s="151">
        <v>42675</v>
      </c>
      <c r="K42" s="137">
        <v>0</v>
      </c>
      <c r="L42" s="151">
        <v>42675</v>
      </c>
      <c r="M42" s="137">
        <v>0.59375</v>
      </c>
      <c r="N42" s="143">
        <f>IF(((L42+M42)-(J42+K42))*24&gt;0,((L42+M42)-(J42+K42))*24,"  ")</f>
        <v>14.25</v>
      </c>
      <c r="O42" s="138">
        <f>IF(RIGHT(S42)="T",(N42),0)</f>
        <v>0</v>
      </c>
      <c r="P42" s="138">
        <f>IF(RIGHT(S42)="U",(N42),0)</f>
        <v>0</v>
      </c>
      <c r="Q42" s="138">
        <f>IF(RIGHT(S42)="C",(N42),0)</f>
        <v>0</v>
      </c>
      <c r="R42" s="138">
        <f>IF(RIGHT(S42)="D",(N42),0)</f>
        <v>14.25</v>
      </c>
      <c r="S42" s="139" t="s">
        <v>392</v>
      </c>
      <c r="T42" s="140" t="s">
        <v>408</v>
      </c>
      <c r="U42" s="1" t="s">
        <v>323</v>
      </c>
      <c r="V42" s="1" t="s">
        <v>323</v>
      </c>
      <c r="W42" s="1" t="s">
        <v>323</v>
      </c>
      <c r="X42" s="430"/>
      <c r="Y42" s="191"/>
    </row>
    <row r="43" spans="1:25" ht="25.5">
      <c r="A43" s="413"/>
      <c r="B43" s="413"/>
      <c r="C43" s="404"/>
      <c r="D43" s="413"/>
      <c r="E43" s="413"/>
      <c r="F43" s="6"/>
      <c r="G43" s="6"/>
      <c r="H43" s="6"/>
      <c r="I43" s="6"/>
      <c r="J43" s="151">
        <v>42677</v>
      </c>
      <c r="K43" s="154">
        <v>0.75624999999999998</v>
      </c>
      <c r="L43" s="151">
        <v>42705</v>
      </c>
      <c r="M43" s="154">
        <v>0</v>
      </c>
      <c r="N43" s="97">
        <f>IF(((L43+M43)-(J43+K43))*24&gt;0,((L43+M43)-(J43+K43))*24,"NA")</f>
        <v>653.85000000003492</v>
      </c>
      <c r="O43" s="97">
        <f>IF(RIGHT(S43)="T",(N43),0)</f>
        <v>0</v>
      </c>
      <c r="P43" s="97">
        <f>IF(RIGHT(S43)="U",(N43),0)</f>
        <v>0</v>
      </c>
      <c r="Q43" s="97">
        <f>IF(RIGHT(S43)="C",(N43),0)</f>
        <v>0</v>
      </c>
      <c r="R43" s="97">
        <f>IF(RIGHT(S43)="D",(N43),0)</f>
        <v>653.85000000003492</v>
      </c>
      <c r="S43" s="155" t="s">
        <v>369</v>
      </c>
      <c r="T43" s="140" t="s">
        <v>383</v>
      </c>
      <c r="U43" s="1"/>
      <c r="V43" s="1"/>
      <c r="W43" s="1"/>
      <c r="X43" s="430"/>
      <c r="Y43" s="191"/>
    </row>
    <row r="44" spans="1:25">
      <c r="A44" s="413"/>
      <c r="B44" s="413"/>
      <c r="C44" s="404"/>
      <c r="D44" s="413"/>
      <c r="E44" s="413"/>
      <c r="F44" s="6"/>
      <c r="G44" s="6"/>
      <c r="H44" s="6"/>
      <c r="I44" s="6"/>
      <c r="J44" s="85"/>
      <c r="K44" s="86"/>
      <c r="L44" s="85"/>
      <c r="M44" s="86"/>
      <c r="N44" s="114">
        <f t="shared" ref="N44:R44" si="5">SUM(N42:N43)</f>
        <v>668.10000000003492</v>
      </c>
      <c r="O44" s="114">
        <f t="shared" si="5"/>
        <v>0</v>
      </c>
      <c r="P44" s="114">
        <f t="shared" si="5"/>
        <v>0</v>
      </c>
      <c r="Q44" s="114">
        <f t="shared" si="5"/>
        <v>0</v>
      </c>
      <c r="R44" s="114">
        <f t="shared" si="5"/>
        <v>668.10000000003492</v>
      </c>
      <c r="S44" s="88"/>
      <c r="T44" s="89"/>
      <c r="U44" s="1"/>
      <c r="V44" s="1"/>
      <c r="W44" s="1"/>
      <c r="X44" s="430"/>
      <c r="Y44" s="191"/>
    </row>
    <row r="45" spans="1:25">
      <c r="A45" s="412">
        <v>16</v>
      </c>
      <c r="B45" s="412" t="s">
        <v>184</v>
      </c>
      <c r="C45" s="402" t="s">
        <v>145</v>
      </c>
      <c r="D45" s="412">
        <f>4.88</f>
        <v>4.88</v>
      </c>
      <c r="E45" s="412" t="s">
        <v>236</v>
      </c>
      <c r="F45" s="6" t="s">
        <v>237</v>
      </c>
      <c r="G45" s="6" t="s">
        <v>237</v>
      </c>
      <c r="H45" s="6" t="s">
        <v>237</v>
      </c>
      <c r="I45" s="6" t="s">
        <v>237</v>
      </c>
      <c r="J45" s="63"/>
      <c r="K45" s="64"/>
      <c r="L45" s="63"/>
      <c r="M45" s="64"/>
      <c r="N45" s="65">
        <v>0</v>
      </c>
      <c r="O45" s="52">
        <v>0</v>
      </c>
      <c r="P45" s="52">
        <v>0</v>
      </c>
      <c r="Q45" s="52">
        <v>0</v>
      </c>
      <c r="R45" s="52">
        <v>0</v>
      </c>
      <c r="S45" s="66"/>
      <c r="T45" s="67"/>
      <c r="U45" s="1" t="s">
        <v>323</v>
      </c>
      <c r="V45" s="1" t="s">
        <v>323</v>
      </c>
      <c r="W45" s="1" t="s">
        <v>323</v>
      </c>
      <c r="X45" s="430"/>
      <c r="Y45" s="191"/>
    </row>
    <row r="46" spans="1:25">
      <c r="A46" s="414"/>
      <c r="B46" s="414"/>
      <c r="C46" s="403"/>
      <c r="D46" s="414"/>
      <c r="E46" s="414"/>
      <c r="F46" s="6" t="s">
        <v>237</v>
      </c>
      <c r="G46" s="6" t="s">
        <v>237</v>
      </c>
      <c r="H46" s="6" t="s">
        <v>237</v>
      </c>
      <c r="I46" s="6" t="s">
        <v>237</v>
      </c>
      <c r="J46" s="6"/>
      <c r="K46" s="8"/>
      <c r="L46" s="8"/>
      <c r="M46" s="8"/>
      <c r="N46" s="25">
        <v>0</v>
      </c>
      <c r="O46" s="25">
        <v>0</v>
      </c>
      <c r="P46" s="25">
        <v>0</v>
      </c>
      <c r="Q46" s="25">
        <v>0</v>
      </c>
      <c r="R46" s="25">
        <v>0</v>
      </c>
      <c r="S46" s="24"/>
      <c r="T46" s="131"/>
      <c r="U46" s="1" t="s">
        <v>323</v>
      </c>
      <c r="V46" s="1" t="s">
        <v>323</v>
      </c>
      <c r="W46" s="1" t="s">
        <v>323</v>
      </c>
      <c r="X46" s="430"/>
      <c r="Y46" s="191">
        <v>100</v>
      </c>
    </row>
    <row r="47" spans="1:25" ht="15.75" customHeight="1">
      <c r="A47" s="412">
        <v>17</v>
      </c>
      <c r="B47" s="412" t="s">
        <v>185</v>
      </c>
      <c r="C47" s="412" t="s">
        <v>142</v>
      </c>
      <c r="D47" s="412">
        <v>4.88</v>
      </c>
      <c r="E47" s="412" t="s">
        <v>236</v>
      </c>
      <c r="F47" s="6" t="s">
        <v>237</v>
      </c>
      <c r="G47" s="6" t="s">
        <v>237</v>
      </c>
      <c r="H47" s="6" t="s">
        <v>237</v>
      </c>
      <c r="I47" s="6" t="s">
        <v>237</v>
      </c>
      <c r="J47" s="95"/>
      <c r="K47" s="98"/>
      <c r="L47" s="95"/>
      <c r="M47" s="98"/>
      <c r="N47" s="71"/>
      <c r="O47" s="99"/>
      <c r="P47" s="99"/>
      <c r="Q47" s="99"/>
      <c r="R47" s="99"/>
      <c r="S47" s="96"/>
      <c r="T47" s="100"/>
      <c r="U47" s="1" t="s">
        <v>323</v>
      </c>
      <c r="V47" s="1" t="s">
        <v>323</v>
      </c>
      <c r="W47" s="1" t="s">
        <v>323</v>
      </c>
      <c r="X47" s="430"/>
      <c r="Y47" s="191"/>
    </row>
    <row r="48" spans="1:25" ht="15" customHeight="1">
      <c r="A48" s="413"/>
      <c r="B48" s="413"/>
      <c r="C48" s="413"/>
      <c r="D48" s="413"/>
      <c r="E48" s="413"/>
      <c r="F48" s="6"/>
      <c r="G48" s="6"/>
      <c r="H48" s="6"/>
      <c r="I48" s="6"/>
      <c r="J48" s="63"/>
      <c r="K48" s="64"/>
      <c r="L48" s="63"/>
      <c r="M48" s="64"/>
      <c r="N48" s="108">
        <f>SUM(N45:N47)</f>
        <v>0</v>
      </c>
      <c r="O48" s="107">
        <f>SUM(O45:O47)</f>
        <v>0</v>
      </c>
      <c r="P48" s="107">
        <f>SUM(P45:P47)</f>
        <v>0</v>
      </c>
      <c r="Q48" s="107">
        <f>SUM(Q45:Q47)</f>
        <v>0</v>
      </c>
      <c r="R48" s="107">
        <f>SUM(R45:R47)</f>
        <v>0</v>
      </c>
      <c r="S48" s="66"/>
      <c r="T48" s="67"/>
      <c r="U48" s="1"/>
      <c r="V48" s="1"/>
      <c r="W48" s="1"/>
      <c r="X48" s="430"/>
      <c r="Y48" s="191"/>
    </row>
    <row r="49" spans="1:25">
      <c r="A49" s="412">
        <v>18</v>
      </c>
      <c r="B49" s="412" t="s">
        <v>186</v>
      </c>
      <c r="C49" s="402" t="s">
        <v>104</v>
      </c>
      <c r="D49" s="412">
        <v>8.06</v>
      </c>
      <c r="E49" s="412" t="s">
        <v>236</v>
      </c>
      <c r="F49" s="6" t="s">
        <v>237</v>
      </c>
      <c r="G49" s="6" t="s">
        <v>237</v>
      </c>
      <c r="H49" s="6" t="s">
        <v>237</v>
      </c>
      <c r="I49" s="6" t="s">
        <v>237</v>
      </c>
      <c r="J49" s="95"/>
      <c r="K49" s="98"/>
      <c r="L49" s="95"/>
      <c r="M49" s="98"/>
      <c r="N49" s="71"/>
      <c r="O49" s="99"/>
      <c r="P49" s="99"/>
      <c r="Q49" s="99"/>
      <c r="R49" s="99"/>
      <c r="S49" s="96"/>
      <c r="T49" s="100"/>
      <c r="U49" s="1" t="s">
        <v>323</v>
      </c>
      <c r="V49" s="1" t="s">
        <v>323</v>
      </c>
      <c r="W49" s="1" t="s">
        <v>323</v>
      </c>
      <c r="X49" s="430"/>
      <c r="Y49" s="191"/>
    </row>
    <row r="50" spans="1:25" ht="15" customHeight="1">
      <c r="A50" s="413"/>
      <c r="B50" s="413"/>
      <c r="C50" s="404"/>
      <c r="D50" s="413"/>
      <c r="E50" s="413"/>
      <c r="F50" s="6"/>
      <c r="G50" s="6"/>
      <c r="H50" s="6"/>
      <c r="I50" s="6"/>
      <c r="J50" s="95"/>
      <c r="K50" s="98"/>
      <c r="L50" s="95"/>
      <c r="M50" s="98"/>
      <c r="N50" s="71"/>
      <c r="O50" s="99"/>
      <c r="P50" s="99"/>
      <c r="Q50" s="99"/>
      <c r="R50" s="99"/>
      <c r="S50" s="96"/>
      <c r="T50" s="100"/>
      <c r="U50" s="1"/>
      <c r="V50" s="1"/>
      <c r="W50" s="1"/>
      <c r="X50" s="430"/>
      <c r="Y50" s="191"/>
    </row>
    <row r="51" spans="1:25">
      <c r="A51" s="413"/>
      <c r="B51" s="413"/>
      <c r="C51" s="404"/>
      <c r="D51" s="413"/>
      <c r="E51" s="413"/>
      <c r="F51" s="6"/>
      <c r="G51" s="6"/>
      <c r="H51" s="6"/>
      <c r="I51" s="6"/>
      <c r="J51" s="85"/>
      <c r="K51" s="86"/>
      <c r="L51" s="85"/>
      <c r="M51" s="86"/>
      <c r="N51" s="114">
        <f t="shared" ref="N51:R51" si="6">SUM(N49:N50)</f>
        <v>0</v>
      </c>
      <c r="O51" s="114">
        <f t="shared" si="6"/>
        <v>0</v>
      </c>
      <c r="P51" s="114">
        <f t="shared" si="6"/>
        <v>0</v>
      </c>
      <c r="Q51" s="114">
        <f t="shared" si="6"/>
        <v>0</v>
      </c>
      <c r="R51" s="114">
        <f t="shared" si="6"/>
        <v>0</v>
      </c>
      <c r="S51" s="90"/>
      <c r="T51" s="91"/>
      <c r="U51" s="1"/>
      <c r="V51" s="1"/>
      <c r="W51" s="1"/>
      <c r="X51" s="430"/>
      <c r="Y51" s="191"/>
    </row>
    <row r="52" spans="1:25">
      <c r="A52" s="412">
        <v>19</v>
      </c>
      <c r="B52" s="412" t="s">
        <v>187</v>
      </c>
      <c r="C52" s="417" t="s">
        <v>59</v>
      </c>
      <c r="D52" s="419">
        <v>6.92</v>
      </c>
      <c r="E52" s="412" t="s">
        <v>236</v>
      </c>
      <c r="F52" s="6" t="s">
        <v>237</v>
      </c>
      <c r="G52" s="6" t="s">
        <v>237</v>
      </c>
      <c r="H52" s="6" t="s">
        <v>237</v>
      </c>
      <c r="I52" s="6" t="s">
        <v>237</v>
      </c>
      <c r="J52" s="6"/>
      <c r="K52" s="9"/>
      <c r="L52" s="9"/>
      <c r="M52" s="9"/>
      <c r="N52" s="113">
        <v>0</v>
      </c>
      <c r="O52" s="2">
        <v>0</v>
      </c>
      <c r="P52" s="2">
        <v>0</v>
      </c>
      <c r="Q52" s="2">
        <v>0</v>
      </c>
      <c r="R52" s="2">
        <v>0</v>
      </c>
      <c r="S52" s="130"/>
      <c r="T52" s="131"/>
      <c r="U52" s="1" t="s">
        <v>323</v>
      </c>
      <c r="V52" s="1" t="s">
        <v>323</v>
      </c>
      <c r="W52" s="1" t="s">
        <v>323</v>
      </c>
      <c r="X52" s="430"/>
      <c r="Y52" s="191"/>
    </row>
    <row r="53" spans="1:25">
      <c r="A53" s="414"/>
      <c r="B53" s="414"/>
      <c r="C53" s="421"/>
      <c r="D53" s="422"/>
      <c r="E53" s="414"/>
      <c r="F53" s="6" t="s">
        <v>237</v>
      </c>
      <c r="G53" s="6" t="s">
        <v>237</v>
      </c>
      <c r="H53" s="6" t="s">
        <v>237</v>
      </c>
      <c r="I53" s="6" t="s">
        <v>237</v>
      </c>
      <c r="J53" s="21"/>
      <c r="K53" s="128"/>
      <c r="L53" s="128"/>
      <c r="M53" s="126"/>
      <c r="N53" s="113">
        <v>0</v>
      </c>
      <c r="O53" s="2">
        <v>0</v>
      </c>
      <c r="P53" s="2">
        <v>0</v>
      </c>
      <c r="Q53" s="2">
        <v>0</v>
      </c>
      <c r="R53" s="2">
        <v>0</v>
      </c>
      <c r="S53" s="24"/>
      <c r="T53" s="131"/>
      <c r="U53" s="1" t="s">
        <v>323</v>
      </c>
      <c r="V53" s="1" t="s">
        <v>323</v>
      </c>
      <c r="W53" s="1" t="s">
        <v>323</v>
      </c>
      <c r="X53" s="430"/>
      <c r="Y53" s="191">
        <v>100</v>
      </c>
    </row>
    <row r="54" spans="1:25" ht="15" customHeight="1">
      <c r="A54" s="412">
        <v>20</v>
      </c>
      <c r="B54" s="412" t="s">
        <v>188</v>
      </c>
      <c r="C54" s="417" t="s">
        <v>60</v>
      </c>
      <c r="D54" s="419">
        <v>8.06</v>
      </c>
      <c r="E54" s="412" t="s">
        <v>236</v>
      </c>
      <c r="F54" s="6" t="s">
        <v>237</v>
      </c>
      <c r="G54" s="6" t="s">
        <v>237</v>
      </c>
      <c r="H54" s="6" t="s">
        <v>237</v>
      </c>
      <c r="I54" s="6" t="s">
        <v>237</v>
      </c>
      <c r="J54" s="95"/>
      <c r="K54" s="98"/>
      <c r="L54" s="95"/>
      <c r="M54" s="98"/>
      <c r="N54" s="73"/>
      <c r="O54" s="115"/>
      <c r="P54" s="115"/>
      <c r="Q54" s="115"/>
      <c r="R54" s="115"/>
      <c r="S54" s="96"/>
      <c r="T54" s="100"/>
      <c r="U54" s="1" t="s">
        <v>323</v>
      </c>
      <c r="V54" s="1" t="s">
        <v>323</v>
      </c>
      <c r="W54" s="1" t="s">
        <v>323</v>
      </c>
      <c r="X54" s="430"/>
      <c r="Y54" s="191"/>
    </row>
    <row r="55" spans="1:25">
      <c r="A55" s="413"/>
      <c r="B55" s="413"/>
      <c r="C55" s="418"/>
      <c r="D55" s="420"/>
      <c r="E55" s="413"/>
      <c r="F55" s="6"/>
      <c r="G55" s="6"/>
      <c r="H55" s="6"/>
      <c r="I55" s="6"/>
      <c r="J55" s="63"/>
      <c r="K55" s="64"/>
      <c r="L55" s="63"/>
      <c r="M55" s="64"/>
      <c r="N55" s="108">
        <f>SUM(N54)</f>
        <v>0</v>
      </c>
      <c r="O55" s="107">
        <f>SUM(O54)</f>
        <v>0</v>
      </c>
      <c r="P55" s="107">
        <f>SUM(P54)</f>
        <v>0</v>
      </c>
      <c r="Q55" s="107">
        <f>SUM(Q54)</f>
        <v>0</v>
      </c>
      <c r="R55" s="107">
        <f>SUM(R54)</f>
        <v>0</v>
      </c>
      <c r="S55" s="66"/>
      <c r="T55" s="67"/>
      <c r="U55" s="1"/>
      <c r="V55" s="1"/>
      <c r="W55" s="1"/>
      <c r="X55" s="430"/>
      <c r="Y55" s="191"/>
    </row>
    <row r="56" spans="1:25">
      <c r="A56" s="412">
        <v>21</v>
      </c>
      <c r="B56" s="412" t="s">
        <v>189</v>
      </c>
      <c r="C56" s="417" t="s">
        <v>61</v>
      </c>
      <c r="D56" s="419">
        <v>6.92</v>
      </c>
      <c r="E56" s="412" t="s">
        <v>236</v>
      </c>
      <c r="F56" s="6" t="s">
        <v>237</v>
      </c>
      <c r="G56" s="6" t="s">
        <v>237</v>
      </c>
      <c r="H56" s="6" t="s">
        <v>237</v>
      </c>
      <c r="I56" s="6" t="s">
        <v>237</v>
      </c>
      <c r="J56" s="63"/>
      <c r="K56" s="64"/>
      <c r="L56" s="63"/>
      <c r="M56" s="64"/>
      <c r="N56" s="65">
        <v>0</v>
      </c>
      <c r="O56" s="52">
        <v>0</v>
      </c>
      <c r="P56" s="52">
        <v>0</v>
      </c>
      <c r="Q56" s="52">
        <v>0</v>
      </c>
      <c r="R56" s="52">
        <v>0</v>
      </c>
      <c r="S56" s="66"/>
      <c r="T56" s="67"/>
      <c r="U56" s="1" t="s">
        <v>323</v>
      </c>
      <c r="V56" s="1" t="s">
        <v>323</v>
      </c>
      <c r="W56" s="1" t="s">
        <v>323</v>
      </c>
      <c r="X56" s="430"/>
      <c r="Y56" s="191"/>
    </row>
    <row r="57" spans="1:25">
      <c r="A57" s="414"/>
      <c r="B57" s="414"/>
      <c r="C57" s="421"/>
      <c r="D57" s="422"/>
      <c r="E57" s="414"/>
      <c r="F57" s="6" t="s">
        <v>237</v>
      </c>
      <c r="G57" s="6" t="s">
        <v>237</v>
      </c>
      <c r="H57" s="6" t="s">
        <v>237</v>
      </c>
      <c r="I57" s="6" t="s">
        <v>237</v>
      </c>
      <c r="J57" s="21"/>
      <c r="K57" s="128"/>
      <c r="L57" s="128"/>
      <c r="M57" s="126"/>
      <c r="N57" s="65">
        <v>0</v>
      </c>
      <c r="O57" s="52">
        <v>0</v>
      </c>
      <c r="P57" s="52">
        <v>0</v>
      </c>
      <c r="Q57" s="52">
        <v>0</v>
      </c>
      <c r="R57" s="52">
        <v>0</v>
      </c>
      <c r="S57" s="24"/>
      <c r="T57" s="131"/>
      <c r="U57" s="1" t="s">
        <v>323</v>
      </c>
      <c r="V57" s="1" t="s">
        <v>323</v>
      </c>
      <c r="W57" s="1" t="s">
        <v>323</v>
      </c>
      <c r="X57" s="430"/>
      <c r="Y57" s="191">
        <v>100</v>
      </c>
    </row>
    <row r="58" spans="1:25" ht="51">
      <c r="A58" s="412">
        <v>22</v>
      </c>
      <c r="B58" s="412" t="s">
        <v>190</v>
      </c>
      <c r="C58" s="417" t="s">
        <v>62</v>
      </c>
      <c r="D58" s="419">
        <v>11</v>
      </c>
      <c r="E58" s="412" t="s">
        <v>236</v>
      </c>
      <c r="F58" s="204"/>
      <c r="G58" s="6"/>
      <c r="H58" s="6"/>
      <c r="I58" s="6"/>
      <c r="J58" s="151">
        <v>42675</v>
      </c>
      <c r="K58" s="154" t="s">
        <v>374</v>
      </c>
      <c r="L58" s="151">
        <v>42705</v>
      </c>
      <c r="M58" s="154">
        <v>0</v>
      </c>
      <c r="N58" s="138">
        <f>IF(((L58+M58)-(J58+K58))*24&gt;0,((L58+M58)-(J58+K58))*24,"NA")</f>
        <v>720</v>
      </c>
      <c r="O58" s="144">
        <f>IF(RIGHT(S58)="T",(N58),0)</f>
        <v>0</v>
      </c>
      <c r="P58" s="144">
        <f>IF(RIGHT(S58)="U",(N58),0)</f>
        <v>720</v>
      </c>
      <c r="Q58" s="144">
        <f>IF(RIGHT(S58)="C",(N58),0)</f>
        <v>0</v>
      </c>
      <c r="R58" s="144">
        <f>IF(RIGHT(S58)="D",(N58),0)</f>
        <v>0</v>
      </c>
      <c r="S58" s="145" t="s">
        <v>366</v>
      </c>
      <c r="T58" s="147" t="s">
        <v>413</v>
      </c>
      <c r="U58" s="386"/>
      <c r="V58" s="386"/>
      <c r="W58" s="386"/>
      <c r="X58" s="430"/>
      <c r="Y58" s="191"/>
    </row>
    <row r="59" spans="1:25" ht="15" customHeight="1">
      <c r="A59" s="414"/>
      <c r="B59" s="414"/>
      <c r="C59" s="421"/>
      <c r="D59" s="422"/>
      <c r="E59" s="414"/>
      <c r="F59" s="6" t="s">
        <v>237</v>
      </c>
      <c r="G59" s="6" t="s">
        <v>237</v>
      </c>
      <c r="H59" s="6" t="s">
        <v>237</v>
      </c>
      <c r="I59" s="6" t="s">
        <v>237</v>
      </c>
      <c r="J59" s="6"/>
      <c r="K59" s="8"/>
      <c r="L59" s="8"/>
      <c r="M59" s="8"/>
      <c r="N59" s="103">
        <f t="shared" ref="N59:R59" si="7">SUM(N56:N58)</f>
        <v>720</v>
      </c>
      <c r="O59" s="103">
        <f t="shared" si="7"/>
        <v>0</v>
      </c>
      <c r="P59" s="103">
        <f t="shared" si="7"/>
        <v>720</v>
      </c>
      <c r="Q59" s="103">
        <f t="shared" si="7"/>
        <v>0</v>
      </c>
      <c r="R59" s="103">
        <f t="shared" si="7"/>
        <v>0</v>
      </c>
      <c r="S59" s="130"/>
      <c r="T59" s="131"/>
      <c r="U59" s="1" t="s">
        <v>323</v>
      </c>
      <c r="V59" s="1" t="s">
        <v>323</v>
      </c>
      <c r="W59" s="1" t="s">
        <v>323</v>
      </c>
      <c r="X59" s="430"/>
      <c r="Y59" s="191">
        <v>100</v>
      </c>
    </row>
    <row r="60" spans="1:25">
      <c r="A60" s="412">
        <v>23</v>
      </c>
      <c r="B60" s="412" t="s">
        <v>191</v>
      </c>
      <c r="C60" s="402" t="s">
        <v>148</v>
      </c>
      <c r="D60" s="412">
        <v>12.7</v>
      </c>
      <c r="E60" s="415" t="s">
        <v>236</v>
      </c>
      <c r="F60" s="6" t="s">
        <v>237</v>
      </c>
      <c r="G60" s="6" t="s">
        <v>237</v>
      </c>
      <c r="H60" s="6" t="s">
        <v>237</v>
      </c>
      <c r="I60" s="6" t="s">
        <v>237</v>
      </c>
      <c r="J60" s="151"/>
      <c r="K60" s="154"/>
      <c r="L60" s="151"/>
      <c r="M60" s="154"/>
      <c r="N60" s="97"/>
      <c r="O60" s="97"/>
      <c r="P60" s="97"/>
      <c r="Q60" s="97"/>
      <c r="R60" s="97"/>
      <c r="S60" s="155"/>
      <c r="T60" s="140"/>
      <c r="U60" s="1" t="s">
        <v>323</v>
      </c>
      <c r="V60" s="1" t="s">
        <v>323</v>
      </c>
      <c r="W60" s="1" t="s">
        <v>323</v>
      </c>
      <c r="X60" s="430"/>
      <c r="Y60" s="191"/>
    </row>
    <row r="61" spans="1:25">
      <c r="A61" s="413"/>
      <c r="B61" s="413"/>
      <c r="C61" s="404"/>
      <c r="D61" s="413"/>
      <c r="E61" s="415"/>
      <c r="F61" s="6"/>
      <c r="G61" s="6"/>
      <c r="H61" s="6"/>
      <c r="I61" s="6"/>
      <c r="J61" s="74"/>
      <c r="K61" s="75"/>
      <c r="L61" s="74"/>
      <c r="M61" s="75"/>
      <c r="N61" s="106">
        <f t="shared" ref="N61:R61" si="8">SUM(N60)</f>
        <v>0</v>
      </c>
      <c r="O61" s="107">
        <f t="shared" si="8"/>
        <v>0</v>
      </c>
      <c r="P61" s="107">
        <f t="shared" si="8"/>
        <v>0</v>
      </c>
      <c r="Q61" s="107">
        <f t="shared" si="8"/>
        <v>0</v>
      </c>
      <c r="R61" s="107">
        <f t="shared" si="8"/>
        <v>0</v>
      </c>
      <c r="S61" s="77"/>
      <c r="T61" s="78"/>
      <c r="U61" s="1"/>
      <c r="V61" s="1"/>
      <c r="W61" s="1"/>
      <c r="X61" s="430"/>
      <c r="Y61" s="191"/>
    </row>
    <row r="62" spans="1:25" ht="51">
      <c r="A62" s="412">
        <v>24</v>
      </c>
      <c r="B62" s="412" t="s">
        <v>192</v>
      </c>
      <c r="C62" s="417" t="s">
        <v>63</v>
      </c>
      <c r="D62" s="419">
        <v>11</v>
      </c>
      <c r="E62" s="412" t="s">
        <v>236</v>
      </c>
      <c r="F62" s="6" t="s">
        <v>237</v>
      </c>
      <c r="G62" s="6" t="s">
        <v>237</v>
      </c>
      <c r="H62" s="6" t="s">
        <v>237</v>
      </c>
      <c r="I62" s="6" t="s">
        <v>237</v>
      </c>
      <c r="J62" s="151">
        <v>42675</v>
      </c>
      <c r="K62" s="154" t="s">
        <v>374</v>
      </c>
      <c r="L62" s="151">
        <v>42704</v>
      </c>
      <c r="M62" s="154">
        <v>0.80833333333333324</v>
      </c>
      <c r="N62" s="138">
        <f>IF(((L62+M62)-(J62+K62))*24&gt;0,((L62+M62)-(J62+K62))*24,"NA")</f>
        <v>715.40000000002328</v>
      </c>
      <c r="O62" s="144">
        <f>IF(RIGHT(S62)="T",(N62),0)</f>
        <v>0</v>
      </c>
      <c r="P62" s="144">
        <f>IF(RIGHT(S62)="U",(N62),0)</f>
        <v>715.40000000002328</v>
      </c>
      <c r="Q62" s="144">
        <f>IF(RIGHT(S62)="C",(N62),0)</f>
        <v>0</v>
      </c>
      <c r="R62" s="144">
        <f>IF(RIGHT(S62)="D",(N62),0)</f>
        <v>0</v>
      </c>
      <c r="S62" s="145" t="s">
        <v>366</v>
      </c>
      <c r="T62" s="148" t="s">
        <v>413</v>
      </c>
      <c r="U62" s="1" t="s">
        <v>323</v>
      </c>
      <c r="V62" s="1" t="s">
        <v>323</v>
      </c>
      <c r="W62" s="1" t="s">
        <v>323</v>
      </c>
      <c r="X62" s="430"/>
      <c r="Y62" s="191"/>
    </row>
    <row r="63" spans="1:25">
      <c r="A63" s="414"/>
      <c r="B63" s="414"/>
      <c r="C63" s="421"/>
      <c r="D63" s="422"/>
      <c r="E63" s="414"/>
      <c r="F63" s="6" t="s">
        <v>237</v>
      </c>
      <c r="G63" s="6" t="s">
        <v>237</v>
      </c>
      <c r="H63" s="6" t="s">
        <v>237</v>
      </c>
      <c r="I63" s="6" t="s">
        <v>237</v>
      </c>
      <c r="J63" s="6"/>
      <c r="K63" s="8"/>
      <c r="L63" s="8"/>
      <c r="M63" s="8"/>
      <c r="N63" s="103">
        <f t="shared" ref="N63:R63" si="9">SUM(N62)</f>
        <v>715.40000000002328</v>
      </c>
      <c r="O63" s="103">
        <f t="shared" si="9"/>
        <v>0</v>
      </c>
      <c r="P63" s="103">
        <f t="shared" si="9"/>
        <v>715.40000000002328</v>
      </c>
      <c r="Q63" s="103">
        <f t="shared" si="9"/>
        <v>0</v>
      </c>
      <c r="R63" s="103">
        <f t="shared" si="9"/>
        <v>0</v>
      </c>
      <c r="S63" s="24"/>
      <c r="T63" s="131"/>
      <c r="U63" s="1" t="s">
        <v>323</v>
      </c>
      <c r="V63" s="1" t="s">
        <v>323</v>
      </c>
      <c r="W63" s="1" t="s">
        <v>323</v>
      </c>
      <c r="X63" s="430"/>
      <c r="Y63" s="191">
        <v>100</v>
      </c>
    </row>
    <row r="64" spans="1:25" ht="25.5">
      <c r="A64" s="412">
        <v>25</v>
      </c>
      <c r="B64" s="412" t="s">
        <v>193</v>
      </c>
      <c r="C64" s="402" t="s">
        <v>147</v>
      </c>
      <c r="D64" s="412">
        <v>12.7</v>
      </c>
      <c r="E64" s="412" t="s">
        <v>236</v>
      </c>
      <c r="F64" s="6" t="s">
        <v>237</v>
      </c>
      <c r="G64" s="6" t="s">
        <v>237</v>
      </c>
      <c r="H64" s="6" t="s">
        <v>237</v>
      </c>
      <c r="I64" s="6" t="s">
        <v>237</v>
      </c>
      <c r="J64" s="151">
        <v>42690</v>
      </c>
      <c r="K64" s="154">
        <v>0.52569444444444446</v>
      </c>
      <c r="L64" s="151">
        <v>42690</v>
      </c>
      <c r="M64" s="154">
        <v>0.60486111111111118</v>
      </c>
      <c r="N64" s="97">
        <f>IF(((L64+M64)-(J64+K64))*24&gt;0,((L64+M64)-(J64+K64))*24,"NA")</f>
        <v>1.9000000000814907</v>
      </c>
      <c r="O64" s="97">
        <f>IF(RIGHT(S64)="T",(N64),0)</f>
        <v>1.9000000000814907</v>
      </c>
      <c r="P64" s="97">
        <f>IF(RIGHT(S64)="U",(N64),0)</f>
        <v>0</v>
      </c>
      <c r="Q64" s="97">
        <f>IF(RIGHT(S64)="C",(N64),0)</f>
        <v>0</v>
      </c>
      <c r="R64" s="97">
        <f>IF(RIGHT(S64)="D",(N64),0)</f>
        <v>0</v>
      </c>
      <c r="S64" s="303" t="s">
        <v>368</v>
      </c>
      <c r="T64" s="140" t="s">
        <v>486</v>
      </c>
      <c r="U64" s="1" t="s">
        <v>323</v>
      </c>
      <c r="V64" s="1" t="s">
        <v>323</v>
      </c>
      <c r="W64" s="1" t="s">
        <v>323</v>
      </c>
      <c r="X64" s="430"/>
      <c r="Y64" s="191"/>
    </row>
    <row r="65" spans="1:25">
      <c r="A65" s="414"/>
      <c r="B65" s="414"/>
      <c r="C65" s="403"/>
      <c r="D65" s="414"/>
      <c r="E65" s="414"/>
      <c r="F65" s="6" t="s">
        <v>237</v>
      </c>
      <c r="G65" s="6" t="s">
        <v>237</v>
      </c>
      <c r="H65" s="6" t="s">
        <v>237</v>
      </c>
      <c r="I65" s="6" t="s">
        <v>237</v>
      </c>
      <c r="J65" s="6"/>
      <c r="K65" s="8"/>
      <c r="L65" s="8"/>
      <c r="M65" s="8"/>
      <c r="N65" s="76">
        <v>0</v>
      </c>
      <c r="O65" s="52">
        <v>0</v>
      </c>
      <c r="P65" s="52">
        <v>0</v>
      </c>
      <c r="Q65" s="52">
        <v>0</v>
      </c>
      <c r="R65" s="52">
        <v>0</v>
      </c>
      <c r="S65" s="24"/>
      <c r="T65" s="131"/>
      <c r="U65" s="1" t="s">
        <v>323</v>
      </c>
      <c r="V65" s="1" t="s">
        <v>323</v>
      </c>
      <c r="W65" s="1" t="s">
        <v>323</v>
      </c>
      <c r="X65" s="430"/>
      <c r="Y65" s="117">
        <v>99.74</v>
      </c>
    </row>
    <row r="66" spans="1:25">
      <c r="A66" s="412">
        <v>26</v>
      </c>
      <c r="B66" s="412" t="s">
        <v>194</v>
      </c>
      <c r="C66" s="402" t="s">
        <v>27</v>
      </c>
      <c r="D66" s="413"/>
      <c r="E66" s="413"/>
      <c r="F66" s="6"/>
      <c r="G66" s="6"/>
      <c r="H66" s="6"/>
      <c r="I66" s="6"/>
      <c r="J66" s="151">
        <v>42677</v>
      </c>
      <c r="K66" s="154">
        <v>0.4201388888888889</v>
      </c>
      <c r="L66" s="151">
        <v>42677</v>
      </c>
      <c r="M66" s="154">
        <v>0.53472222222222221</v>
      </c>
      <c r="N66" s="97">
        <f>IF(((L66+M66)-(J66+K66))*24&gt;0,((L66+M66)-(J66+K66))*24,"NA")</f>
        <v>2.7499999998835847</v>
      </c>
      <c r="O66" s="97">
        <f>IF(RIGHT(S66)="T",(N66),0)</f>
        <v>0</v>
      </c>
      <c r="P66" s="97">
        <f>IF(RIGHT(S66)="U",(N66),0)</f>
        <v>0</v>
      </c>
      <c r="Q66" s="97">
        <f>IF(RIGHT(S66)="C",(N66),0)</f>
        <v>0</v>
      </c>
      <c r="R66" s="97">
        <f>IF(RIGHT(S66)="D",(N66),0)</f>
        <v>2.7499999998835847</v>
      </c>
      <c r="S66" s="155" t="s">
        <v>367</v>
      </c>
      <c r="T66" s="140" t="s">
        <v>487</v>
      </c>
      <c r="U66" s="1"/>
      <c r="V66" s="1"/>
      <c r="W66" s="1"/>
      <c r="X66" s="430"/>
      <c r="Y66" s="191"/>
    </row>
    <row r="67" spans="1:25">
      <c r="A67" s="414"/>
      <c r="B67" s="414"/>
      <c r="C67" s="403"/>
      <c r="D67" s="414"/>
      <c r="E67" s="414"/>
      <c r="F67" s="6" t="s">
        <v>237</v>
      </c>
      <c r="G67" s="6" t="s">
        <v>237</v>
      </c>
      <c r="H67" s="6" t="s">
        <v>237</v>
      </c>
      <c r="I67" s="6" t="s">
        <v>237</v>
      </c>
      <c r="J67" s="6"/>
      <c r="K67" s="8"/>
      <c r="L67" s="8"/>
      <c r="M67" s="8"/>
      <c r="N67" s="76">
        <v>0</v>
      </c>
      <c r="O67" s="52">
        <v>0</v>
      </c>
      <c r="P67" s="52">
        <v>0</v>
      </c>
      <c r="Q67" s="52">
        <v>0</v>
      </c>
      <c r="R67" s="52">
        <v>0</v>
      </c>
      <c r="S67" s="24"/>
      <c r="T67" s="131"/>
      <c r="U67" s="1" t="s">
        <v>323</v>
      </c>
      <c r="V67" s="1" t="s">
        <v>323</v>
      </c>
      <c r="W67" s="1" t="s">
        <v>323</v>
      </c>
      <c r="X67" s="430"/>
      <c r="Y67" s="191">
        <v>100</v>
      </c>
    </row>
    <row r="68" spans="1:25" ht="25.5">
      <c r="A68" s="412">
        <v>27</v>
      </c>
      <c r="B68" s="412" t="s">
        <v>195</v>
      </c>
      <c r="C68" s="402" t="s">
        <v>26</v>
      </c>
      <c r="D68" s="413"/>
      <c r="E68" s="413"/>
      <c r="F68" s="6"/>
      <c r="G68" s="6"/>
      <c r="H68" s="6"/>
      <c r="I68" s="6"/>
      <c r="J68" s="151">
        <v>42692</v>
      </c>
      <c r="K68" s="154">
        <v>0.3972222222222222</v>
      </c>
      <c r="L68" s="151">
        <v>42692</v>
      </c>
      <c r="M68" s="154">
        <v>0.72638888888888886</v>
      </c>
      <c r="N68" s="97">
        <f>IF(((L68+M68)-(J68+K68))*24&gt;0,((L68+M68)-(J68+K68))*24,"NA")</f>
        <v>7.9000000000814907</v>
      </c>
      <c r="O68" s="97">
        <f>IF(RIGHT(S68)="T",(N68),0)</f>
        <v>0</v>
      </c>
      <c r="P68" s="97">
        <f>IF(RIGHT(S68)="U",(N68),0)</f>
        <v>0</v>
      </c>
      <c r="Q68" s="97">
        <f>IF(RIGHT(S68)="C",(N68),0)</f>
        <v>0</v>
      </c>
      <c r="R68" s="97">
        <f>IF(RIGHT(S68)="D",(N68),0)</f>
        <v>7.9000000000814907</v>
      </c>
      <c r="S68" s="155" t="s">
        <v>367</v>
      </c>
      <c r="T68" s="140" t="s">
        <v>499</v>
      </c>
      <c r="U68" s="1"/>
      <c r="V68" s="1"/>
      <c r="W68" s="1"/>
      <c r="X68" s="430"/>
      <c r="Y68" s="191"/>
    </row>
    <row r="69" spans="1:25">
      <c r="A69" s="413"/>
      <c r="B69" s="413"/>
      <c r="C69" s="404"/>
      <c r="D69" s="413"/>
      <c r="E69" s="413"/>
      <c r="F69" s="6"/>
      <c r="G69" s="6"/>
      <c r="H69" s="6"/>
      <c r="I69" s="6"/>
      <c r="J69" s="95"/>
      <c r="K69" s="98"/>
      <c r="L69" s="95"/>
      <c r="M69" s="98"/>
      <c r="N69" s="198">
        <f t="shared" ref="N69:R69" si="10">SUM(N67:N68)</f>
        <v>7.9000000000814907</v>
      </c>
      <c r="O69" s="198">
        <f t="shared" si="10"/>
        <v>0</v>
      </c>
      <c r="P69" s="198">
        <f t="shared" si="10"/>
        <v>0</v>
      </c>
      <c r="Q69" s="198">
        <f t="shared" si="10"/>
        <v>0</v>
      </c>
      <c r="R69" s="198">
        <f t="shared" si="10"/>
        <v>7.9000000000814907</v>
      </c>
      <c r="S69" s="96"/>
      <c r="T69" s="100"/>
      <c r="U69" s="1"/>
      <c r="V69" s="1"/>
      <c r="W69" s="1"/>
      <c r="X69" s="430"/>
      <c r="Y69" s="191"/>
    </row>
    <row r="70" spans="1:25">
      <c r="A70" s="412">
        <v>28</v>
      </c>
      <c r="B70" s="412" t="s">
        <v>196</v>
      </c>
      <c r="C70" s="402" t="s">
        <v>21</v>
      </c>
      <c r="D70" s="412">
        <v>95.25</v>
      </c>
      <c r="E70" s="412" t="s">
        <v>236</v>
      </c>
      <c r="F70" s="6" t="s">
        <v>237</v>
      </c>
      <c r="G70" s="6" t="s">
        <v>237</v>
      </c>
      <c r="H70" s="6" t="s">
        <v>237</v>
      </c>
      <c r="I70" s="6" t="s">
        <v>237</v>
      </c>
      <c r="J70" s="95"/>
      <c r="K70" s="98"/>
      <c r="L70" s="95"/>
      <c r="M70" s="98"/>
      <c r="N70" s="71"/>
      <c r="O70" s="99"/>
      <c r="P70" s="99"/>
      <c r="Q70" s="99"/>
      <c r="R70" s="99"/>
      <c r="S70" s="96"/>
      <c r="T70" s="100"/>
      <c r="U70" s="1" t="s">
        <v>323</v>
      </c>
      <c r="V70" s="1" t="s">
        <v>323</v>
      </c>
      <c r="W70" s="1" t="s">
        <v>323</v>
      </c>
      <c r="X70" s="430"/>
      <c r="Y70" s="191"/>
    </row>
    <row r="71" spans="1:25" ht="15" customHeight="1">
      <c r="A71" s="414"/>
      <c r="B71" s="414"/>
      <c r="C71" s="403"/>
      <c r="D71" s="414"/>
      <c r="E71" s="414"/>
      <c r="F71" s="6" t="s">
        <v>237</v>
      </c>
      <c r="G71" s="6" t="s">
        <v>237</v>
      </c>
      <c r="H71" s="6" t="s">
        <v>237</v>
      </c>
      <c r="I71" s="6" t="s">
        <v>237</v>
      </c>
      <c r="J71" s="6"/>
      <c r="K71" s="7"/>
      <c r="L71" s="7"/>
      <c r="M71" s="7"/>
      <c r="N71" s="103">
        <f>SUM(N70:N70)</f>
        <v>0</v>
      </c>
      <c r="O71" s="103">
        <f t="shared" ref="O71:R71" si="11">SUM(O70:O70)</f>
        <v>0</v>
      </c>
      <c r="P71" s="103">
        <f t="shared" si="11"/>
        <v>0</v>
      </c>
      <c r="Q71" s="103">
        <f t="shared" si="11"/>
        <v>0</v>
      </c>
      <c r="R71" s="103">
        <f t="shared" si="11"/>
        <v>0</v>
      </c>
      <c r="S71" s="24"/>
      <c r="T71" s="131"/>
      <c r="U71" s="1" t="s">
        <v>323</v>
      </c>
      <c r="V71" s="1" t="s">
        <v>323</v>
      </c>
      <c r="W71" s="1" t="s">
        <v>323</v>
      </c>
      <c r="X71" s="430"/>
      <c r="Y71" s="191">
        <v>100</v>
      </c>
    </row>
    <row r="72" spans="1:25">
      <c r="A72" s="412">
        <v>29</v>
      </c>
      <c r="B72" s="412" t="s">
        <v>197</v>
      </c>
      <c r="C72" s="402" t="s">
        <v>18</v>
      </c>
      <c r="D72" s="412">
        <v>95.25</v>
      </c>
      <c r="E72" s="412" t="s">
        <v>236</v>
      </c>
      <c r="F72" s="6" t="s">
        <v>237</v>
      </c>
      <c r="G72" s="6" t="s">
        <v>237</v>
      </c>
      <c r="H72" s="6" t="s">
        <v>237</v>
      </c>
      <c r="I72" s="6" t="s">
        <v>237</v>
      </c>
      <c r="J72" s="95"/>
      <c r="K72" s="98"/>
      <c r="L72" s="95"/>
      <c r="M72" s="98"/>
      <c r="N72" s="71"/>
      <c r="O72" s="99"/>
      <c r="P72" s="99"/>
      <c r="Q72" s="99"/>
      <c r="R72" s="99"/>
      <c r="S72" s="96"/>
      <c r="T72" s="100"/>
      <c r="U72" s="1" t="s">
        <v>323</v>
      </c>
      <c r="V72" s="1" t="s">
        <v>323</v>
      </c>
      <c r="W72" s="1" t="s">
        <v>323</v>
      </c>
      <c r="X72" s="430"/>
      <c r="Y72" s="191"/>
    </row>
    <row r="73" spans="1:25">
      <c r="A73" s="413"/>
      <c r="B73" s="413"/>
      <c r="C73" s="404"/>
      <c r="D73" s="413"/>
      <c r="E73" s="413"/>
      <c r="F73" s="6"/>
      <c r="G73" s="6"/>
      <c r="H73" s="6"/>
      <c r="I73" s="6"/>
      <c r="J73" s="95"/>
      <c r="K73" s="98"/>
      <c r="L73" s="95"/>
      <c r="M73" s="98"/>
      <c r="N73" s="71"/>
      <c r="O73" s="99"/>
      <c r="P73" s="99"/>
      <c r="Q73" s="99"/>
      <c r="R73" s="99"/>
      <c r="S73" s="96"/>
      <c r="T73" s="100"/>
      <c r="U73" s="1"/>
      <c r="V73" s="1"/>
      <c r="W73" s="1"/>
      <c r="X73" s="430"/>
      <c r="Y73" s="191"/>
    </row>
    <row r="74" spans="1:25">
      <c r="A74" s="414"/>
      <c r="B74" s="414"/>
      <c r="C74" s="403"/>
      <c r="D74" s="414"/>
      <c r="E74" s="414"/>
      <c r="F74" s="6" t="s">
        <v>237</v>
      </c>
      <c r="G74" s="6" t="s">
        <v>237</v>
      </c>
      <c r="H74" s="6" t="s">
        <v>237</v>
      </c>
      <c r="I74" s="6" t="s">
        <v>237</v>
      </c>
      <c r="J74" s="6"/>
      <c r="K74" s="8"/>
      <c r="L74" s="8"/>
      <c r="M74" s="8"/>
      <c r="N74" s="103">
        <f t="shared" ref="N74:R74" si="12">SUM(N72:N73)</f>
        <v>0</v>
      </c>
      <c r="O74" s="103">
        <f t="shared" si="12"/>
        <v>0</v>
      </c>
      <c r="P74" s="103">
        <f t="shared" si="12"/>
        <v>0</v>
      </c>
      <c r="Q74" s="103">
        <f t="shared" si="12"/>
        <v>0</v>
      </c>
      <c r="R74" s="103">
        <f t="shared" si="12"/>
        <v>0</v>
      </c>
      <c r="S74" s="24"/>
      <c r="T74" s="131"/>
      <c r="U74" s="1" t="s">
        <v>323</v>
      </c>
      <c r="V74" s="1" t="s">
        <v>323</v>
      </c>
      <c r="W74" s="1" t="s">
        <v>323</v>
      </c>
      <c r="X74" s="430"/>
      <c r="Y74" s="191">
        <v>100</v>
      </c>
    </row>
    <row r="75" spans="1:25">
      <c r="A75" s="412">
        <v>30</v>
      </c>
      <c r="B75" s="412" t="s">
        <v>198</v>
      </c>
      <c r="C75" s="402" t="s">
        <v>119</v>
      </c>
      <c r="D75" s="412">
        <v>145</v>
      </c>
      <c r="E75" s="412" t="s">
        <v>236</v>
      </c>
      <c r="F75" s="6" t="s">
        <v>237</v>
      </c>
      <c r="G75" s="6" t="s">
        <v>237</v>
      </c>
      <c r="H75" s="6" t="s">
        <v>237</v>
      </c>
      <c r="I75" s="6" t="s">
        <v>237</v>
      </c>
      <c r="J75" s="95"/>
      <c r="K75" s="98"/>
      <c r="L75" s="95"/>
      <c r="M75" s="98"/>
      <c r="N75" s="71"/>
      <c r="O75" s="99"/>
      <c r="P75" s="99"/>
      <c r="Q75" s="99"/>
      <c r="R75" s="99"/>
      <c r="S75" s="96"/>
      <c r="T75" s="100"/>
      <c r="U75" s="1" t="s">
        <v>323</v>
      </c>
      <c r="V75" s="1" t="s">
        <v>323</v>
      </c>
      <c r="W75" s="1" t="s">
        <v>323</v>
      </c>
      <c r="X75" s="430"/>
      <c r="Y75" s="191"/>
    </row>
    <row r="76" spans="1:25">
      <c r="A76" s="413"/>
      <c r="B76" s="413"/>
      <c r="C76" s="404"/>
      <c r="D76" s="413"/>
      <c r="E76" s="413"/>
      <c r="F76" s="6"/>
      <c r="G76" s="6"/>
      <c r="H76" s="6"/>
      <c r="I76" s="6"/>
      <c r="J76" s="58"/>
      <c r="K76" s="59"/>
      <c r="L76" s="58"/>
      <c r="M76" s="59"/>
      <c r="N76" s="116">
        <f t="shared" ref="N76:R76" si="13">SUM(N75)</f>
        <v>0</v>
      </c>
      <c r="O76" s="107">
        <f t="shared" si="13"/>
        <v>0</v>
      </c>
      <c r="P76" s="107">
        <f t="shared" si="13"/>
        <v>0</v>
      </c>
      <c r="Q76" s="107">
        <f t="shared" si="13"/>
        <v>0</v>
      </c>
      <c r="R76" s="107">
        <f t="shared" si="13"/>
        <v>0</v>
      </c>
      <c r="S76" s="59"/>
      <c r="T76" s="45"/>
      <c r="U76" s="1"/>
      <c r="V76" s="1"/>
      <c r="W76" s="1"/>
      <c r="X76" s="430"/>
      <c r="Y76" s="191"/>
    </row>
    <row r="77" spans="1:25" ht="25.5">
      <c r="A77" s="412">
        <v>31</v>
      </c>
      <c r="B77" s="412" t="s">
        <v>199</v>
      </c>
      <c r="C77" s="402" t="s">
        <v>134</v>
      </c>
      <c r="D77" s="412">
        <v>89</v>
      </c>
      <c r="E77" s="412" t="s">
        <v>236</v>
      </c>
      <c r="F77" s="6" t="s">
        <v>237</v>
      </c>
      <c r="G77" s="6" t="s">
        <v>237</v>
      </c>
      <c r="H77" s="6" t="s">
        <v>237</v>
      </c>
      <c r="I77" s="6" t="s">
        <v>237</v>
      </c>
      <c r="J77" s="151">
        <v>42702</v>
      </c>
      <c r="K77" s="154">
        <v>0.57291666666666663</v>
      </c>
      <c r="L77" s="151">
        <v>42703</v>
      </c>
      <c r="M77" s="154">
        <v>4.8611111111111112E-2</v>
      </c>
      <c r="N77" s="97">
        <f>IF(((L77+M77)-(J77+K77))*24&gt;0,((L77+M77)-(J77+K77))*24,"NA")</f>
        <v>11.416666666686069</v>
      </c>
      <c r="O77" s="97">
        <f>IF(RIGHT(S77)="T",(N77),0)</f>
        <v>0</v>
      </c>
      <c r="P77" s="97">
        <f>IF(RIGHT(S77)="U",(N77),0)</f>
        <v>0</v>
      </c>
      <c r="Q77" s="97">
        <f>IF(RIGHT(S77)="C",(N77),0)</f>
        <v>0</v>
      </c>
      <c r="R77" s="97">
        <f>IF(RIGHT(S77)="D",(N77),0)</f>
        <v>11.416666666686069</v>
      </c>
      <c r="S77" s="155" t="s">
        <v>375</v>
      </c>
      <c r="T77" s="140" t="s">
        <v>504</v>
      </c>
      <c r="U77" s="1" t="s">
        <v>323</v>
      </c>
      <c r="V77" s="1" t="s">
        <v>323</v>
      </c>
      <c r="W77" s="1" t="s">
        <v>323</v>
      </c>
      <c r="X77" s="430"/>
      <c r="Y77" s="191"/>
    </row>
    <row r="78" spans="1:25" ht="15" customHeight="1">
      <c r="A78" s="413"/>
      <c r="B78" s="413"/>
      <c r="C78" s="404"/>
      <c r="D78" s="413"/>
      <c r="E78" s="413"/>
      <c r="F78" s="6"/>
      <c r="G78" s="6"/>
      <c r="H78" s="6"/>
      <c r="I78" s="6"/>
      <c r="J78" s="63"/>
      <c r="K78" s="64"/>
      <c r="L78" s="63"/>
      <c r="M78" s="64"/>
      <c r="N78" s="108">
        <f t="shared" ref="N78:R78" si="14">SUM(N77)</f>
        <v>11.416666666686069</v>
      </c>
      <c r="O78" s="107">
        <f t="shared" si="14"/>
        <v>0</v>
      </c>
      <c r="P78" s="107">
        <f t="shared" si="14"/>
        <v>0</v>
      </c>
      <c r="Q78" s="107">
        <f t="shared" si="14"/>
        <v>0</v>
      </c>
      <c r="R78" s="107">
        <f t="shared" si="14"/>
        <v>11.416666666686069</v>
      </c>
      <c r="S78" s="66"/>
      <c r="T78" s="67"/>
      <c r="U78" s="1"/>
      <c r="V78" s="1"/>
      <c r="W78" s="1"/>
      <c r="X78" s="430"/>
      <c r="Y78" s="191"/>
    </row>
    <row r="79" spans="1:25" ht="15" customHeight="1">
      <c r="A79" s="412">
        <v>32</v>
      </c>
      <c r="B79" s="412" t="s">
        <v>319</v>
      </c>
      <c r="C79" s="402" t="s">
        <v>152</v>
      </c>
      <c r="D79" s="412">
        <v>145</v>
      </c>
      <c r="E79" s="412" t="s">
        <v>236</v>
      </c>
      <c r="F79" s="6" t="s">
        <v>237</v>
      </c>
      <c r="G79" s="6" t="s">
        <v>237</v>
      </c>
      <c r="H79" s="6" t="s">
        <v>237</v>
      </c>
      <c r="I79" s="6" t="s">
        <v>237</v>
      </c>
      <c r="J79" s="63"/>
      <c r="K79" s="64"/>
      <c r="L79" s="63"/>
      <c r="M79" s="64"/>
      <c r="N79" s="65"/>
      <c r="O79" s="52"/>
      <c r="P79" s="52"/>
      <c r="Q79" s="52"/>
      <c r="R79" s="52"/>
      <c r="S79" s="66"/>
      <c r="T79" s="67"/>
      <c r="U79" s="1" t="s">
        <v>323</v>
      </c>
      <c r="V79" s="1" t="s">
        <v>323</v>
      </c>
      <c r="W79" s="1" t="s">
        <v>323</v>
      </c>
      <c r="X79" s="430"/>
      <c r="Y79" s="191"/>
    </row>
    <row r="80" spans="1:25" ht="15" customHeight="1">
      <c r="A80" s="414"/>
      <c r="B80" s="414"/>
      <c r="C80" s="403"/>
      <c r="D80" s="414"/>
      <c r="E80" s="414"/>
      <c r="F80" s="6" t="s">
        <v>237</v>
      </c>
      <c r="G80" s="6" t="s">
        <v>237</v>
      </c>
      <c r="H80" s="6" t="s">
        <v>237</v>
      </c>
      <c r="I80" s="6" t="s">
        <v>237</v>
      </c>
      <c r="J80" s="6"/>
      <c r="K80" s="8"/>
      <c r="L80" s="8"/>
      <c r="M80" s="8"/>
      <c r="N80" s="103">
        <f>SUM(N79:N79)</f>
        <v>0</v>
      </c>
      <c r="O80" s="103">
        <f t="shared" ref="O80" si="15">SUM(O77:O79)</f>
        <v>0</v>
      </c>
      <c r="P80" s="103">
        <f t="shared" ref="P80" si="16">SUM(P77:P79)</f>
        <v>0</v>
      </c>
      <c r="Q80" s="103">
        <f t="shared" ref="Q80" si="17">SUM(Q77:Q79)</f>
        <v>0</v>
      </c>
      <c r="R80" s="103">
        <f t="shared" ref="R80" si="18">SUM(R77:R79)</f>
        <v>22.833333333372138</v>
      </c>
      <c r="S80" s="24"/>
      <c r="T80" s="131"/>
      <c r="U80" s="1" t="s">
        <v>323</v>
      </c>
      <c r="V80" s="1" t="s">
        <v>323</v>
      </c>
      <c r="W80" s="1" t="s">
        <v>323</v>
      </c>
      <c r="X80" s="430"/>
      <c r="Y80" s="191">
        <v>100</v>
      </c>
    </row>
    <row r="81" spans="1:25" ht="25.5">
      <c r="A81" s="412">
        <v>33</v>
      </c>
      <c r="B81" s="412" t="s">
        <v>320</v>
      </c>
      <c r="C81" s="402" t="s">
        <v>153</v>
      </c>
      <c r="D81" s="412">
        <v>89</v>
      </c>
      <c r="E81" s="412" t="s">
        <v>236</v>
      </c>
      <c r="F81" s="6" t="s">
        <v>237</v>
      </c>
      <c r="G81" s="6" t="s">
        <v>237</v>
      </c>
      <c r="H81" s="6" t="s">
        <v>237</v>
      </c>
      <c r="I81" s="6" t="s">
        <v>237</v>
      </c>
      <c r="J81" s="151">
        <v>42683</v>
      </c>
      <c r="K81" s="154">
        <v>0.37708333333333338</v>
      </c>
      <c r="L81" s="151">
        <v>42683</v>
      </c>
      <c r="M81" s="154">
        <v>0.85</v>
      </c>
      <c r="N81" s="97">
        <f>IF(((L81+M81)-(J81+K81))*24&gt;0,((L81+M81)-(J81+K81))*24,"NA")</f>
        <v>11.349999999976717</v>
      </c>
      <c r="O81" s="97">
        <f>IF(RIGHT(S81)="T",(N81),0)</f>
        <v>11.349999999976717</v>
      </c>
      <c r="P81" s="97">
        <f>IF(RIGHT(S81)="U",(N81),0)</f>
        <v>0</v>
      </c>
      <c r="Q81" s="97">
        <f>IF(RIGHT(S81)="C",(N81),0)</f>
        <v>0</v>
      </c>
      <c r="R81" s="97">
        <f>IF(RIGHT(S81)="D",(N81),0)</f>
        <v>0</v>
      </c>
      <c r="S81" s="303" t="s">
        <v>368</v>
      </c>
      <c r="T81" s="140" t="s">
        <v>505</v>
      </c>
      <c r="U81" s="1" t="s">
        <v>323</v>
      </c>
      <c r="V81" s="1" t="s">
        <v>323</v>
      </c>
      <c r="W81" s="1" t="s">
        <v>323</v>
      </c>
      <c r="X81" s="430"/>
      <c r="Y81" s="191"/>
    </row>
    <row r="82" spans="1:25" ht="25.5">
      <c r="A82" s="413"/>
      <c r="B82" s="413"/>
      <c r="C82" s="404"/>
      <c r="D82" s="413"/>
      <c r="E82" s="413"/>
      <c r="F82" s="6"/>
      <c r="G82" s="6"/>
      <c r="H82" s="6"/>
      <c r="I82" s="6"/>
      <c r="J82" s="151">
        <v>42696</v>
      </c>
      <c r="K82" s="154">
        <v>0.3923611111111111</v>
      </c>
      <c r="L82" s="151">
        <v>42696</v>
      </c>
      <c r="M82" s="154">
        <v>0.7416666666666667</v>
      </c>
      <c r="N82" s="97">
        <f>IF(((L82+M82)-(J82+K82))*24&gt;0,((L82+M82)-(J82+K82))*24,"NA")</f>
        <v>8.3833333334187046</v>
      </c>
      <c r="O82" s="97">
        <f>IF(RIGHT(S82)="T",(N82),0)</f>
        <v>8.3833333334187046</v>
      </c>
      <c r="P82" s="97">
        <f>IF(RIGHT(S82)="U",(N82),0)</f>
        <v>0</v>
      </c>
      <c r="Q82" s="97">
        <f>IF(RIGHT(S82)="C",(N82),0)</f>
        <v>0</v>
      </c>
      <c r="R82" s="97">
        <f>IF(RIGHT(S82)="D",(N82),0)</f>
        <v>0</v>
      </c>
      <c r="S82" s="303" t="s">
        <v>368</v>
      </c>
      <c r="T82" s="140" t="s">
        <v>506</v>
      </c>
      <c r="U82" s="1"/>
      <c r="V82" s="1"/>
      <c r="W82" s="1"/>
      <c r="X82" s="430"/>
      <c r="Y82" s="191"/>
    </row>
    <row r="83" spans="1:25" ht="25.5">
      <c r="A83" s="413"/>
      <c r="B83" s="413"/>
      <c r="C83" s="404"/>
      <c r="D83" s="413"/>
      <c r="E83" s="413"/>
      <c r="F83" s="6"/>
      <c r="G83" s="6"/>
      <c r="H83" s="6"/>
      <c r="I83" s="6"/>
      <c r="J83" s="151">
        <v>42702</v>
      </c>
      <c r="K83" s="154">
        <v>0.57291666666666663</v>
      </c>
      <c r="L83" s="151">
        <v>42703</v>
      </c>
      <c r="M83" s="154">
        <v>4.9999999999999996E-2</v>
      </c>
      <c r="N83" s="97">
        <f>IF(((L83+M83)-(J83+K83))*24&gt;0,((L83+M83)-(J83+K83))*24,"NA")</f>
        <v>11.450000000128057</v>
      </c>
      <c r="O83" s="97">
        <f>IF(RIGHT(S83)="T",(N83),0)</f>
        <v>0</v>
      </c>
      <c r="P83" s="97">
        <f>IF(RIGHT(S83)="U",(N83),0)</f>
        <v>0</v>
      </c>
      <c r="Q83" s="97">
        <f>IF(RIGHT(S83)="C",(N83),0)</f>
        <v>0</v>
      </c>
      <c r="R83" s="97">
        <f>IF(RIGHT(S83)="D",(N83),0)</f>
        <v>11.450000000128057</v>
      </c>
      <c r="S83" s="155" t="s">
        <v>375</v>
      </c>
      <c r="T83" s="140" t="s">
        <v>504</v>
      </c>
      <c r="U83" s="1"/>
      <c r="V83" s="1"/>
      <c r="W83" s="1"/>
      <c r="X83" s="430"/>
      <c r="Y83" s="191"/>
    </row>
    <row r="84" spans="1:25">
      <c r="A84" s="414"/>
      <c r="B84" s="414"/>
      <c r="C84" s="403"/>
      <c r="D84" s="414"/>
      <c r="E84" s="414"/>
      <c r="F84" s="6" t="s">
        <v>237</v>
      </c>
      <c r="G84" s="6" t="s">
        <v>237</v>
      </c>
      <c r="H84" s="6" t="s">
        <v>237</v>
      </c>
      <c r="I84" s="6" t="s">
        <v>237</v>
      </c>
      <c r="J84" s="6"/>
      <c r="K84" s="8"/>
      <c r="L84" s="8"/>
      <c r="M84" s="8"/>
      <c r="N84" s="103">
        <f>SUM(N81:N83)</f>
        <v>31.183333333523478</v>
      </c>
      <c r="O84" s="103">
        <f t="shared" ref="O84:R84" si="19">SUM(O81:O83)</f>
        <v>19.733333333395422</v>
      </c>
      <c r="P84" s="103">
        <f t="shared" si="19"/>
        <v>0</v>
      </c>
      <c r="Q84" s="103">
        <f t="shared" si="19"/>
        <v>0</v>
      </c>
      <c r="R84" s="103">
        <f t="shared" si="19"/>
        <v>11.450000000128057</v>
      </c>
      <c r="S84" s="24"/>
      <c r="T84" s="131"/>
      <c r="U84" s="1" t="s">
        <v>323</v>
      </c>
      <c r="V84" s="1" t="s">
        <v>323</v>
      </c>
      <c r="W84" s="1" t="s">
        <v>323</v>
      </c>
      <c r="X84" s="430"/>
      <c r="Y84" s="117">
        <v>97.35</v>
      </c>
    </row>
    <row r="85" spans="1:25" ht="38.25">
      <c r="A85" s="412">
        <v>34</v>
      </c>
      <c r="B85" s="412" t="s">
        <v>200</v>
      </c>
      <c r="C85" s="402" t="s">
        <v>90</v>
      </c>
      <c r="D85" s="412">
        <v>47.7</v>
      </c>
      <c r="E85" s="412" t="s">
        <v>236</v>
      </c>
      <c r="F85" s="6" t="s">
        <v>237</v>
      </c>
      <c r="G85" s="6" t="s">
        <v>237</v>
      </c>
      <c r="H85" s="6" t="s">
        <v>237</v>
      </c>
      <c r="I85" s="6" t="s">
        <v>237</v>
      </c>
      <c r="J85" s="151">
        <v>42695</v>
      </c>
      <c r="K85" s="154">
        <v>0.53333333333333333</v>
      </c>
      <c r="L85" s="151">
        <v>42695</v>
      </c>
      <c r="M85" s="154">
        <v>0.6791666666666667</v>
      </c>
      <c r="N85" s="97">
        <f>IF(((L85+M85)-(J85+K85))*24&gt;0,((L85+M85)-(J85+K85))*24,"NA")</f>
        <v>3.5000000000582077</v>
      </c>
      <c r="O85" s="97">
        <f>IF(RIGHT(S85)="T",(N85),0)</f>
        <v>3.5000000000582077</v>
      </c>
      <c r="P85" s="97">
        <f>IF(RIGHT(S85)="U",(N85),0)</f>
        <v>0</v>
      </c>
      <c r="Q85" s="97">
        <f>IF(RIGHT(S85)="C",(N85),0)</f>
        <v>0</v>
      </c>
      <c r="R85" s="97">
        <f>IF(RIGHT(S85)="D",(N85),0)</f>
        <v>0</v>
      </c>
      <c r="S85" s="303" t="s">
        <v>368</v>
      </c>
      <c r="T85" s="156" t="s">
        <v>502</v>
      </c>
      <c r="U85" s="1" t="s">
        <v>323</v>
      </c>
      <c r="V85" s="1" t="s">
        <v>323</v>
      </c>
      <c r="W85" s="1" t="s">
        <v>323</v>
      </c>
      <c r="X85" s="430"/>
      <c r="Y85" s="191"/>
    </row>
    <row r="86" spans="1:25">
      <c r="A86" s="414"/>
      <c r="B86" s="414"/>
      <c r="C86" s="403"/>
      <c r="D86" s="414"/>
      <c r="E86" s="414"/>
      <c r="F86" s="6" t="s">
        <v>237</v>
      </c>
      <c r="G86" s="6" t="s">
        <v>237</v>
      </c>
      <c r="H86" s="6" t="s">
        <v>237</v>
      </c>
      <c r="I86" s="6" t="s">
        <v>237</v>
      </c>
      <c r="J86" s="6"/>
      <c r="K86" s="8"/>
      <c r="L86" s="8"/>
      <c r="M86" s="8"/>
      <c r="N86" s="199">
        <f t="shared" ref="N86:R86" si="20">SUM(N85)</f>
        <v>3.5000000000582077</v>
      </c>
      <c r="O86" s="107">
        <f t="shared" si="20"/>
        <v>3.5000000000582077</v>
      </c>
      <c r="P86" s="107">
        <f t="shared" si="20"/>
        <v>0</v>
      </c>
      <c r="Q86" s="107">
        <f t="shared" si="20"/>
        <v>0</v>
      </c>
      <c r="R86" s="107">
        <f t="shared" si="20"/>
        <v>0</v>
      </c>
      <c r="S86" s="24"/>
      <c r="T86" s="131"/>
      <c r="U86" s="1" t="s">
        <v>323</v>
      </c>
      <c r="V86" s="1" t="s">
        <v>323</v>
      </c>
      <c r="W86" s="1" t="s">
        <v>323</v>
      </c>
      <c r="X86" s="430"/>
      <c r="Y86" s="117">
        <v>99.53</v>
      </c>
    </row>
    <row r="87" spans="1:25">
      <c r="A87" s="412">
        <v>35</v>
      </c>
      <c r="B87" s="412" t="s">
        <v>201</v>
      </c>
      <c r="C87" s="402" t="s">
        <v>106</v>
      </c>
      <c r="D87" s="412">
        <v>184.54</v>
      </c>
      <c r="E87" s="412" t="s">
        <v>236</v>
      </c>
      <c r="F87" s="6" t="s">
        <v>237</v>
      </c>
      <c r="G87" s="6" t="s">
        <v>237</v>
      </c>
      <c r="H87" s="6" t="s">
        <v>237</v>
      </c>
      <c r="I87" s="6" t="s">
        <v>237</v>
      </c>
      <c r="J87" s="85"/>
      <c r="K87" s="86"/>
      <c r="L87" s="85"/>
      <c r="M87" s="86"/>
      <c r="N87" s="87"/>
      <c r="O87" s="87"/>
      <c r="P87" s="87"/>
      <c r="Q87" s="87"/>
      <c r="R87" s="87"/>
      <c r="S87" s="86"/>
      <c r="T87" s="91"/>
      <c r="U87" s="1" t="s">
        <v>323</v>
      </c>
      <c r="V87" s="1" t="s">
        <v>323</v>
      </c>
      <c r="W87" s="1" t="s">
        <v>323</v>
      </c>
      <c r="X87" s="430"/>
      <c r="Y87" s="191"/>
    </row>
    <row r="88" spans="1:25">
      <c r="A88" s="414"/>
      <c r="B88" s="414"/>
      <c r="C88" s="403"/>
      <c r="D88" s="414"/>
      <c r="E88" s="414"/>
      <c r="F88" s="6" t="s">
        <v>237</v>
      </c>
      <c r="G88" s="6" t="s">
        <v>237</v>
      </c>
      <c r="H88" s="6" t="s">
        <v>237</v>
      </c>
      <c r="I88" s="6" t="s">
        <v>237</v>
      </c>
      <c r="J88" s="6"/>
      <c r="K88" s="8"/>
      <c r="L88" s="8"/>
      <c r="M88" s="8"/>
      <c r="N88" s="25"/>
      <c r="O88" s="25"/>
      <c r="P88" s="25"/>
      <c r="Q88" s="25"/>
      <c r="R88" s="25"/>
      <c r="S88" s="24"/>
      <c r="T88" s="131"/>
      <c r="U88" s="1" t="s">
        <v>323</v>
      </c>
      <c r="V88" s="1" t="s">
        <v>323</v>
      </c>
      <c r="W88" s="1" t="s">
        <v>323</v>
      </c>
      <c r="X88" s="430"/>
      <c r="Y88" s="191">
        <v>100</v>
      </c>
    </row>
    <row r="89" spans="1:25" ht="15" customHeight="1">
      <c r="A89" s="412">
        <v>36</v>
      </c>
      <c r="B89" s="412" t="s">
        <v>202</v>
      </c>
      <c r="C89" s="402" t="s">
        <v>91</v>
      </c>
      <c r="D89" s="412">
        <v>47.7</v>
      </c>
      <c r="E89" s="412" t="s">
        <v>236</v>
      </c>
      <c r="F89" s="6" t="s">
        <v>237</v>
      </c>
      <c r="G89" s="6" t="s">
        <v>237</v>
      </c>
      <c r="H89" s="6" t="s">
        <v>237</v>
      </c>
      <c r="I89" s="6" t="s">
        <v>237</v>
      </c>
      <c r="J89" s="85"/>
      <c r="K89" s="86"/>
      <c r="L89" s="85"/>
      <c r="M89" s="86"/>
      <c r="N89" s="87"/>
      <c r="O89" s="87"/>
      <c r="P89" s="87"/>
      <c r="Q89" s="87"/>
      <c r="R89" s="87"/>
      <c r="S89" s="86"/>
      <c r="T89" s="91"/>
      <c r="U89" s="1" t="s">
        <v>323</v>
      </c>
      <c r="V89" s="1" t="s">
        <v>323</v>
      </c>
      <c r="W89" s="1" t="s">
        <v>323</v>
      </c>
      <c r="X89" s="430"/>
      <c r="Y89" s="191"/>
    </row>
    <row r="90" spans="1:25">
      <c r="A90" s="414"/>
      <c r="B90" s="414"/>
      <c r="C90" s="403"/>
      <c r="D90" s="414"/>
      <c r="E90" s="414"/>
      <c r="F90" s="6" t="s">
        <v>237</v>
      </c>
      <c r="G90" s="6" t="s">
        <v>237</v>
      </c>
      <c r="H90" s="6" t="s">
        <v>237</v>
      </c>
      <c r="I90" s="6" t="s">
        <v>237</v>
      </c>
      <c r="J90" s="6"/>
      <c r="K90" s="8"/>
      <c r="L90" s="8"/>
      <c r="M90" s="8"/>
      <c r="N90" s="25"/>
      <c r="O90" s="25"/>
      <c r="P90" s="25"/>
      <c r="Q90" s="25"/>
      <c r="R90" s="25"/>
      <c r="S90" s="24"/>
      <c r="T90" s="131"/>
      <c r="U90" s="1" t="s">
        <v>323</v>
      </c>
      <c r="V90" s="1" t="s">
        <v>323</v>
      </c>
      <c r="W90" s="1" t="s">
        <v>323</v>
      </c>
      <c r="X90" s="430"/>
      <c r="Y90" s="191">
        <v>100</v>
      </c>
    </row>
    <row r="91" spans="1:25" ht="15" customHeight="1">
      <c r="A91" s="412">
        <v>37</v>
      </c>
      <c r="B91" s="412" t="s">
        <v>203</v>
      </c>
      <c r="C91" s="402" t="s">
        <v>107</v>
      </c>
      <c r="D91" s="412">
        <v>184.54</v>
      </c>
      <c r="E91" s="412" t="s">
        <v>236</v>
      </c>
      <c r="F91" s="6" t="s">
        <v>237</v>
      </c>
      <c r="G91" s="6" t="s">
        <v>237</v>
      </c>
      <c r="H91" s="6" t="s">
        <v>237</v>
      </c>
      <c r="I91" s="6" t="s">
        <v>237</v>
      </c>
      <c r="J91" s="95"/>
      <c r="K91" s="98"/>
      <c r="L91" s="95"/>
      <c r="M91" s="98"/>
      <c r="N91" s="71"/>
      <c r="O91" s="99"/>
      <c r="P91" s="99"/>
      <c r="Q91" s="99"/>
      <c r="R91" s="99"/>
      <c r="S91" s="96"/>
      <c r="T91" s="100"/>
      <c r="U91" s="1" t="s">
        <v>323</v>
      </c>
      <c r="V91" s="1" t="s">
        <v>323</v>
      </c>
      <c r="W91" s="1" t="s">
        <v>323</v>
      </c>
      <c r="X91" s="430"/>
      <c r="Y91" s="191"/>
    </row>
    <row r="92" spans="1:25">
      <c r="A92" s="414"/>
      <c r="B92" s="414"/>
      <c r="C92" s="403"/>
      <c r="D92" s="414"/>
      <c r="E92" s="414"/>
      <c r="F92" s="6" t="s">
        <v>237</v>
      </c>
      <c r="G92" s="6" t="s">
        <v>237</v>
      </c>
      <c r="H92" s="6" t="s">
        <v>237</v>
      </c>
      <c r="I92" s="6" t="s">
        <v>237</v>
      </c>
      <c r="J92" s="6"/>
      <c r="K92" s="8"/>
      <c r="L92" s="8"/>
      <c r="M92" s="8"/>
      <c r="N92" s="25"/>
      <c r="O92" s="25"/>
      <c r="P92" s="25"/>
      <c r="Q92" s="25"/>
      <c r="R92" s="25"/>
      <c r="S92" s="24"/>
      <c r="T92" s="131"/>
      <c r="U92" s="1" t="s">
        <v>323</v>
      </c>
      <c r="V92" s="1" t="s">
        <v>323</v>
      </c>
      <c r="W92" s="1" t="s">
        <v>323</v>
      </c>
      <c r="X92" s="430"/>
      <c r="Y92" s="191">
        <v>100</v>
      </c>
    </row>
    <row r="93" spans="1:25">
      <c r="A93" s="412">
        <v>38</v>
      </c>
      <c r="B93" s="412" t="s">
        <v>325</v>
      </c>
      <c r="C93" s="402" t="s">
        <v>326</v>
      </c>
      <c r="D93" s="412">
        <v>46.14</v>
      </c>
      <c r="E93" s="412" t="s">
        <v>236</v>
      </c>
      <c r="F93" s="6" t="s">
        <v>237</v>
      </c>
      <c r="G93" s="6" t="s">
        <v>237</v>
      </c>
      <c r="H93" s="6" t="s">
        <v>237</v>
      </c>
      <c r="I93" s="6" t="s">
        <v>237</v>
      </c>
      <c r="J93" s="85"/>
      <c r="K93" s="86"/>
      <c r="L93" s="85"/>
      <c r="M93" s="86"/>
      <c r="N93" s="87"/>
      <c r="O93" s="87"/>
      <c r="P93" s="87"/>
      <c r="Q93" s="87"/>
      <c r="R93" s="87"/>
      <c r="S93" s="90"/>
      <c r="T93" s="94"/>
      <c r="U93" s="1" t="s">
        <v>323</v>
      </c>
      <c r="V93" s="1" t="s">
        <v>323</v>
      </c>
      <c r="W93" s="1" t="s">
        <v>323</v>
      </c>
      <c r="X93" s="430"/>
      <c r="Y93" s="191"/>
    </row>
    <row r="94" spans="1:25">
      <c r="A94" s="414"/>
      <c r="B94" s="414"/>
      <c r="C94" s="403"/>
      <c r="D94" s="414"/>
      <c r="E94" s="414"/>
      <c r="F94" s="6" t="s">
        <v>237</v>
      </c>
      <c r="G94" s="6" t="s">
        <v>237</v>
      </c>
      <c r="H94" s="6" t="s">
        <v>237</v>
      </c>
      <c r="I94" s="6" t="s">
        <v>237</v>
      </c>
      <c r="J94" s="6"/>
      <c r="K94" s="8"/>
      <c r="L94" s="8"/>
      <c r="M94" s="8"/>
      <c r="N94" s="25"/>
      <c r="O94" s="25"/>
      <c r="P94" s="25"/>
      <c r="Q94" s="25"/>
      <c r="R94" s="25"/>
      <c r="S94" s="126"/>
      <c r="T94" s="126"/>
      <c r="U94" s="1" t="s">
        <v>323</v>
      </c>
      <c r="V94" s="1" t="s">
        <v>323</v>
      </c>
      <c r="W94" s="1" t="s">
        <v>323</v>
      </c>
      <c r="X94" s="430"/>
      <c r="Y94" s="191">
        <v>100</v>
      </c>
    </row>
    <row r="95" spans="1:25">
      <c r="A95" s="412">
        <v>39</v>
      </c>
      <c r="B95" s="412" t="s">
        <v>327</v>
      </c>
      <c r="C95" s="402" t="s">
        <v>328</v>
      </c>
      <c r="D95" s="412">
        <v>131.47999999999999</v>
      </c>
      <c r="E95" s="412" t="s">
        <v>236</v>
      </c>
      <c r="F95" s="6" t="s">
        <v>237</v>
      </c>
      <c r="G95" s="6" t="s">
        <v>237</v>
      </c>
      <c r="H95" s="6" t="s">
        <v>237</v>
      </c>
      <c r="I95" s="6" t="s">
        <v>237</v>
      </c>
      <c r="J95" s="95"/>
      <c r="K95" s="98"/>
      <c r="L95" s="95"/>
      <c r="M95" s="98"/>
      <c r="N95" s="71"/>
      <c r="O95" s="99"/>
      <c r="P95" s="99"/>
      <c r="Q95" s="99"/>
      <c r="R95" s="99"/>
      <c r="S95" s="96"/>
      <c r="T95" s="100"/>
      <c r="U95" s="1" t="s">
        <v>323</v>
      </c>
      <c r="V95" s="1" t="s">
        <v>323</v>
      </c>
      <c r="W95" s="1" t="s">
        <v>323</v>
      </c>
      <c r="X95" s="430"/>
      <c r="Y95" s="191"/>
    </row>
    <row r="96" spans="1:25">
      <c r="A96" s="413"/>
      <c r="B96" s="413"/>
      <c r="C96" s="404"/>
      <c r="D96" s="413"/>
      <c r="E96" s="413"/>
      <c r="F96" s="6"/>
      <c r="G96" s="6"/>
      <c r="H96" s="6"/>
      <c r="I96" s="6"/>
      <c r="J96" s="58"/>
      <c r="K96" s="59"/>
      <c r="L96" s="58"/>
      <c r="M96" s="59"/>
      <c r="N96" s="116">
        <f t="shared" ref="N96:R96" si="21">SUM(N95)</f>
        <v>0</v>
      </c>
      <c r="O96" s="107">
        <f t="shared" si="21"/>
        <v>0</v>
      </c>
      <c r="P96" s="107">
        <f t="shared" si="21"/>
        <v>0</v>
      </c>
      <c r="Q96" s="107">
        <f t="shared" si="21"/>
        <v>0</v>
      </c>
      <c r="R96" s="107">
        <f t="shared" si="21"/>
        <v>0</v>
      </c>
      <c r="S96" s="59"/>
      <c r="T96" s="45"/>
      <c r="U96" s="1"/>
      <c r="V96" s="1"/>
      <c r="W96" s="1"/>
      <c r="X96" s="430"/>
      <c r="Y96" s="191"/>
    </row>
    <row r="97" spans="1:25" ht="25.5">
      <c r="A97" s="412">
        <v>40</v>
      </c>
      <c r="B97" s="412" t="s">
        <v>204</v>
      </c>
      <c r="C97" s="402" t="s">
        <v>10</v>
      </c>
      <c r="D97" s="412">
        <v>153</v>
      </c>
      <c r="E97" s="412" t="s">
        <v>236</v>
      </c>
      <c r="F97" s="6" t="s">
        <v>237</v>
      </c>
      <c r="G97" s="6" t="s">
        <v>237</v>
      </c>
      <c r="H97" s="6" t="s">
        <v>237</v>
      </c>
      <c r="I97" s="6" t="s">
        <v>237</v>
      </c>
      <c r="J97" s="151">
        <v>42692</v>
      </c>
      <c r="K97" s="154">
        <v>0.52222222222222225</v>
      </c>
      <c r="L97" s="151">
        <v>42693</v>
      </c>
      <c r="M97" s="154">
        <v>0.97777777777777775</v>
      </c>
      <c r="N97" s="97">
        <f>IF(((L97+M97)-(J97+K97))*24&gt;0,((L97+M97)-(J97+K97))*24,"NA")</f>
        <v>34.933333333348855</v>
      </c>
      <c r="O97" s="97">
        <f>IF(RIGHT(S97)="T",(N97),0)</f>
        <v>0</v>
      </c>
      <c r="P97" s="97">
        <f>IF(RIGHT(S97)="U",(N97),0)</f>
        <v>0</v>
      </c>
      <c r="Q97" s="97">
        <f>IF(RIGHT(S97)="C",(N97),0)</f>
        <v>0</v>
      </c>
      <c r="R97" s="97">
        <f>IF(RIGHT(S97)="D",(N97),0)</f>
        <v>34.933333333348855</v>
      </c>
      <c r="S97" s="155" t="s">
        <v>375</v>
      </c>
      <c r="T97" s="156" t="s">
        <v>488</v>
      </c>
      <c r="U97" s="1" t="s">
        <v>323</v>
      </c>
      <c r="V97" s="1" t="s">
        <v>323</v>
      </c>
      <c r="W97" s="1" t="s">
        <v>323</v>
      </c>
      <c r="X97" s="430"/>
      <c r="Y97" s="191"/>
    </row>
    <row r="98" spans="1:25">
      <c r="A98" s="414"/>
      <c r="B98" s="414"/>
      <c r="C98" s="403"/>
      <c r="D98" s="414"/>
      <c r="E98" s="414"/>
      <c r="F98" s="6" t="s">
        <v>237</v>
      </c>
      <c r="G98" s="6" t="s">
        <v>237</v>
      </c>
      <c r="H98" s="6" t="s">
        <v>237</v>
      </c>
      <c r="I98" s="6" t="s">
        <v>237</v>
      </c>
      <c r="J98" s="6"/>
      <c r="K98" s="8"/>
      <c r="L98" s="8"/>
      <c r="M98" s="8"/>
      <c r="N98" s="199">
        <f t="shared" ref="N98:R98" si="22">SUM(N97)</f>
        <v>34.933333333348855</v>
      </c>
      <c r="O98" s="199">
        <f t="shared" si="22"/>
        <v>0</v>
      </c>
      <c r="P98" s="199">
        <f t="shared" si="22"/>
        <v>0</v>
      </c>
      <c r="Q98" s="199">
        <f t="shared" si="22"/>
        <v>0</v>
      </c>
      <c r="R98" s="199">
        <f t="shared" si="22"/>
        <v>34.933333333348855</v>
      </c>
      <c r="S98" s="126"/>
      <c r="T98" s="126"/>
      <c r="U98" s="1" t="s">
        <v>323</v>
      </c>
      <c r="V98" s="1" t="s">
        <v>323</v>
      </c>
      <c r="W98" s="1" t="s">
        <v>323</v>
      </c>
      <c r="X98" s="430"/>
      <c r="Y98" s="191">
        <v>100</v>
      </c>
    </row>
    <row r="99" spans="1:25">
      <c r="A99" s="412">
        <v>41</v>
      </c>
      <c r="B99" s="412" t="s">
        <v>205</v>
      </c>
      <c r="C99" s="402" t="s">
        <v>20</v>
      </c>
      <c r="D99" s="412">
        <v>172</v>
      </c>
      <c r="E99" s="412" t="s">
        <v>236</v>
      </c>
      <c r="F99" s="6" t="s">
        <v>237</v>
      </c>
      <c r="G99" s="6" t="s">
        <v>237</v>
      </c>
      <c r="H99" s="6" t="s">
        <v>237</v>
      </c>
      <c r="I99" s="6" t="s">
        <v>237</v>
      </c>
      <c r="J99" s="95"/>
      <c r="K99" s="98"/>
      <c r="L99" s="95"/>
      <c r="M99" s="98"/>
      <c r="N99" s="71"/>
      <c r="O99" s="99"/>
      <c r="P99" s="99"/>
      <c r="Q99" s="99"/>
      <c r="R99" s="99"/>
      <c r="S99" s="96"/>
      <c r="T99" s="100"/>
      <c r="U99" s="1" t="s">
        <v>323</v>
      </c>
      <c r="V99" s="1" t="s">
        <v>323</v>
      </c>
      <c r="W99" s="1" t="s">
        <v>323</v>
      </c>
      <c r="X99" s="430"/>
      <c r="Y99" s="191"/>
    </row>
    <row r="100" spans="1:25">
      <c r="A100" s="414"/>
      <c r="B100" s="414"/>
      <c r="C100" s="403"/>
      <c r="D100" s="414"/>
      <c r="E100" s="414"/>
      <c r="F100" s="6" t="s">
        <v>237</v>
      </c>
      <c r="G100" s="6" t="s">
        <v>237</v>
      </c>
      <c r="H100" s="6" t="s">
        <v>237</v>
      </c>
      <c r="I100" s="6" t="s">
        <v>237</v>
      </c>
      <c r="J100" s="6"/>
      <c r="K100" s="8"/>
      <c r="L100" s="8"/>
      <c r="M100" s="8"/>
      <c r="N100" s="25"/>
      <c r="O100" s="25"/>
      <c r="P100" s="25"/>
      <c r="Q100" s="25"/>
      <c r="R100" s="25"/>
      <c r="S100" s="24"/>
      <c r="T100" s="131"/>
      <c r="U100" s="1" t="s">
        <v>323</v>
      </c>
      <c r="V100" s="1" t="s">
        <v>323</v>
      </c>
      <c r="W100" s="1" t="s">
        <v>323</v>
      </c>
      <c r="X100" s="430"/>
      <c r="Y100" s="191">
        <v>100</v>
      </c>
    </row>
    <row r="101" spans="1:25" ht="25.5">
      <c r="A101" s="412">
        <v>42</v>
      </c>
      <c r="B101" s="412" t="s">
        <v>206</v>
      </c>
      <c r="C101" s="402" t="s">
        <v>19</v>
      </c>
      <c r="D101" s="412">
        <v>172</v>
      </c>
      <c r="E101" s="412" t="s">
        <v>236</v>
      </c>
      <c r="F101" s="6" t="s">
        <v>237</v>
      </c>
      <c r="G101" s="6" t="s">
        <v>237</v>
      </c>
      <c r="H101" s="6" t="s">
        <v>237</v>
      </c>
      <c r="I101" s="6" t="s">
        <v>237</v>
      </c>
      <c r="J101" s="151">
        <v>42676</v>
      </c>
      <c r="K101" s="154">
        <v>0.43402777777777773</v>
      </c>
      <c r="L101" s="151">
        <v>42676</v>
      </c>
      <c r="M101" s="154">
        <v>0.5444444444444444</v>
      </c>
      <c r="N101" s="97">
        <f>IF(((L101+M101)-(J101+K101))*24&gt;0,((L101+M101)-(J101+K101))*24,"NA")</f>
        <v>2.6499999999068677</v>
      </c>
      <c r="O101" s="97">
        <f>IF(RIGHT(S101)="T",(N101),0)</f>
        <v>0</v>
      </c>
      <c r="P101" s="97">
        <f>IF(RIGHT(S101)="U",(N101),0)</f>
        <v>0</v>
      </c>
      <c r="Q101" s="97">
        <f>IF(RIGHT(S101)="C",(N101),0)</f>
        <v>0</v>
      </c>
      <c r="R101" s="97">
        <f>IF(RIGHT(S101)="D",(N101),0)</f>
        <v>2.6499999999068677</v>
      </c>
      <c r="S101" s="155" t="s">
        <v>367</v>
      </c>
      <c r="T101" s="140" t="s">
        <v>503</v>
      </c>
      <c r="U101" s="1" t="s">
        <v>323</v>
      </c>
      <c r="V101" s="1" t="s">
        <v>323</v>
      </c>
      <c r="W101" s="1" t="s">
        <v>323</v>
      </c>
      <c r="X101" s="430"/>
      <c r="Y101" s="191"/>
    </row>
    <row r="102" spans="1:25">
      <c r="A102" s="413"/>
      <c r="B102" s="413"/>
      <c r="C102" s="404"/>
      <c r="D102" s="413"/>
      <c r="E102" s="413"/>
      <c r="F102" s="6"/>
      <c r="G102" s="6"/>
      <c r="H102" s="6"/>
      <c r="I102" s="6"/>
      <c r="J102" s="95"/>
      <c r="K102" s="98"/>
      <c r="L102" s="95"/>
      <c r="M102" s="98"/>
      <c r="N102" s="199">
        <f t="shared" ref="N102:R102" si="23">SUM(N101)</f>
        <v>2.6499999999068677</v>
      </c>
      <c r="O102" s="199">
        <f t="shared" si="23"/>
        <v>0</v>
      </c>
      <c r="P102" s="199">
        <f t="shared" si="23"/>
        <v>0</v>
      </c>
      <c r="Q102" s="199">
        <f t="shared" si="23"/>
        <v>0</v>
      </c>
      <c r="R102" s="199">
        <f t="shared" si="23"/>
        <v>2.6499999999068677</v>
      </c>
      <c r="S102" s="96"/>
      <c r="T102" s="100"/>
      <c r="U102" s="1"/>
      <c r="V102" s="1"/>
      <c r="W102" s="1"/>
      <c r="X102" s="430"/>
      <c r="Y102" s="191"/>
    </row>
    <row r="103" spans="1:25">
      <c r="A103" s="412">
        <v>43</v>
      </c>
      <c r="B103" s="412" t="s">
        <v>207</v>
      </c>
      <c r="C103" s="402" t="s">
        <v>64</v>
      </c>
      <c r="D103" s="412">
        <v>210</v>
      </c>
      <c r="E103" s="412" t="s">
        <v>236</v>
      </c>
      <c r="F103" s="6" t="s">
        <v>237</v>
      </c>
      <c r="G103" s="6" t="s">
        <v>237</v>
      </c>
      <c r="H103" s="6" t="s">
        <v>237</v>
      </c>
      <c r="I103" s="6" t="s">
        <v>237</v>
      </c>
      <c r="J103" s="95"/>
      <c r="K103" s="98"/>
      <c r="L103" s="95"/>
      <c r="M103" s="98"/>
      <c r="N103" s="71"/>
      <c r="O103" s="99"/>
      <c r="P103" s="99"/>
      <c r="Q103" s="99"/>
      <c r="R103" s="99"/>
      <c r="S103" s="96"/>
      <c r="T103" s="100"/>
      <c r="U103" s="1" t="s">
        <v>323</v>
      </c>
      <c r="V103" s="1" t="s">
        <v>323</v>
      </c>
      <c r="W103" s="1" t="s">
        <v>323</v>
      </c>
      <c r="X103" s="430"/>
      <c r="Y103" s="191"/>
    </row>
    <row r="104" spans="1:25">
      <c r="A104" s="413"/>
      <c r="B104" s="413"/>
      <c r="C104" s="404"/>
      <c r="D104" s="413"/>
      <c r="E104" s="413"/>
      <c r="F104" s="6"/>
      <c r="G104" s="6"/>
      <c r="H104" s="6"/>
      <c r="I104" s="6"/>
      <c r="J104" s="74"/>
      <c r="K104" s="75"/>
      <c r="L104" s="74"/>
      <c r="M104" s="75"/>
      <c r="N104" s="106">
        <f t="shared" ref="N104:R104" si="24">SUM(N103)</f>
        <v>0</v>
      </c>
      <c r="O104" s="107">
        <f t="shared" si="24"/>
        <v>0</v>
      </c>
      <c r="P104" s="107">
        <f t="shared" si="24"/>
        <v>0</v>
      </c>
      <c r="Q104" s="107">
        <f t="shared" si="24"/>
        <v>0</v>
      </c>
      <c r="R104" s="107">
        <f t="shared" si="24"/>
        <v>0</v>
      </c>
      <c r="S104" s="77"/>
      <c r="T104" s="78"/>
      <c r="U104" s="1"/>
      <c r="V104" s="1"/>
      <c r="W104" s="1"/>
      <c r="X104" s="430"/>
      <c r="Y104" s="191"/>
    </row>
    <row r="105" spans="1:25">
      <c r="A105" s="412">
        <v>44</v>
      </c>
      <c r="B105" s="412" t="s">
        <v>208</v>
      </c>
      <c r="C105" s="402" t="s">
        <v>65</v>
      </c>
      <c r="D105" s="412">
        <v>210</v>
      </c>
      <c r="E105" s="412" t="s">
        <v>236</v>
      </c>
      <c r="F105" s="6" t="s">
        <v>237</v>
      </c>
      <c r="G105" s="6" t="s">
        <v>237</v>
      </c>
      <c r="H105" s="6" t="s">
        <v>237</v>
      </c>
      <c r="I105" s="6" t="s">
        <v>237</v>
      </c>
      <c r="J105" s="33"/>
      <c r="K105" s="30"/>
      <c r="L105" s="33"/>
      <c r="M105" s="30"/>
      <c r="N105" s="31"/>
      <c r="O105" s="28"/>
      <c r="P105" s="28"/>
      <c r="Q105" s="28"/>
      <c r="R105" s="28"/>
      <c r="S105" s="30"/>
      <c r="T105" s="32"/>
      <c r="U105" s="1" t="s">
        <v>323</v>
      </c>
      <c r="V105" s="1" t="s">
        <v>323</v>
      </c>
      <c r="W105" s="1" t="s">
        <v>323</v>
      </c>
      <c r="X105" s="430"/>
      <c r="Y105" s="191"/>
    </row>
    <row r="106" spans="1:25">
      <c r="A106" s="414"/>
      <c r="B106" s="414"/>
      <c r="C106" s="403"/>
      <c r="D106" s="414"/>
      <c r="E106" s="414"/>
      <c r="F106" s="6" t="s">
        <v>237</v>
      </c>
      <c r="G106" s="6" t="s">
        <v>237</v>
      </c>
      <c r="H106" s="6" t="s">
        <v>237</v>
      </c>
      <c r="I106" s="6" t="s">
        <v>237</v>
      </c>
      <c r="J106" s="22"/>
      <c r="K106" s="423"/>
      <c r="L106" s="424"/>
      <c r="M106" s="425"/>
      <c r="N106" s="25"/>
      <c r="O106" s="25"/>
      <c r="P106" s="25"/>
      <c r="Q106" s="25"/>
      <c r="R106" s="25"/>
      <c r="S106" s="24"/>
      <c r="T106" s="131"/>
      <c r="U106" s="1" t="s">
        <v>323</v>
      </c>
      <c r="V106" s="1" t="s">
        <v>323</v>
      </c>
      <c r="W106" s="1" t="s">
        <v>323</v>
      </c>
      <c r="X106" s="430"/>
      <c r="Y106" s="191">
        <v>100</v>
      </c>
    </row>
    <row r="107" spans="1:25">
      <c r="A107" s="412">
        <v>45</v>
      </c>
      <c r="B107" s="412" t="s">
        <v>209</v>
      </c>
      <c r="C107" s="402" t="s">
        <v>93</v>
      </c>
      <c r="D107" s="412">
        <v>68.66</v>
      </c>
      <c r="E107" s="412" t="s">
        <v>236</v>
      </c>
      <c r="F107" s="6" t="s">
        <v>237</v>
      </c>
      <c r="G107" s="6" t="s">
        <v>237</v>
      </c>
      <c r="H107" s="6" t="s">
        <v>237</v>
      </c>
      <c r="I107" s="6" t="s">
        <v>237</v>
      </c>
      <c r="J107" s="74"/>
      <c r="K107" s="75"/>
      <c r="L107" s="74"/>
      <c r="M107" s="75"/>
      <c r="N107" s="76"/>
      <c r="O107" s="52"/>
      <c r="P107" s="52"/>
      <c r="Q107" s="52"/>
      <c r="R107" s="52"/>
      <c r="S107" s="77"/>
      <c r="T107" s="78"/>
      <c r="U107" s="1" t="s">
        <v>323</v>
      </c>
      <c r="V107" s="1" t="s">
        <v>323</v>
      </c>
      <c r="W107" s="1" t="s">
        <v>323</v>
      </c>
      <c r="X107" s="430"/>
      <c r="Y107" s="191"/>
    </row>
    <row r="108" spans="1:25">
      <c r="A108" s="413"/>
      <c r="B108" s="413"/>
      <c r="C108" s="404"/>
      <c r="D108" s="413"/>
      <c r="E108" s="413"/>
      <c r="F108" s="6"/>
      <c r="G108" s="6"/>
      <c r="H108" s="6"/>
      <c r="I108" s="6"/>
      <c r="J108" s="74"/>
      <c r="K108" s="75"/>
      <c r="L108" s="74"/>
      <c r="M108" s="75"/>
      <c r="N108" s="76"/>
      <c r="O108" s="52"/>
      <c r="P108" s="52"/>
      <c r="Q108" s="52"/>
      <c r="R108" s="52"/>
      <c r="S108" s="77"/>
      <c r="T108" s="78"/>
      <c r="U108" s="1"/>
      <c r="V108" s="1"/>
      <c r="W108" s="1"/>
      <c r="X108" s="430"/>
      <c r="Y108" s="191"/>
    </row>
    <row r="109" spans="1:25">
      <c r="A109" s="414"/>
      <c r="B109" s="414"/>
      <c r="C109" s="403"/>
      <c r="D109" s="414"/>
      <c r="E109" s="414"/>
      <c r="F109" s="6" t="s">
        <v>237</v>
      </c>
      <c r="G109" s="6" t="s">
        <v>237</v>
      </c>
      <c r="H109" s="6" t="s">
        <v>237</v>
      </c>
      <c r="I109" s="6" t="s">
        <v>237</v>
      </c>
      <c r="J109" s="6"/>
      <c r="K109" s="7"/>
      <c r="L109" s="7"/>
      <c r="M109" s="7"/>
      <c r="N109" s="25"/>
      <c r="O109" s="25"/>
      <c r="P109" s="25"/>
      <c r="Q109" s="25"/>
      <c r="R109" s="25"/>
      <c r="S109" s="24"/>
      <c r="T109" s="131"/>
      <c r="U109" s="1" t="s">
        <v>323</v>
      </c>
      <c r="V109" s="1" t="s">
        <v>323</v>
      </c>
      <c r="W109" s="1" t="s">
        <v>323</v>
      </c>
      <c r="X109" s="430"/>
      <c r="Y109" s="191">
        <v>100</v>
      </c>
    </row>
    <row r="110" spans="1:25" ht="38.25">
      <c r="A110" s="412">
        <v>46</v>
      </c>
      <c r="B110" s="412" t="s">
        <v>210</v>
      </c>
      <c r="C110" s="402" t="s">
        <v>94</v>
      </c>
      <c r="D110" s="412">
        <v>68.66</v>
      </c>
      <c r="E110" s="412" t="s">
        <v>236</v>
      </c>
      <c r="F110" s="6" t="s">
        <v>237</v>
      </c>
      <c r="G110" s="6" t="s">
        <v>237</v>
      </c>
      <c r="H110" s="6" t="s">
        <v>237</v>
      </c>
      <c r="I110" s="6" t="s">
        <v>237</v>
      </c>
      <c r="J110" s="151">
        <v>42700</v>
      </c>
      <c r="K110" s="154">
        <v>0.3354166666666667</v>
      </c>
      <c r="L110" s="151">
        <v>42700</v>
      </c>
      <c r="M110" s="154">
        <v>0.4909722222222222</v>
      </c>
      <c r="N110" s="97">
        <f>IF(((L110+M110)-(J110+K110))*24&gt;0,((L110+M110)-(J110+K110))*24,"NA")</f>
        <v>3.7333333332790062</v>
      </c>
      <c r="O110" s="97">
        <f>IF(RIGHT(S110)="T",(N110),0)</f>
        <v>0</v>
      </c>
      <c r="P110" s="97">
        <f>IF(RIGHT(S110)="U",(N110),0)</f>
        <v>3.7333333332790062</v>
      </c>
      <c r="Q110" s="97">
        <f>IF(RIGHT(S110)="C",(N110),0)</f>
        <v>0</v>
      </c>
      <c r="R110" s="97">
        <f>IF(RIGHT(S110)="D",(N110),0)</f>
        <v>0</v>
      </c>
      <c r="S110" s="155" t="s">
        <v>366</v>
      </c>
      <c r="T110" s="156" t="s">
        <v>492</v>
      </c>
      <c r="U110" s="1" t="s">
        <v>323</v>
      </c>
      <c r="V110" s="1" t="s">
        <v>323</v>
      </c>
      <c r="W110" s="1" t="s">
        <v>323</v>
      </c>
      <c r="X110" s="430"/>
      <c r="Y110" s="191"/>
    </row>
    <row r="111" spans="1:25">
      <c r="A111" s="413"/>
      <c r="B111" s="413"/>
      <c r="C111" s="404"/>
      <c r="D111" s="413"/>
      <c r="E111" s="413"/>
      <c r="F111" s="6"/>
      <c r="G111" s="6"/>
      <c r="H111" s="6"/>
      <c r="I111" s="6"/>
      <c r="J111" s="63"/>
      <c r="K111" s="64"/>
      <c r="L111" s="63"/>
      <c r="M111" s="64"/>
      <c r="N111" s="108">
        <f>SUM(N110:N110)</f>
        <v>3.7333333332790062</v>
      </c>
      <c r="O111" s="107">
        <f>SUM(O110:O110)</f>
        <v>0</v>
      </c>
      <c r="P111" s="107">
        <f>SUM(P110:P110)</f>
        <v>3.7333333332790062</v>
      </c>
      <c r="Q111" s="107">
        <f>SUM(Q110:Q110)</f>
        <v>0</v>
      </c>
      <c r="R111" s="107">
        <f>SUM(R110:R110)</f>
        <v>0</v>
      </c>
      <c r="S111" s="66"/>
      <c r="T111" s="67"/>
      <c r="U111" s="1"/>
      <c r="V111" s="1"/>
      <c r="W111" s="1"/>
      <c r="X111" s="430"/>
      <c r="Y111" s="191"/>
    </row>
    <row r="112" spans="1:25">
      <c r="A112" s="412">
        <v>47</v>
      </c>
      <c r="B112" s="412" t="s">
        <v>211</v>
      </c>
      <c r="C112" s="402" t="s">
        <v>120</v>
      </c>
      <c r="D112" s="412">
        <v>133.30000000000001</v>
      </c>
      <c r="E112" s="412" t="s">
        <v>236</v>
      </c>
      <c r="F112" s="6" t="s">
        <v>237</v>
      </c>
      <c r="G112" s="6" t="s">
        <v>237</v>
      </c>
      <c r="H112" s="6" t="s">
        <v>237</v>
      </c>
      <c r="I112" s="6" t="s">
        <v>237</v>
      </c>
      <c r="J112" s="95"/>
      <c r="K112" s="98"/>
      <c r="L112" s="95"/>
      <c r="M112" s="98"/>
      <c r="N112" s="71"/>
      <c r="O112" s="99"/>
      <c r="P112" s="99"/>
      <c r="Q112" s="99"/>
      <c r="R112" s="99"/>
      <c r="S112" s="96"/>
      <c r="T112" s="100"/>
      <c r="U112" s="1" t="s">
        <v>323</v>
      </c>
      <c r="V112" s="1" t="s">
        <v>323</v>
      </c>
      <c r="W112" s="1" t="s">
        <v>323</v>
      </c>
      <c r="X112" s="430"/>
      <c r="Y112" s="191"/>
    </row>
    <row r="113" spans="1:25">
      <c r="A113" s="413"/>
      <c r="B113" s="413"/>
      <c r="C113" s="404"/>
      <c r="D113" s="413"/>
      <c r="E113" s="413"/>
      <c r="F113" s="6"/>
      <c r="G113" s="6"/>
      <c r="H113" s="6"/>
      <c r="I113" s="6"/>
      <c r="J113" s="74"/>
      <c r="K113" s="75"/>
      <c r="L113" s="74"/>
      <c r="M113" s="75"/>
      <c r="N113" s="106">
        <f t="shared" ref="N113:R113" si="25">SUM(N112)</f>
        <v>0</v>
      </c>
      <c r="O113" s="107">
        <f t="shared" si="25"/>
        <v>0</v>
      </c>
      <c r="P113" s="107">
        <f t="shared" si="25"/>
        <v>0</v>
      </c>
      <c r="Q113" s="107">
        <f t="shared" si="25"/>
        <v>0</v>
      </c>
      <c r="R113" s="107">
        <f t="shared" si="25"/>
        <v>0</v>
      </c>
      <c r="S113" s="77"/>
      <c r="T113" s="78"/>
      <c r="U113" s="1"/>
      <c r="V113" s="1"/>
      <c r="W113" s="1"/>
      <c r="X113" s="430"/>
      <c r="Y113" s="191"/>
    </row>
    <row r="114" spans="1:25" ht="15" customHeight="1">
      <c r="A114" s="412">
        <v>48</v>
      </c>
      <c r="B114" s="412" t="s">
        <v>212</v>
      </c>
      <c r="C114" s="402" t="s">
        <v>121</v>
      </c>
      <c r="D114" s="412">
        <v>133.30000000000001</v>
      </c>
      <c r="E114" s="412" t="s">
        <v>236</v>
      </c>
      <c r="F114" s="6" t="s">
        <v>237</v>
      </c>
      <c r="G114" s="6" t="s">
        <v>237</v>
      </c>
      <c r="H114" s="6" t="s">
        <v>237</v>
      </c>
      <c r="I114" s="6" t="s">
        <v>237</v>
      </c>
      <c r="J114" s="74"/>
      <c r="K114" s="75"/>
      <c r="L114" s="74"/>
      <c r="M114" s="75"/>
      <c r="N114" s="76"/>
      <c r="O114" s="52"/>
      <c r="P114" s="52"/>
      <c r="Q114" s="52"/>
      <c r="R114" s="52"/>
      <c r="S114" s="77"/>
      <c r="T114" s="78"/>
      <c r="U114" s="1" t="s">
        <v>323</v>
      </c>
      <c r="V114" s="1" t="s">
        <v>323</v>
      </c>
      <c r="W114" s="1" t="s">
        <v>323</v>
      </c>
      <c r="X114" s="430"/>
      <c r="Y114" s="191"/>
    </row>
    <row r="115" spans="1:25">
      <c r="A115" s="413"/>
      <c r="B115" s="413"/>
      <c r="C115" s="404"/>
      <c r="D115" s="413"/>
      <c r="E115" s="413"/>
      <c r="F115" s="6"/>
      <c r="G115" s="6"/>
      <c r="H115" s="6"/>
      <c r="I115" s="6"/>
      <c r="J115" s="63"/>
      <c r="K115" s="64"/>
      <c r="L115" s="63"/>
      <c r="M115" s="64"/>
      <c r="N115" s="65"/>
      <c r="O115" s="52"/>
      <c r="P115" s="52"/>
      <c r="Q115" s="52"/>
      <c r="R115" s="52"/>
      <c r="S115" s="66"/>
      <c r="T115" s="67"/>
      <c r="U115" s="1"/>
      <c r="V115" s="1"/>
      <c r="W115" s="1"/>
      <c r="X115" s="430"/>
      <c r="Y115" s="191"/>
    </row>
    <row r="116" spans="1:25" ht="15" customHeight="1">
      <c r="A116" s="414"/>
      <c r="B116" s="414"/>
      <c r="C116" s="403"/>
      <c r="D116" s="414"/>
      <c r="E116" s="414"/>
      <c r="F116" s="6" t="s">
        <v>237</v>
      </c>
      <c r="G116" s="6" t="s">
        <v>237</v>
      </c>
      <c r="H116" s="6" t="s">
        <v>237</v>
      </c>
      <c r="I116" s="6" t="s">
        <v>237</v>
      </c>
      <c r="J116" s="6"/>
      <c r="K116" s="8"/>
      <c r="L116" s="8"/>
      <c r="M116" s="8"/>
      <c r="N116" s="25"/>
      <c r="O116" s="25"/>
      <c r="P116" s="25"/>
      <c r="Q116" s="25"/>
      <c r="R116" s="25"/>
      <c r="S116" s="126"/>
      <c r="T116" s="126"/>
      <c r="U116" s="1" t="s">
        <v>323</v>
      </c>
      <c r="V116" s="1" t="s">
        <v>323</v>
      </c>
      <c r="W116" s="1" t="s">
        <v>323</v>
      </c>
      <c r="X116" s="430"/>
      <c r="Y116" s="191">
        <v>100</v>
      </c>
    </row>
    <row r="117" spans="1:25">
      <c r="A117" s="412">
        <v>49</v>
      </c>
      <c r="B117" s="412" t="s">
        <v>213</v>
      </c>
      <c r="C117" s="402" t="s">
        <v>15</v>
      </c>
      <c r="D117" s="412">
        <v>217.24</v>
      </c>
      <c r="E117" s="412" t="s">
        <v>236</v>
      </c>
      <c r="F117" s="6"/>
      <c r="G117" s="6"/>
      <c r="H117" s="6"/>
      <c r="I117" s="6"/>
      <c r="J117" s="95"/>
      <c r="K117" s="98"/>
      <c r="L117" s="95"/>
      <c r="M117" s="98"/>
      <c r="N117" s="71"/>
      <c r="O117" s="99"/>
      <c r="P117" s="99"/>
      <c r="Q117" s="99"/>
      <c r="R117" s="99"/>
      <c r="S117" s="96"/>
      <c r="T117" s="100"/>
      <c r="U117" s="1"/>
      <c r="V117" s="1"/>
      <c r="W117" s="1"/>
      <c r="X117" s="430"/>
      <c r="Y117" s="191"/>
    </row>
    <row r="118" spans="1:25" ht="15" customHeight="1">
      <c r="A118" s="413"/>
      <c r="B118" s="413"/>
      <c r="C118" s="404"/>
      <c r="D118" s="413"/>
      <c r="E118" s="413"/>
      <c r="F118" s="6"/>
      <c r="G118" s="6"/>
      <c r="H118" s="6"/>
      <c r="I118" s="6"/>
      <c r="J118" s="74"/>
      <c r="K118" s="75"/>
      <c r="L118" s="74"/>
      <c r="M118" s="75"/>
      <c r="N118" s="76">
        <f>SUM(N117)</f>
        <v>0</v>
      </c>
      <c r="O118" s="76">
        <f t="shared" ref="O118:R118" si="26">SUM(O117)</f>
        <v>0</v>
      </c>
      <c r="P118" s="76">
        <f t="shared" si="26"/>
        <v>0</v>
      </c>
      <c r="Q118" s="76">
        <f t="shared" si="26"/>
        <v>0</v>
      </c>
      <c r="R118" s="76">
        <f t="shared" si="26"/>
        <v>0</v>
      </c>
      <c r="S118" s="77"/>
      <c r="T118" s="78"/>
      <c r="U118" s="1"/>
      <c r="V118" s="1"/>
      <c r="W118" s="1"/>
      <c r="X118" s="430"/>
      <c r="Y118" s="191"/>
    </row>
    <row r="119" spans="1:25" ht="15" customHeight="1">
      <c r="A119" s="412">
        <v>50</v>
      </c>
      <c r="B119" s="412" t="s">
        <v>214</v>
      </c>
      <c r="C119" s="402" t="s">
        <v>16</v>
      </c>
      <c r="D119" s="412">
        <v>217.24</v>
      </c>
      <c r="E119" s="415" t="s">
        <v>236</v>
      </c>
      <c r="F119" s="6" t="s">
        <v>237</v>
      </c>
      <c r="G119" s="6" t="s">
        <v>237</v>
      </c>
      <c r="H119" s="6" t="s">
        <v>237</v>
      </c>
      <c r="I119" s="6" t="s">
        <v>237</v>
      </c>
      <c r="J119" s="85"/>
      <c r="K119" s="86"/>
      <c r="L119" s="85"/>
      <c r="M119" s="86"/>
      <c r="N119" s="87">
        <v>0</v>
      </c>
      <c r="O119" s="87">
        <v>0</v>
      </c>
      <c r="P119" s="87">
        <v>0</v>
      </c>
      <c r="Q119" s="87">
        <v>0</v>
      </c>
      <c r="R119" s="87">
        <v>0</v>
      </c>
      <c r="S119" s="86"/>
      <c r="T119" s="91"/>
      <c r="U119" s="1" t="s">
        <v>323</v>
      </c>
      <c r="V119" s="1" t="s">
        <v>323</v>
      </c>
      <c r="W119" s="1" t="s">
        <v>323</v>
      </c>
      <c r="X119" s="430"/>
      <c r="Y119" s="191"/>
    </row>
    <row r="120" spans="1:25" ht="15" customHeight="1">
      <c r="A120" s="414"/>
      <c r="B120" s="414"/>
      <c r="C120" s="403"/>
      <c r="D120" s="414"/>
      <c r="E120" s="415"/>
      <c r="F120" s="6" t="s">
        <v>237</v>
      </c>
      <c r="G120" s="6" t="s">
        <v>237</v>
      </c>
      <c r="H120" s="6" t="s">
        <v>237</v>
      </c>
      <c r="I120" s="6" t="s">
        <v>237</v>
      </c>
      <c r="J120" s="6"/>
      <c r="K120" s="8"/>
      <c r="L120" s="8"/>
      <c r="M120" s="8"/>
      <c r="N120" s="87">
        <v>0</v>
      </c>
      <c r="O120" s="87">
        <v>0</v>
      </c>
      <c r="P120" s="87">
        <v>0</v>
      </c>
      <c r="Q120" s="87">
        <v>0</v>
      </c>
      <c r="R120" s="87">
        <v>0</v>
      </c>
      <c r="S120" s="130"/>
      <c r="T120" s="131"/>
      <c r="U120" s="1" t="s">
        <v>323</v>
      </c>
      <c r="V120" s="1" t="s">
        <v>323</v>
      </c>
      <c r="W120" s="1" t="s">
        <v>323</v>
      </c>
      <c r="X120" s="430"/>
      <c r="Y120" s="191">
        <v>100</v>
      </c>
    </row>
    <row r="121" spans="1:25">
      <c r="A121" s="412">
        <v>51</v>
      </c>
      <c r="B121" s="412" t="s">
        <v>215</v>
      </c>
      <c r="C121" s="417" t="s">
        <v>372</v>
      </c>
      <c r="D121" s="419">
        <v>93</v>
      </c>
      <c r="E121" s="412" t="s">
        <v>236</v>
      </c>
      <c r="F121" s="6" t="s">
        <v>237</v>
      </c>
      <c r="G121" s="6" t="s">
        <v>237</v>
      </c>
      <c r="H121" s="6" t="s">
        <v>237</v>
      </c>
      <c r="I121" s="6" t="s">
        <v>237</v>
      </c>
      <c r="J121" s="85"/>
      <c r="K121" s="86"/>
      <c r="L121" s="85"/>
      <c r="M121" s="86"/>
      <c r="N121" s="87">
        <v>0</v>
      </c>
      <c r="O121" s="87">
        <v>0</v>
      </c>
      <c r="P121" s="87">
        <v>0</v>
      </c>
      <c r="Q121" s="87">
        <v>0</v>
      </c>
      <c r="R121" s="87">
        <v>0</v>
      </c>
      <c r="S121" s="86"/>
      <c r="T121" s="91"/>
      <c r="U121" s="1" t="s">
        <v>323</v>
      </c>
      <c r="V121" s="1" t="s">
        <v>323</v>
      </c>
      <c r="W121" s="1" t="s">
        <v>323</v>
      </c>
      <c r="X121" s="430"/>
      <c r="Y121" s="191"/>
    </row>
    <row r="122" spans="1:25">
      <c r="A122" s="414"/>
      <c r="B122" s="414"/>
      <c r="C122" s="421"/>
      <c r="D122" s="422"/>
      <c r="E122" s="413"/>
      <c r="F122" s="6" t="s">
        <v>237</v>
      </c>
      <c r="G122" s="6" t="s">
        <v>237</v>
      </c>
      <c r="H122" s="6" t="s">
        <v>237</v>
      </c>
      <c r="I122" s="6" t="s">
        <v>237</v>
      </c>
      <c r="J122" s="6"/>
      <c r="K122" s="8"/>
      <c r="L122" s="8"/>
      <c r="M122" s="8"/>
      <c r="N122" s="87">
        <v>0</v>
      </c>
      <c r="O122" s="87">
        <v>0</v>
      </c>
      <c r="P122" s="87">
        <v>0</v>
      </c>
      <c r="Q122" s="87">
        <v>0</v>
      </c>
      <c r="R122" s="87">
        <v>0</v>
      </c>
      <c r="S122" s="126"/>
      <c r="T122" s="126"/>
      <c r="U122" s="1" t="s">
        <v>323</v>
      </c>
      <c r="V122" s="1" t="s">
        <v>323</v>
      </c>
      <c r="W122" s="1" t="s">
        <v>323</v>
      </c>
      <c r="X122" s="430"/>
      <c r="Y122" s="191">
        <v>100</v>
      </c>
    </row>
    <row r="123" spans="1:25">
      <c r="A123" s="412">
        <v>52</v>
      </c>
      <c r="B123" s="412" t="s">
        <v>216</v>
      </c>
      <c r="C123" s="417" t="s">
        <v>9</v>
      </c>
      <c r="D123" s="419">
        <v>93</v>
      </c>
      <c r="E123" s="415" t="s">
        <v>236</v>
      </c>
      <c r="F123" s="6" t="s">
        <v>237</v>
      </c>
      <c r="G123" s="6" t="s">
        <v>237</v>
      </c>
      <c r="H123" s="6" t="s">
        <v>237</v>
      </c>
      <c r="I123" s="6" t="s">
        <v>237</v>
      </c>
      <c r="J123" s="85"/>
      <c r="K123" s="86"/>
      <c r="L123" s="85"/>
      <c r="M123" s="86"/>
      <c r="N123" s="87">
        <v>0</v>
      </c>
      <c r="O123" s="87">
        <v>0</v>
      </c>
      <c r="P123" s="87">
        <v>0</v>
      </c>
      <c r="Q123" s="87">
        <v>0</v>
      </c>
      <c r="R123" s="87">
        <v>0</v>
      </c>
      <c r="S123" s="86"/>
      <c r="T123" s="91"/>
      <c r="U123" s="1" t="s">
        <v>323</v>
      </c>
      <c r="V123" s="1" t="s">
        <v>323</v>
      </c>
      <c r="W123" s="1" t="s">
        <v>323</v>
      </c>
      <c r="X123" s="430"/>
      <c r="Y123" s="191"/>
    </row>
    <row r="124" spans="1:25">
      <c r="A124" s="413"/>
      <c r="B124" s="413"/>
      <c r="C124" s="418"/>
      <c r="D124" s="420"/>
      <c r="E124" s="415"/>
      <c r="F124" s="6"/>
      <c r="G124" s="6"/>
      <c r="H124" s="6"/>
      <c r="I124" s="6"/>
      <c r="J124" s="74"/>
      <c r="K124" s="75"/>
      <c r="L124" s="74"/>
      <c r="M124" s="75"/>
      <c r="N124" s="87">
        <v>0</v>
      </c>
      <c r="O124" s="87">
        <v>0</v>
      </c>
      <c r="P124" s="87">
        <v>0</v>
      </c>
      <c r="Q124" s="87">
        <v>0</v>
      </c>
      <c r="R124" s="87">
        <v>0</v>
      </c>
      <c r="S124" s="77"/>
      <c r="T124" s="78"/>
      <c r="U124" s="1"/>
      <c r="V124" s="1"/>
      <c r="W124" s="1"/>
      <c r="X124" s="430"/>
      <c r="Y124" s="191"/>
    </row>
    <row r="125" spans="1:25">
      <c r="A125" s="414"/>
      <c r="B125" s="414"/>
      <c r="C125" s="421"/>
      <c r="D125" s="422"/>
      <c r="E125" s="415"/>
      <c r="F125" s="6" t="s">
        <v>237</v>
      </c>
      <c r="G125" s="6" t="s">
        <v>237</v>
      </c>
      <c r="H125" s="6" t="s">
        <v>237</v>
      </c>
      <c r="I125" s="6" t="s">
        <v>237</v>
      </c>
      <c r="J125" s="74"/>
      <c r="K125" s="75"/>
      <c r="L125" s="74"/>
      <c r="M125" s="75"/>
      <c r="N125" s="87">
        <v>0</v>
      </c>
      <c r="O125" s="87">
        <v>0</v>
      </c>
      <c r="P125" s="87">
        <v>0</v>
      </c>
      <c r="Q125" s="87">
        <v>0</v>
      </c>
      <c r="R125" s="87">
        <v>0</v>
      </c>
      <c r="S125" s="77"/>
      <c r="T125" s="78"/>
      <c r="U125" s="1" t="s">
        <v>323</v>
      </c>
      <c r="V125" s="1" t="s">
        <v>323</v>
      </c>
      <c r="W125" s="1" t="s">
        <v>323</v>
      </c>
      <c r="X125" s="430"/>
      <c r="Y125" s="191">
        <v>100</v>
      </c>
    </row>
    <row r="126" spans="1:25">
      <c r="A126" s="412">
        <v>53</v>
      </c>
      <c r="B126" s="412" t="s">
        <v>217</v>
      </c>
      <c r="C126" s="417" t="s">
        <v>108</v>
      </c>
      <c r="D126" s="419">
        <v>199.81</v>
      </c>
      <c r="E126" s="412" t="s">
        <v>236</v>
      </c>
      <c r="F126" s="6" t="s">
        <v>237</v>
      </c>
      <c r="G126" s="6" t="s">
        <v>237</v>
      </c>
      <c r="H126" s="6" t="s">
        <v>237</v>
      </c>
      <c r="I126" s="6" t="s">
        <v>237</v>
      </c>
      <c r="J126" s="95"/>
      <c r="K126" s="98"/>
      <c r="L126" s="95"/>
      <c r="M126" s="98"/>
      <c r="N126" s="71"/>
      <c r="O126" s="99"/>
      <c r="P126" s="99"/>
      <c r="Q126" s="99"/>
      <c r="R126" s="99"/>
      <c r="S126" s="96"/>
      <c r="T126" s="100"/>
      <c r="U126" s="1" t="s">
        <v>323</v>
      </c>
      <c r="V126" s="1" t="s">
        <v>323</v>
      </c>
      <c r="W126" s="1" t="s">
        <v>323</v>
      </c>
      <c r="X126" s="430"/>
      <c r="Y126" s="191"/>
    </row>
    <row r="127" spans="1:25">
      <c r="A127" s="413"/>
      <c r="B127" s="413"/>
      <c r="C127" s="418"/>
      <c r="D127" s="420"/>
      <c r="E127" s="413"/>
      <c r="F127" s="6"/>
      <c r="G127" s="6"/>
      <c r="H127" s="6"/>
      <c r="I127" s="6"/>
      <c r="J127" s="85"/>
      <c r="K127" s="86"/>
      <c r="L127" s="85"/>
      <c r="M127" s="86"/>
      <c r="N127" s="114">
        <f t="shared" ref="N127:R127" si="27">SUM(N119:N126)</f>
        <v>0</v>
      </c>
      <c r="O127" s="114">
        <f t="shared" si="27"/>
        <v>0</v>
      </c>
      <c r="P127" s="114">
        <f t="shared" si="27"/>
        <v>0</v>
      </c>
      <c r="Q127" s="114">
        <f t="shared" si="27"/>
        <v>0</v>
      </c>
      <c r="R127" s="114">
        <f t="shared" si="27"/>
        <v>0</v>
      </c>
      <c r="S127" s="86"/>
      <c r="T127" s="91"/>
      <c r="U127" s="1"/>
      <c r="V127" s="1"/>
      <c r="W127" s="1"/>
      <c r="X127" s="430"/>
      <c r="Y127" s="191">
        <v>100</v>
      </c>
    </row>
    <row r="128" spans="1:25">
      <c r="A128" s="412">
        <v>54</v>
      </c>
      <c r="B128" s="412" t="s">
        <v>218</v>
      </c>
      <c r="C128" s="417" t="s">
        <v>109</v>
      </c>
      <c r="D128" s="419">
        <v>44.02</v>
      </c>
      <c r="E128" s="415" t="s">
        <v>236</v>
      </c>
      <c r="F128" s="6" t="s">
        <v>237</v>
      </c>
      <c r="G128" s="6" t="s">
        <v>237</v>
      </c>
      <c r="H128" s="6" t="s">
        <v>237</v>
      </c>
      <c r="I128" s="6" t="s">
        <v>237</v>
      </c>
      <c r="J128" s="95"/>
      <c r="K128" s="98"/>
      <c r="L128" s="95"/>
      <c r="M128" s="98"/>
      <c r="N128" s="71"/>
      <c r="O128" s="99"/>
      <c r="P128" s="99"/>
      <c r="Q128" s="99"/>
      <c r="R128" s="99"/>
      <c r="S128" s="96"/>
      <c r="T128" s="100"/>
      <c r="U128" s="1" t="s">
        <v>323</v>
      </c>
      <c r="V128" s="1" t="s">
        <v>323</v>
      </c>
      <c r="W128" s="1" t="s">
        <v>323</v>
      </c>
      <c r="X128" s="430"/>
      <c r="Y128" s="191"/>
    </row>
    <row r="129" spans="1:25">
      <c r="A129" s="414"/>
      <c r="B129" s="414"/>
      <c r="C129" s="421"/>
      <c r="D129" s="422"/>
      <c r="E129" s="415"/>
      <c r="F129" s="6" t="s">
        <v>237</v>
      </c>
      <c r="G129" s="6" t="s">
        <v>237</v>
      </c>
      <c r="H129" s="6" t="s">
        <v>237</v>
      </c>
      <c r="I129" s="6" t="s">
        <v>237</v>
      </c>
      <c r="J129" s="6"/>
      <c r="K129" s="8"/>
      <c r="L129" s="8"/>
      <c r="M129" s="8"/>
      <c r="N129" s="103">
        <f t="shared" ref="N129:R129" si="28">SUM(N128)</f>
        <v>0</v>
      </c>
      <c r="O129" s="103">
        <f t="shared" si="28"/>
        <v>0</v>
      </c>
      <c r="P129" s="103">
        <f t="shared" si="28"/>
        <v>0</v>
      </c>
      <c r="Q129" s="103">
        <f t="shared" si="28"/>
        <v>0</v>
      </c>
      <c r="R129" s="103">
        <f t="shared" si="28"/>
        <v>0</v>
      </c>
      <c r="S129" s="130"/>
      <c r="T129" s="131"/>
      <c r="U129" s="1" t="s">
        <v>323</v>
      </c>
      <c r="V129" s="1" t="s">
        <v>323</v>
      </c>
      <c r="W129" s="1" t="s">
        <v>323</v>
      </c>
      <c r="X129" s="430"/>
      <c r="Y129" s="191">
        <v>100</v>
      </c>
    </row>
    <row r="130" spans="1:25" ht="25.5">
      <c r="A130" s="412">
        <v>55</v>
      </c>
      <c r="B130" s="412" t="s">
        <v>219</v>
      </c>
      <c r="C130" s="417" t="s">
        <v>6</v>
      </c>
      <c r="D130" s="419">
        <v>155.79</v>
      </c>
      <c r="E130" s="412" t="s">
        <v>236</v>
      </c>
      <c r="F130" s="6" t="s">
        <v>237</v>
      </c>
      <c r="G130" s="6" t="s">
        <v>237</v>
      </c>
      <c r="H130" s="6" t="s">
        <v>237</v>
      </c>
      <c r="I130" s="6" t="s">
        <v>237</v>
      </c>
      <c r="J130" s="151">
        <v>42696</v>
      </c>
      <c r="K130" s="154">
        <v>0.7006944444444444</v>
      </c>
      <c r="L130" s="151">
        <v>42696</v>
      </c>
      <c r="M130" s="154">
        <v>0.84930555555555554</v>
      </c>
      <c r="N130" s="97">
        <f>IF(((L130+M130)-(J130+K130))*24&gt;0,((L130+M130)-(J130+K130))*24,"NA")</f>
        <v>3.5666666667675599</v>
      </c>
      <c r="O130" s="97">
        <f>IF(RIGHT(S130)="T",(N130),0)</f>
        <v>0</v>
      </c>
      <c r="P130" s="97">
        <f>IF(RIGHT(S130)="U",(N130),0)</f>
        <v>3.5666666667675599</v>
      </c>
      <c r="Q130" s="97">
        <f>IF(RIGHT(S130)="C",(N130),0)</f>
        <v>0</v>
      </c>
      <c r="R130" s="97">
        <f>IF(RIGHT(S130)="D",(N130),0)</f>
        <v>0</v>
      </c>
      <c r="S130" s="155" t="s">
        <v>366</v>
      </c>
      <c r="T130" s="140" t="s">
        <v>490</v>
      </c>
      <c r="U130" s="1" t="s">
        <v>323</v>
      </c>
      <c r="V130" s="1" t="s">
        <v>323</v>
      </c>
      <c r="W130" s="1" t="s">
        <v>323</v>
      </c>
      <c r="X130" s="430"/>
      <c r="Y130" s="191"/>
    </row>
    <row r="131" spans="1:25">
      <c r="A131" s="413"/>
      <c r="B131" s="413"/>
      <c r="C131" s="418"/>
      <c r="D131" s="420"/>
      <c r="E131" s="413"/>
      <c r="F131" s="6"/>
      <c r="G131" s="6"/>
      <c r="H131" s="6"/>
      <c r="I131" s="6"/>
      <c r="J131" s="95"/>
      <c r="K131" s="98"/>
      <c r="L131" s="95"/>
      <c r="M131" s="98"/>
      <c r="N131" s="71">
        <f>SUM(N130)</f>
        <v>3.5666666667675599</v>
      </c>
      <c r="O131" s="71">
        <f t="shared" ref="O131:R131" si="29">SUM(O130)</f>
        <v>0</v>
      </c>
      <c r="P131" s="71">
        <f t="shared" si="29"/>
        <v>3.5666666667675599</v>
      </c>
      <c r="Q131" s="71">
        <f t="shared" si="29"/>
        <v>0</v>
      </c>
      <c r="R131" s="71">
        <f t="shared" si="29"/>
        <v>0</v>
      </c>
      <c r="S131" s="96"/>
      <c r="T131" s="100"/>
      <c r="U131" s="1"/>
      <c r="V131" s="1"/>
      <c r="W131" s="1"/>
      <c r="X131" s="430"/>
      <c r="Y131" s="191"/>
    </row>
    <row r="132" spans="1:25">
      <c r="A132" s="412">
        <v>56</v>
      </c>
      <c r="B132" s="412" t="s">
        <v>220</v>
      </c>
      <c r="C132" s="417" t="s">
        <v>22</v>
      </c>
      <c r="D132" s="419">
        <v>187.64</v>
      </c>
      <c r="E132" s="412" t="s">
        <v>236</v>
      </c>
      <c r="F132" s="6" t="s">
        <v>237</v>
      </c>
      <c r="G132" s="6" t="s">
        <v>237</v>
      </c>
      <c r="H132" s="6" t="s">
        <v>237</v>
      </c>
      <c r="I132" s="6" t="s">
        <v>237</v>
      </c>
      <c r="J132" s="95"/>
      <c r="K132" s="98"/>
      <c r="L132" s="95"/>
      <c r="M132" s="98"/>
      <c r="N132" s="71"/>
      <c r="O132" s="99"/>
      <c r="P132" s="99"/>
      <c r="Q132" s="99"/>
      <c r="R132" s="99"/>
      <c r="S132" s="96"/>
      <c r="T132" s="100"/>
      <c r="U132" s="1" t="s">
        <v>323</v>
      </c>
      <c r="V132" s="1" t="s">
        <v>323</v>
      </c>
      <c r="W132" s="1" t="s">
        <v>323</v>
      </c>
      <c r="X132" s="430"/>
      <c r="Y132" s="191"/>
    </row>
    <row r="133" spans="1:25">
      <c r="A133" s="413"/>
      <c r="B133" s="413"/>
      <c r="C133" s="418"/>
      <c r="D133" s="420"/>
      <c r="E133" s="413"/>
      <c r="F133" s="6"/>
      <c r="G133" s="6"/>
      <c r="H133" s="6"/>
      <c r="I133" s="6"/>
      <c r="J133" s="95"/>
      <c r="K133" s="98"/>
      <c r="L133" s="95"/>
      <c r="M133" s="98"/>
      <c r="N133" s="71"/>
      <c r="O133" s="99"/>
      <c r="P133" s="99"/>
      <c r="Q133" s="99"/>
      <c r="R133" s="99"/>
      <c r="S133" s="96"/>
      <c r="T133" s="100"/>
      <c r="U133" s="1"/>
      <c r="V133" s="1"/>
      <c r="W133" s="1"/>
      <c r="X133" s="430"/>
      <c r="Y133" s="191"/>
    </row>
    <row r="134" spans="1:25">
      <c r="A134" s="413"/>
      <c r="B134" s="413"/>
      <c r="C134" s="418"/>
      <c r="D134" s="420"/>
      <c r="E134" s="413"/>
      <c r="F134" s="6"/>
      <c r="G134" s="6"/>
      <c r="H134" s="6"/>
      <c r="I134" s="6"/>
      <c r="J134" s="74"/>
      <c r="K134" s="75"/>
      <c r="L134" s="74"/>
      <c r="M134" s="75"/>
      <c r="N134" s="106">
        <f t="shared" ref="N134:R134" si="30">SUM(N132:N133)</f>
        <v>0</v>
      </c>
      <c r="O134" s="107">
        <f t="shared" si="30"/>
        <v>0</v>
      </c>
      <c r="P134" s="107">
        <f t="shared" si="30"/>
        <v>0</v>
      </c>
      <c r="Q134" s="107">
        <f t="shared" si="30"/>
        <v>0</v>
      </c>
      <c r="R134" s="107">
        <f t="shared" si="30"/>
        <v>0</v>
      </c>
      <c r="S134" s="77"/>
      <c r="T134" s="78"/>
      <c r="U134" s="1"/>
      <c r="V134" s="1"/>
      <c r="W134" s="1"/>
      <c r="X134" s="430"/>
      <c r="Y134" s="191"/>
    </row>
    <row r="135" spans="1:25">
      <c r="A135" s="412">
        <v>57</v>
      </c>
      <c r="B135" s="412" t="s">
        <v>221</v>
      </c>
      <c r="C135" s="417" t="s">
        <v>66</v>
      </c>
      <c r="D135" s="419">
        <v>187.64</v>
      </c>
      <c r="E135" s="412" t="s">
        <v>236</v>
      </c>
      <c r="F135" s="6" t="s">
        <v>237</v>
      </c>
      <c r="G135" s="6" t="s">
        <v>237</v>
      </c>
      <c r="H135" s="6" t="s">
        <v>237</v>
      </c>
      <c r="I135" s="6" t="s">
        <v>237</v>
      </c>
      <c r="J135" s="95"/>
      <c r="K135" s="98"/>
      <c r="L135" s="95"/>
      <c r="M135" s="98"/>
      <c r="N135" s="71"/>
      <c r="O135" s="99"/>
      <c r="P135" s="99"/>
      <c r="Q135" s="99"/>
      <c r="R135" s="99"/>
      <c r="S135" s="96"/>
      <c r="T135" s="100"/>
      <c r="U135" s="1" t="s">
        <v>323</v>
      </c>
      <c r="V135" s="1" t="s">
        <v>323</v>
      </c>
      <c r="W135" s="1" t="s">
        <v>323</v>
      </c>
      <c r="X135" s="430"/>
      <c r="Y135" s="191"/>
    </row>
    <row r="136" spans="1:25" ht="15" customHeight="1">
      <c r="A136" s="413"/>
      <c r="B136" s="413"/>
      <c r="C136" s="418"/>
      <c r="D136" s="420"/>
      <c r="E136" s="413"/>
      <c r="F136" s="6"/>
      <c r="G136" s="6"/>
      <c r="H136" s="6"/>
      <c r="I136" s="6"/>
      <c r="J136" s="95"/>
      <c r="K136" s="98"/>
      <c r="L136" s="95"/>
      <c r="M136" s="98"/>
      <c r="N136" s="71"/>
      <c r="O136" s="99"/>
      <c r="P136" s="99"/>
      <c r="Q136" s="99"/>
      <c r="R136" s="99"/>
      <c r="S136" s="96"/>
      <c r="T136" s="100"/>
      <c r="U136" s="1"/>
      <c r="V136" s="1"/>
      <c r="W136" s="1"/>
      <c r="X136" s="430"/>
      <c r="Y136" s="191"/>
    </row>
    <row r="137" spans="1:25">
      <c r="A137" s="413"/>
      <c r="B137" s="413"/>
      <c r="C137" s="418"/>
      <c r="D137" s="420"/>
      <c r="E137" s="413"/>
      <c r="F137" s="6"/>
      <c r="G137" s="6"/>
      <c r="H137" s="6"/>
      <c r="I137" s="6"/>
      <c r="J137" s="95"/>
      <c r="K137" s="98"/>
      <c r="L137" s="95"/>
      <c r="M137" s="98"/>
      <c r="N137" s="71"/>
      <c r="O137" s="99"/>
      <c r="P137" s="99"/>
      <c r="Q137" s="99"/>
      <c r="R137" s="99"/>
      <c r="S137" s="96"/>
      <c r="T137" s="100"/>
      <c r="U137" s="1"/>
      <c r="V137" s="1"/>
      <c r="W137" s="1"/>
      <c r="X137" s="430"/>
      <c r="Y137" s="191"/>
    </row>
    <row r="138" spans="1:25" ht="15" customHeight="1">
      <c r="A138" s="414"/>
      <c r="B138" s="414"/>
      <c r="C138" s="421"/>
      <c r="D138" s="422"/>
      <c r="E138" s="414"/>
      <c r="F138" s="6" t="s">
        <v>237</v>
      </c>
      <c r="G138" s="6" t="s">
        <v>237</v>
      </c>
      <c r="H138" s="6" t="s">
        <v>237</v>
      </c>
      <c r="I138" s="6" t="s">
        <v>237</v>
      </c>
      <c r="J138" s="6"/>
      <c r="K138" s="8"/>
      <c r="L138" s="8"/>
      <c r="M138" s="8"/>
      <c r="N138" s="103">
        <f t="shared" ref="N138:R138" si="31">SUM(N135:N137)</f>
        <v>0</v>
      </c>
      <c r="O138" s="103">
        <f t="shared" si="31"/>
        <v>0</v>
      </c>
      <c r="P138" s="103">
        <f t="shared" si="31"/>
        <v>0</v>
      </c>
      <c r="Q138" s="103">
        <f t="shared" si="31"/>
        <v>0</v>
      </c>
      <c r="R138" s="103">
        <f t="shared" si="31"/>
        <v>0</v>
      </c>
      <c r="S138" s="130"/>
      <c r="T138" s="131"/>
      <c r="U138" s="1" t="s">
        <v>323</v>
      </c>
      <c r="V138" s="1" t="s">
        <v>323</v>
      </c>
      <c r="W138" s="1" t="s">
        <v>323</v>
      </c>
      <c r="X138" s="430"/>
      <c r="Y138" s="191">
        <v>100</v>
      </c>
    </row>
    <row r="139" spans="1:25">
      <c r="A139" s="412">
        <v>58</v>
      </c>
      <c r="B139" s="412" t="s">
        <v>222</v>
      </c>
      <c r="C139" s="417" t="s">
        <v>17</v>
      </c>
      <c r="D139" s="419">
        <v>144.44999999999999</v>
      </c>
      <c r="E139" s="412" t="s">
        <v>236</v>
      </c>
      <c r="F139" s="6" t="s">
        <v>237</v>
      </c>
      <c r="G139" s="6" t="s">
        <v>237</v>
      </c>
      <c r="H139" s="6" t="s">
        <v>237</v>
      </c>
      <c r="I139" s="6" t="s">
        <v>237</v>
      </c>
      <c r="J139" s="151">
        <v>42677</v>
      </c>
      <c r="K139" s="154">
        <v>0.3972222222222222</v>
      </c>
      <c r="L139" s="151">
        <v>42677</v>
      </c>
      <c r="M139" s="154">
        <v>0.8930555555555556</v>
      </c>
      <c r="N139" s="97">
        <f>IF(((L139+M139)-(J139+K139))*24&gt;0,((L139+M139)-(J139+K139))*24,"NA")</f>
        <v>11.900000000023283</v>
      </c>
      <c r="O139" s="97">
        <f>IF(RIGHT(S139)="T",(N139),0)</f>
        <v>11.900000000023283</v>
      </c>
      <c r="P139" s="97">
        <f>IF(RIGHT(S139)="U",(N139),0)</f>
        <v>0</v>
      </c>
      <c r="Q139" s="97">
        <f>IF(RIGHT(S139)="C",(N139),0)</f>
        <v>0</v>
      </c>
      <c r="R139" s="97">
        <f>IF(RIGHT(S139)="D",(N139),0)</f>
        <v>0</v>
      </c>
      <c r="S139" s="303" t="s">
        <v>368</v>
      </c>
      <c r="T139" s="140" t="s">
        <v>491</v>
      </c>
      <c r="U139" s="1" t="s">
        <v>323</v>
      </c>
      <c r="V139" s="1" t="s">
        <v>323</v>
      </c>
      <c r="W139" s="1" t="s">
        <v>323</v>
      </c>
      <c r="X139" s="430"/>
      <c r="Y139" s="191"/>
    </row>
    <row r="140" spans="1:25">
      <c r="A140" s="413"/>
      <c r="B140" s="413"/>
      <c r="C140" s="418"/>
      <c r="D140" s="420"/>
      <c r="E140" s="413"/>
      <c r="F140" s="6"/>
      <c r="G140" s="6"/>
      <c r="H140" s="6"/>
      <c r="I140" s="6"/>
      <c r="J140" s="85"/>
      <c r="K140" s="86"/>
      <c r="L140" s="85"/>
      <c r="M140" s="86"/>
      <c r="N140" s="114">
        <f>SUM(N139:N139)</f>
        <v>11.900000000023283</v>
      </c>
      <c r="O140" s="114">
        <f>SUM(O139:O139)</f>
        <v>11.900000000023283</v>
      </c>
      <c r="P140" s="114">
        <f>SUM(P139:P139)</f>
        <v>0</v>
      </c>
      <c r="Q140" s="114">
        <f>SUM(Q139:Q139)</f>
        <v>0</v>
      </c>
      <c r="R140" s="114">
        <f>SUM(R139:R139)</f>
        <v>0</v>
      </c>
      <c r="S140" s="86"/>
      <c r="T140" s="91"/>
      <c r="U140" s="1"/>
      <c r="V140" s="1"/>
      <c r="W140" s="1"/>
      <c r="X140" s="430"/>
      <c r="Y140" s="117">
        <v>98.4</v>
      </c>
    </row>
    <row r="141" spans="1:25" ht="28.5" customHeight="1">
      <c r="A141" s="412">
        <v>59</v>
      </c>
      <c r="B141" s="412" t="s">
        <v>223</v>
      </c>
      <c r="C141" s="417" t="s">
        <v>11</v>
      </c>
      <c r="D141" s="419">
        <v>144.44999999999999</v>
      </c>
      <c r="E141" s="415" t="s">
        <v>236</v>
      </c>
      <c r="F141" s="6" t="s">
        <v>237</v>
      </c>
      <c r="G141" s="6" t="s">
        <v>237</v>
      </c>
      <c r="H141" s="6" t="s">
        <v>237</v>
      </c>
      <c r="I141" s="6" t="s">
        <v>237</v>
      </c>
      <c r="J141" s="95"/>
      <c r="K141" s="98"/>
      <c r="L141" s="95"/>
      <c r="M141" s="98"/>
      <c r="N141" s="71"/>
      <c r="O141" s="99"/>
      <c r="P141" s="99"/>
      <c r="Q141" s="99"/>
      <c r="R141" s="99"/>
      <c r="S141" s="96"/>
      <c r="T141" s="100"/>
      <c r="U141" s="1" t="s">
        <v>323</v>
      </c>
      <c r="V141" s="1" t="s">
        <v>323</v>
      </c>
      <c r="W141" s="1" t="s">
        <v>323</v>
      </c>
      <c r="X141" s="430"/>
      <c r="Y141" s="191"/>
    </row>
    <row r="142" spans="1:25" ht="23.25" customHeight="1">
      <c r="A142" s="413"/>
      <c r="B142" s="413"/>
      <c r="C142" s="418"/>
      <c r="D142" s="420"/>
      <c r="E142" s="415"/>
      <c r="F142" s="6"/>
      <c r="G142" s="6"/>
      <c r="H142" s="6"/>
      <c r="I142" s="6"/>
      <c r="J142" s="85"/>
      <c r="K142" s="86"/>
      <c r="L142" s="85"/>
      <c r="M142" s="86"/>
      <c r="N142" s="114">
        <f t="shared" ref="N142:R142" si="32">SUM(N141)</f>
        <v>0</v>
      </c>
      <c r="O142" s="114">
        <f t="shared" si="32"/>
        <v>0</v>
      </c>
      <c r="P142" s="114">
        <f t="shared" si="32"/>
        <v>0</v>
      </c>
      <c r="Q142" s="114">
        <f t="shared" si="32"/>
        <v>0</v>
      </c>
      <c r="R142" s="114">
        <f t="shared" si="32"/>
        <v>0</v>
      </c>
      <c r="S142" s="86"/>
      <c r="T142" s="91"/>
      <c r="U142" s="1"/>
      <c r="V142" s="1"/>
      <c r="W142" s="1"/>
      <c r="X142" s="430"/>
      <c r="Y142" s="191">
        <v>100</v>
      </c>
    </row>
    <row r="143" spans="1:25">
      <c r="A143" s="412">
        <v>60</v>
      </c>
      <c r="B143" s="412" t="s">
        <v>224</v>
      </c>
      <c r="C143" s="417" t="s">
        <v>67</v>
      </c>
      <c r="D143" s="419">
        <v>110.69</v>
      </c>
      <c r="E143" s="412" t="s">
        <v>236</v>
      </c>
      <c r="F143" s="6" t="s">
        <v>237</v>
      </c>
      <c r="G143" s="6" t="s">
        <v>237</v>
      </c>
      <c r="H143" s="6" t="s">
        <v>237</v>
      </c>
      <c r="I143" s="6" t="s">
        <v>237</v>
      </c>
      <c r="J143" s="95"/>
      <c r="K143" s="98"/>
      <c r="L143" s="95"/>
      <c r="M143" s="98"/>
      <c r="N143" s="71"/>
      <c r="O143" s="99"/>
      <c r="P143" s="99"/>
      <c r="Q143" s="99"/>
      <c r="R143" s="99"/>
      <c r="S143" s="96"/>
      <c r="T143" s="100"/>
      <c r="U143" s="1" t="s">
        <v>323</v>
      </c>
      <c r="V143" s="1" t="s">
        <v>323</v>
      </c>
      <c r="W143" s="1" t="s">
        <v>323</v>
      </c>
      <c r="X143" s="430"/>
      <c r="Y143" s="191"/>
    </row>
    <row r="144" spans="1:25">
      <c r="A144" s="413"/>
      <c r="B144" s="413"/>
      <c r="C144" s="418"/>
      <c r="D144" s="420"/>
      <c r="E144" s="413"/>
      <c r="F144" s="6"/>
      <c r="G144" s="6"/>
      <c r="H144" s="6"/>
      <c r="I144" s="6"/>
      <c r="J144" s="95"/>
      <c r="K144" s="98"/>
      <c r="L144" s="95"/>
      <c r="M144" s="98"/>
      <c r="N144" s="71"/>
      <c r="O144" s="99"/>
      <c r="P144" s="99"/>
      <c r="Q144" s="99"/>
      <c r="R144" s="99"/>
      <c r="S144" s="96"/>
      <c r="T144" s="100"/>
      <c r="U144" s="1"/>
      <c r="V144" s="1"/>
      <c r="W144" s="1"/>
      <c r="X144" s="430"/>
      <c r="Y144" s="191"/>
    </row>
    <row r="145" spans="1:25" ht="15" customHeight="1">
      <c r="A145" s="413"/>
      <c r="B145" s="413"/>
      <c r="C145" s="418"/>
      <c r="D145" s="420"/>
      <c r="E145" s="413"/>
      <c r="F145" s="6"/>
      <c r="G145" s="6"/>
      <c r="H145" s="6"/>
      <c r="I145" s="6"/>
      <c r="J145" s="63"/>
      <c r="K145" s="64"/>
      <c r="L145" s="63"/>
      <c r="M145" s="64"/>
      <c r="N145" s="108">
        <f t="shared" ref="N145:R145" si="33">SUM(N143:N144)</f>
        <v>0</v>
      </c>
      <c r="O145" s="107">
        <f t="shared" si="33"/>
        <v>0</v>
      </c>
      <c r="P145" s="107">
        <f t="shared" si="33"/>
        <v>0</v>
      </c>
      <c r="Q145" s="107">
        <f t="shared" si="33"/>
        <v>0</v>
      </c>
      <c r="R145" s="107">
        <f t="shared" si="33"/>
        <v>0</v>
      </c>
      <c r="S145" s="66"/>
      <c r="T145" s="67"/>
      <c r="U145" s="1"/>
      <c r="V145" s="1"/>
      <c r="W145" s="1"/>
      <c r="X145" s="430"/>
      <c r="Y145" s="191">
        <v>100</v>
      </c>
    </row>
    <row r="146" spans="1:25">
      <c r="A146" s="412">
        <v>61</v>
      </c>
      <c r="B146" s="412" t="s">
        <v>225</v>
      </c>
      <c r="C146" s="402" t="s">
        <v>68</v>
      </c>
      <c r="D146" s="412">
        <v>110.69</v>
      </c>
      <c r="E146" s="412" t="s">
        <v>236</v>
      </c>
      <c r="F146" s="6" t="s">
        <v>237</v>
      </c>
      <c r="G146" s="6" t="s">
        <v>237</v>
      </c>
      <c r="H146" s="6" t="s">
        <v>237</v>
      </c>
      <c r="I146" s="6" t="s">
        <v>237</v>
      </c>
      <c r="J146" s="95"/>
      <c r="K146" s="98"/>
      <c r="L146" s="95"/>
      <c r="M146" s="98"/>
      <c r="N146" s="71"/>
      <c r="O146" s="99"/>
      <c r="P146" s="99"/>
      <c r="Q146" s="99"/>
      <c r="R146" s="99"/>
      <c r="S146" s="96"/>
      <c r="T146" s="100"/>
      <c r="U146" s="1" t="s">
        <v>323</v>
      </c>
      <c r="V146" s="1" t="s">
        <v>323</v>
      </c>
      <c r="W146" s="1" t="s">
        <v>323</v>
      </c>
      <c r="X146" s="430"/>
      <c r="Y146" s="191"/>
    </row>
    <row r="147" spans="1:25">
      <c r="A147" s="413"/>
      <c r="B147" s="413"/>
      <c r="C147" s="404"/>
      <c r="D147" s="413"/>
      <c r="E147" s="413"/>
      <c r="F147" s="6"/>
      <c r="G147" s="6"/>
      <c r="H147" s="6"/>
      <c r="I147" s="6"/>
      <c r="J147" s="95"/>
      <c r="K147" s="98"/>
      <c r="L147" s="95"/>
      <c r="M147" s="98"/>
      <c r="N147" s="73">
        <f t="shared" ref="N147:R147" si="34">SUM(N146)</f>
        <v>0</v>
      </c>
      <c r="O147" s="115">
        <f t="shared" si="34"/>
        <v>0</v>
      </c>
      <c r="P147" s="115">
        <f t="shared" si="34"/>
        <v>0</v>
      </c>
      <c r="Q147" s="115">
        <f t="shared" si="34"/>
        <v>0</v>
      </c>
      <c r="R147" s="115">
        <f t="shared" si="34"/>
        <v>0</v>
      </c>
      <c r="S147" s="96"/>
      <c r="T147" s="100"/>
      <c r="U147" s="1"/>
      <c r="V147" s="1"/>
      <c r="W147" s="1"/>
      <c r="X147" s="430"/>
      <c r="Y147" s="191">
        <v>100</v>
      </c>
    </row>
    <row r="148" spans="1:25" ht="25.5">
      <c r="A148" s="412">
        <v>62</v>
      </c>
      <c r="B148" s="412" t="s">
        <v>226</v>
      </c>
      <c r="C148" s="417" t="s">
        <v>403</v>
      </c>
      <c r="D148" s="419"/>
      <c r="E148" s="419" t="s">
        <v>236</v>
      </c>
      <c r="F148" s="6" t="s">
        <v>237</v>
      </c>
      <c r="G148" s="6" t="s">
        <v>237</v>
      </c>
      <c r="H148" s="6" t="s">
        <v>237</v>
      </c>
      <c r="I148" s="6" t="s">
        <v>237</v>
      </c>
      <c r="J148" s="151">
        <v>42675</v>
      </c>
      <c r="K148" s="154">
        <v>0.5444444444444444</v>
      </c>
      <c r="L148" s="151">
        <v>42675</v>
      </c>
      <c r="M148" s="154">
        <v>0.5444444444444444</v>
      </c>
      <c r="N148" s="97" t="str">
        <f>IF(((L148+M148)-(J148+K148))*24&gt;0,((L148+M148)-(J148+K148))*24,"NA")</f>
        <v>NA</v>
      </c>
      <c r="O148" s="97" t="str">
        <f>IF(RIGHT(S148)="T",(N148),0)</f>
        <v>NA</v>
      </c>
      <c r="P148" s="97">
        <f>IF(RIGHT(S148)="U",(N148),0)</f>
        <v>0</v>
      </c>
      <c r="Q148" s="97">
        <f>IF(RIGHT(S148)="C",(N148),0)</f>
        <v>0</v>
      </c>
      <c r="R148" s="97">
        <f>IF(RIGHT(S148)="D",(N148),0)</f>
        <v>0</v>
      </c>
      <c r="S148" s="155" t="s">
        <v>370</v>
      </c>
      <c r="T148" s="140" t="s">
        <v>494</v>
      </c>
      <c r="U148" s="1" t="s">
        <v>323</v>
      </c>
      <c r="V148" s="1" t="s">
        <v>323</v>
      </c>
      <c r="W148" s="1" t="s">
        <v>323</v>
      </c>
      <c r="X148" s="430"/>
      <c r="Y148" s="191"/>
    </row>
    <row r="149" spans="1:25" ht="38.25">
      <c r="A149" s="413"/>
      <c r="B149" s="413"/>
      <c r="C149" s="418"/>
      <c r="D149" s="420"/>
      <c r="E149" s="420"/>
      <c r="F149" s="6"/>
      <c r="G149" s="6"/>
      <c r="H149" s="6"/>
      <c r="I149" s="6"/>
      <c r="J149" s="151">
        <v>42684</v>
      </c>
      <c r="K149" s="154">
        <v>0.57638888888888895</v>
      </c>
      <c r="L149" s="151">
        <v>42684</v>
      </c>
      <c r="M149" s="154">
        <v>0.57638888888888895</v>
      </c>
      <c r="N149" s="97" t="str">
        <f>IF(((L149+M149)-(J149+K149))*24&gt;0,((L149+M149)-(J149+K149))*24,"NA")</f>
        <v>NA</v>
      </c>
      <c r="O149" s="97" t="str">
        <f>IF(RIGHT(S149)="T",(N149),0)</f>
        <v>NA</v>
      </c>
      <c r="P149" s="97">
        <f>IF(RIGHT(S149)="U",(N149),0)</f>
        <v>0</v>
      </c>
      <c r="Q149" s="97">
        <f>IF(RIGHT(S149)="C",(N149),0)</f>
        <v>0</v>
      </c>
      <c r="R149" s="97">
        <f>IF(RIGHT(S149)="D",(N149),0)</f>
        <v>0</v>
      </c>
      <c r="S149" s="155" t="s">
        <v>370</v>
      </c>
      <c r="T149" s="140" t="s">
        <v>495</v>
      </c>
      <c r="U149" s="1"/>
      <c r="V149" s="1"/>
      <c r="W149" s="1"/>
      <c r="X149" s="430"/>
      <c r="Y149" s="191"/>
    </row>
    <row r="150" spans="1:25">
      <c r="A150" s="413"/>
      <c r="B150" s="413"/>
      <c r="C150" s="418"/>
      <c r="D150" s="420"/>
      <c r="E150" s="420"/>
      <c r="F150" s="6"/>
      <c r="G150" s="6"/>
      <c r="H150" s="6"/>
      <c r="I150" s="6"/>
      <c r="J150" s="151">
        <v>42687</v>
      </c>
      <c r="K150" s="154">
        <v>0.53125</v>
      </c>
      <c r="L150" s="151">
        <v>42687</v>
      </c>
      <c r="M150" s="154">
        <v>0.64166666666666672</v>
      </c>
      <c r="N150" s="163">
        <f>IF(((L150+M150)-(J150+K150))*24&gt;0,((L150+M150)-(J150+K150))*24,"NA")</f>
        <v>2.6500000000814907</v>
      </c>
      <c r="O150" s="97">
        <f>IF(RIGHT(S150)="T",(N150),0)</f>
        <v>2.6500000000814907</v>
      </c>
      <c r="P150" s="97">
        <f>IF(RIGHT(S150)="U",(N150),0)</f>
        <v>0</v>
      </c>
      <c r="Q150" s="97">
        <f>IF(RIGHT(S150)="C",(N150),0)</f>
        <v>0</v>
      </c>
      <c r="R150" s="97">
        <f>IF(RIGHT(S150)="D",(N150),0)</f>
        <v>0</v>
      </c>
      <c r="S150" s="303" t="s">
        <v>368</v>
      </c>
      <c r="T150" s="140" t="s">
        <v>496</v>
      </c>
      <c r="U150" s="1"/>
      <c r="V150" s="1"/>
      <c r="W150" s="1"/>
      <c r="X150" s="430"/>
      <c r="Y150" s="191"/>
    </row>
    <row r="151" spans="1:25">
      <c r="A151" s="413"/>
      <c r="B151" s="413"/>
      <c r="C151" s="418"/>
      <c r="D151" s="420"/>
      <c r="E151" s="420"/>
      <c r="F151" s="6"/>
      <c r="G151" s="6"/>
      <c r="H151" s="6"/>
      <c r="I151" s="6"/>
      <c r="J151" s="74"/>
      <c r="K151" s="75"/>
      <c r="L151" s="74"/>
      <c r="M151" s="75"/>
      <c r="N151" s="106">
        <f>SUM(N150)</f>
        <v>2.6500000000814907</v>
      </c>
      <c r="O151" s="106">
        <f t="shared" ref="O151:R151" si="35">SUM(O150)</f>
        <v>2.6500000000814907</v>
      </c>
      <c r="P151" s="106">
        <f t="shared" si="35"/>
        <v>0</v>
      </c>
      <c r="Q151" s="106">
        <f t="shared" si="35"/>
        <v>0</v>
      </c>
      <c r="R151" s="106">
        <f t="shared" si="35"/>
        <v>0</v>
      </c>
      <c r="S151" s="81"/>
      <c r="T151" s="78"/>
      <c r="U151" s="1"/>
      <c r="V151" s="1"/>
      <c r="W151" s="1"/>
      <c r="X151" s="430"/>
      <c r="Y151" s="117">
        <v>99.64</v>
      </c>
    </row>
    <row r="152" spans="1:25">
      <c r="A152" s="412">
        <v>63</v>
      </c>
      <c r="B152" s="412" t="s">
        <v>338</v>
      </c>
      <c r="C152" s="417" t="s">
        <v>404</v>
      </c>
      <c r="D152" s="419"/>
      <c r="E152" s="419" t="s">
        <v>236</v>
      </c>
      <c r="F152" s="6" t="s">
        <v>237</v>
      </c>
      <c r="G152" s="6" t="s">
        <v>237</v>
      </c>
      <c r="H152" s="6" t="s">
        <v>237</v>
      </c>
      <c r="I152" s="6" t="s">
        <v>237</v>
      </c>
      <c r="J152" s="95"/>
      <c r="K152" s="98"/>
      <c r="L152" s="95"/>
      <c r="M152" s="98"/>
      <c r="N152" s="71"/>
      <c r="O152" s="99"/>
      <c r="P152" s="99"/>
      <c r="Q152" s="99"/>
      <c r="R152" s="99"/>
      <c r="S152" s="96"/>
      <c r="T152" s="100"/>
      <c r="U152" s="1" t="s">
        <v>323</v>
      </c>
      <c r="V152" s="1" t="s">
        <v>323</v>
      </c>
      <c r="W152" s="1" t="s">
        <v>323</v>
      </c>
      <c r="X152" s="430"/>
      <c r="Y152" s="191"/>
    </row>
    <row r="153" spans="1:25" ht="15" customHeight="1">
      <c r="A153" s="413"/>
      <c r="B153" s="413"/>
      <c r="C153" s="418"/>
      <c r="D153" s="420"/>
      <c r="E153" s="420"/>
      <c r="F153" s="6"/>
      <c r="G153" s="6"/>
      <c r="H153" s="6"/>
      <c r="I153" s="6"/>
      <c r="J153" s="74"/>
      <c r="K153" s="75"/>
      <c r="L153" s="74"/>
      <c r="M153" s="75"/>
      <c r="N153" s="106">
        <f t="shared" ref="N153:R153" si="36">SUM(N152)</f>
        <v>0</v>
      </c>
      <c r="O153" s="107">
        <f t="shared" si="36"/>
        <v>0</v>
      </c>
      <c r="P153" s="107">
        <f t="shared" si="36"/>
        <v>0</v>
      </c>
      <c r="Q153" s="107">
        <f t="shared" si="36"/>
        <v>0</v>
      </c>
      <c r="R153" s="107">
        <f t="shared" si="36"/>
        <v>0</v>
      </c>
      <c r="S153" s="77"/>
      <c r="T153" s="78"/>
      <c r="U153" s="1"/>
      <c r="V153" s="1"/>
      <c r="W153" s="1"/>
      <c r="X153" s="430"/>
      <c r="Y153" s="191">
        <v>100</v>
      </c>
    </row>
    <row r="154" spans="1:25">
      <c r="A154" s="412">
        <v>64</v>
      </c>
      <c r="B154" s="412" t="s">
        <v>339</v>
      </c>
      <c r="C154" s="402" t="s">
        <v>345</v>
      </c>
      <c r="D154" s="412">
        <v>237.7</v>
      </c>
      <c r="E154" s="412" t="s">
        <v>236</v>
      </c>
      <c r="F154" s="6" t="s">
        <v>237</v>
      </c>
      <c r="G154" s="6" t="s">
        <v>237</v>
      </c>
      <c r="H154" s="6" t="s">
        <v>237</v>
      </c>
      <c r="I154" s="6" t="s">
        <v>237</v>
      </c>
      <c r="J154" s="95"/>
      <c r="K154" s="98"/>
      <c r="L154" s="95"/>
      <c r="M154" s="98"/>
      <c r="N154" s="71"/>
      <c r="O154" s="99"/>
      <c r="P154" s="99"/>
      <c r="Q154" s="99"/>
      <c r="R154" s="99"/>
      <c r="S154" s="96"/>
      <c r="T154" s="100"/>
      <c r="U154" s="1" t="s">
        <v>323</v>
      </c>
      <c r="V154" s="1" t="s">
        <v>323</v>
      </c>
      <c r="W154" s="1" t="s">
        <v>323</v>
      </c>
      <c r="X154" s="430"/>
      <c r="Y154" s="191"/>
    </row>
    <row r="155" spans="1:25">
      <c r="A155" s="413"/>
      <c r="B155" s="413"/>
      <c r="C155" s="404"/>
      <c r="D155" s="413"/>
      <c r="E155" s="413"/>
      <c r="F155" s="6"/>
      <c r="G155" s="6"/>
      <c r="H155" s="6"/>
      <c r="I155" s="6"/>
      <c r="J155" s="95"/>
      <c r="K155" s="98"/>
      <c r="L155" s="95"/>
      <c r="M155" s="98"/>
      <c r="N155" s="71"/>
      <c r="O155" s="99"/>
      <c r="P155" s="99"/>
      <c r="Q155" s="99"/>
      <c r="R155" s="99"/>
      <c r="S155" s="96"/>
      <c r="T155" s="100"/>
      <c r="U155" s="1"/>
      <c r="V155" s="1"/>
      <c r="W155" s="1"/>
      <c r="X155" s="430"/>
      <c r="Y155" s="191"/>
    </row>
    <row r="156" spans="1:25">
      <c r="A156" s="413"/>
      <c r="B156" s="413"/>
      <c r="C156" s="404"/>
      <c r="D156" s="413"/>
      <c r="E156" s="413"/>
      <c r="F156" s="6"/>
      <c r="G156" s="6"/>
      <c r="H156" s="6"/>
      <c r="I156" s="6"/>
      <c r="J156" s="95"/>
      <c r="K156" s="98"/>
      <c r="L156" s="95"/>
      <c r="M156" s="98"/>
      <c r="N156" s="71"/>
      <c r="O156" s="99"/>
      <c r="P156" s="99"/>
      <c r="Q156" s="99"/>
      <c r="R156" s="99"/>
      <c r="S156" s="96"/>
      <c r="T156" s="100"/>
      <c r="U156" s="1"/>
      <c r="V156" s="1"/>
      <c r="W156" s="1"/>
      <c r="X156" s="430"/>
      <c r="Y156" s="191"/>
    </row>
    <row r="157" spans="1:25">
      <c r="A157" s="414"/>
      <c r="B157" s="414"/>
      <c r="C157" s="403"/>
      <c r="D157" s="414"/>
      <c r="E157" s="414"/>
      <c r="F157" s="6" t="s">
        <v>237</v>
      </c>
      <c r="G157" s="6" t="s">
        <v>237</v>
      </c>
      <c r="H157" s="6" t="s">
        <v>237</v>
      </c>
      <c r="I157" s="6" t="s">
        <v>237</v>
      </c>
      <c r="J157" s="6"/>
      <c r="K157" s="8"/>
      <c r="L157" s="8"/>
      <c r="M157" s="8"/>
      <c r="N157" s="103">
        <f t="shared" ref="N157:R157" si="37">SUM(N154:N156)</f>
        <v>0</v>
      </c>
      <c r="O157" s="103">
        <f t="shared" si="37"/>
        <v>0</v>
      </c>
      <c r="P157" s="103">
        <f t="shared" si="37"/>
        <v>0</v>
      </c>
      <c r="Q157" s="103">
        <f t="shared" si="37"/>
        <v>0</v>
      </c>
      <c r="R157" s="103">
        <f t="shared" si="37"/>
        <v>0</v>
      </c>
      <c r="S157" s="130"/>
      <c r="T157" s="131"/>
      <c r="U157" s="1" t="s">
        <v>323</v>
      </c>
      <c r="V157" s="1" t="s">
        <v>323</v>
      </c>
      <c r="W157" s="1" t="s">
        <v>323</v>
      </c>
      <c r="X157" s="430"/>
      <c r="Y157" s="191">
        <v>100</v>
      </c>
    </row>
    <row r="158" spans="1:25">
      <c r="A158" s="412">
        <v>65</v>
      </c>
      <c r="B158" s="412" t="s">
        <v>227</v>
      </c>
      <c r="C158" s="402" t="s">
        <v>135</v>
      </c>
      <c r="D158" s="412">
        <v>108.29</v>
      </c>
      <c r="E158" s="412" t="s">
        <v>236</v>
      </c>
      <c r="F158" s="6" t="s">
        <v>237</v>
      </c>
      <c r="G158" s="6" t="s">
        <v>237</v>
      </c>
      <c r="H158" s="6" t="s">
        <v>237</v>
      </c>
      <c r="I158" s="6" t="s">
        <v>237</v>
      </c>
      <c r="J158" s="95"/>
      <c r="K158" s="98"/>
      <c r="L158" s="95"/>
      <c r="M158" s="98"/>
      <c r="N158" s="71"/>
      <c r="O158" s="99"/>
      <c r="P158" s="99"/>
      <c r="Q158" s="99"/>
      <c r="R158" s="99"/>
      <c r="S158" s="96"/>
      <c r="T158" s="100"/>
      <c r="U158" s="1" t="s">
        <v>323</v>
      </c>
      <c r="V158" s="1" t="s">
        <v>323</v>
      </c>
      <c r="W158" s="1" t="s">
        <v>323</v>
      </c>
      <c r="X158" s="430"/>
      <c r="Y158" s="191"/>
    </row>
    <row r="159" spans="1:25" ht="15" customHeight="1">
      <c r="A159" s="414"/>
      <c r="B159" s="414"/>
      <c r="C159" s="403"/>
      <c r="D159" s="414"/>
      <c r="E159" s="414"/>
      <c r="F159" s="6" t="s">
        <v>237</v>
      </c>
      <c r="G159" s="6" t="s">
        <v>237</v>
      </c>
      <c r="H159" s="6" t="s">
        <v>237</v>
      </c>
      <c r="I159" s="6" t="s">
        <v>237</v>
      </c>
      <c r="J159" s="6"/>
      <c r="K159" s="8"/>
      <c r="L159" s="8"/>
      <c r="M159" s="8"/>
      <c r="N159" s="103">
        <f t="shared" ref="N159:R159" si="38">SUM(N158)</f>
        <v>0</v>
      </c>
      <c r="O159" s="103">
        <f t="shared" si="38"/>
        <v>0</v>
      </c>
      <c r="P159" s="103">
        <f t="shared" si="38"/>
        <v>0</v>
      </c>
      <c r="Q159" s="103">
        <f t="shared" si="38"/>
        <v>0</v>
      </c>
      <c r="R159" s="103">
        <f t="shared" si="38"/>
        <v>0</v>
      </c>
      <c r="S159" s="130"/>
      <c r="T159" s="131"/>
      <c r="U159" s="1" t="s">
        <v>323</v>
      </c>
      <c r="V159" s="1" t="s">
        <v>323</v>
      </c>
      <c r="W159" s="1" t="s">
        <v>323</v>
      </c>
      <c r="X159" s="430"/>
      <c r="Y159" s="191">
        <v>100</v>
      </c>
    </row>
    <row r="160" spans="1:25">
      <c r="A160" s="412">
        <v>66</v>
      </c>
      <c r="B160" s="412" t="s">
        <v>228</v>
      </c>
      <c r="C160" s="402" t="s">
        <v>124</v>
      </c>
      <c r="D160" s="412">
        <v>140.28</v>
      </c>
      <c r="E160" s="412" t="s">
        <v>236</v>
      </c>
      <c r="F160" s="6" t="s">
        <v>237</v>
      </c>
      <c r="G160" s="6" t="s">
        <v>237</v>
      </c>
      <c r="H160" s="6" t="s">
        <v>237</v>
      </c>
      <c r="I160" s="6" t="s">
        <v>237</v>
      </c>
      <c r="J160" s="95"/>
      <c r="K160" s="98"/>
      <c r="L160" s="95"/>
      <c r="M160" s="98"/>
      <c r="N160" s="71"/>
      <c r="O160" s="99"/>
      <c r="P160" s="99"/>
      <c r="Q160" s="99"/>
      <c r="R160" s="99"/>
      <c r="S160" s="96"/>
      <c r="T160" s="100"/>
      <c r="U160" s="1" t="s">
        <v>323</v>
      </c>
      <c r="V160" s="1" t="s">
        <v>323</v>
      </c>
      <c r="W160" s="1" t="s">
        <v>323</v>
      </c>
      <c r="X160" s="430"/>
      <c r="Y160" s="191"/>
    </row>
    <row r="161" spans="1:25">
      <c r="A161" s="413"/>
      <c r="B161" s="413"/>
      <c r="C161" s="404"/>
      <c r="D161" s="413"/>
      <c r="E161" s="413"/>
      <c r="F161" s="6"/>
      <c r="G161" s="6"/>
      <c r="H161" s="6"/>
      <c r="I161" s="6"/>
      <c r="J161" s="85"/>
      <c r="K161" s="86"/>
      <c r="L161" s="85"/>
      <c r="M161" s="86"/>
      <c r="N161" s="114">
        <f t="shared" ref="N161:R161" si="39">SUM(N160)</f>
        <v>0</v>
      </c>
      <c r="O161" s="114">
        <f t="shared" si="39"/>
        <v>0</v>
      </c>
      <c r="P161" s="114">
        <f t="shared" si="39"/>
        <v>0</v>
      </c>
      <c r="Q161" s="114">
        <f t="shared" si="39"/>
        <v>0</v>
      </c>
      <c r="R161" s="114">
        <f t="shared" si="39"/>
        <v>0</v>
      </c>
      <c r="S161" s="90"/>
      <c r="T161" s="91"/>
      <c r="U161" s="1"/>
      <c r="V161" s="1"/>
      <c r="W161" s="1"/>
      <c r="X161" s="430"/>
      <c r="Y161" s="191"/>
    </row>
    <row r="162" spans="1:25">
      <c r="A162" s="412">
        <v>67</v>
      </c>
      <c r="B162" s="412" t="s">
        <v>229</v>
      </c>
      <c r="C162" s="402" t="s">
        <v>131</v>
      </c>
      <c r="D162" s="412">
        <v>32</v>
      </c>
      <c r="E162" s="412" t="s">
        <v>236</v>
      </c>
      <c r="F162" s="6" t="s">
        <v>237</v>
      </c>
      <c r="G162" s="6" t="s">
        <v>237</v>
      </c>
      <c r="H162" s="6" t="s">
        <v>237</v>
      </c>
      <c r="I162" s="6" t="s">
        <v>237</v>
      </c>
      <c r="J162" s="151">
        <v>42675</v>
      </c>
      <c r="K162" s="154">
        <v>0.39305555555555555</v>
      </c>
      <c r="L162" s="151">
        <v>42675</v>
      </c>
      <c r="M162" s="154">
        <v>0.58958333333333335</v>
      </c>
      <c r="N162" s="97">
        <f>IF(((L162+M162)-(J162+K162))*24&gt;0,((L162+M162)-(J162+K162))*24,"NA")</f>
        <v>4.7166666666744277</v>
      </c>
      <c r="O162" s="97">
        <f>IF(RIGHT(S162)="T",(N162),0)</f>
        <v>0</v>
      </c>
      <c r="P162" s="97">
        <f>IF(RIGHT(S162)="U",(N162),0)</f>
        <v>0</v>
      </c>
      <c r="Q162" s="97">
        <f>IF(RIGHT(S162)="C",(N162),0)</f>
        <v>0</v>
      </c>
      <c r="R162" s="97">
        <f>IF(RIGHT(S162)="D",(N162),0)</f>
        <v>4.7166666666744277</v>
      </c>
      <c r="S162" s="155" t="s">
        <v>367</v>
      </c>
      <c r="T162" s="140" t="s">
        <v>489</v>
      </c>
      <c r="U162" s="1" t="s">
        <v>323</v>
      </c>
      <c r="V162" s="1" t="s">
        <v>323</v>
      </c>
      <c r="W162" s="1" t="s">
        <v>323</v>
      </c>
      <c r="X162" s="430"/>
      <c r="Y162" s="191"/>
    </row>
    <row r="163" spans="1:25">
      <c r="A163" s="414"/>
      <c r="B163" s="414"/>
      <c r="C163" s="403"/>
      <c r="D163" s="414"/>
      <c r="E163" s="414"/>
      <c r="F163" s="6" t="s">
        <v>237</v>
      </c>
      <c r="G163" s="6" t="s">
        <v>237</v>
      </c>
      <c r="H163" s="6" t="s">
        <v>237</v>
      </c>
      <c r="I163" s="6" t="s">
        <v>237</v>
      </c>
      <c r="J163" s="6"/>
      <c r="K163" s="8"/>
      <c r="L163" s="8"/>
      <c r="M163" s="8"/>
      <c r="N163" s="106">
        <f>SUM(N162)</f>
        <v>4.7166666666744277</v>
      </c>
      <c r="O163" s="106">
        <f t="shared" ref="O163:R163" si="40">SUM(O162)</f>
        <v>0</v>
      </c>
      <c r="P163" s="106">
        <f t="shared" si="40"/>
        <v>0</v>
      </c>
      <c r="Q163" s="106">
        <f t="shared" si="40"/>
        <v>0</v>
      </c>
      <c r="R163" s="106">
        <f t="shared" si="40"/>
        <v>4.7166666666744277</v>
      </c>
      <c r="S163" s="130"/>
      <c r="T163" s="131"/>
      <c r="U163" s="1" t="s">
        <v>323</v>
      </c>
      <c r="V163" s="1" t="s">
        <v>323</v>
      </c>
      <c r="W163" s="1" t="s">
        <v>323</v>
      </c>
      <c r="X163" s="430"/>
      <c r="Y163" s="191">
        <v>100</v>
      </c>
    </row>
    <row r="164" spans="1:25" ht="25.5">
      <c r="A164" s="412">
        <v>68</v>
      </c>
      <c r="B164" s="412" t="s">
        <v>230</v>
      </c>
      <c r="C164" s="402" t="s">
        <v>4</v>
      </c>
      <c r="D164" s="412">
        <v>81.650000000000006</v>
      </c>
      <c r="E164" s="412" t="s">
        <v>236</v>
      </c>
      <c r="F164" s="6" t="s">
        <v>237</v>
      </c>
      <c r="G164" s="6" t="s">
        <v>237</v>
      </c>
      <c r="H164" s="6" t="s">
        <v>237</v>
      </c>
      <c r="I164" s="6" t="s">
        <v>237</v>
      </c>
      <c r="J164" s="151">
        <v>42693</v>
      </c>
      <c r="K164" s="154">
        <v>0.53680555555555554</v>
      </c>
      <c r="L164" s="151">
        <v>42693</v>
      </c>
      <c r="M164" s="154">
        <v>0.9159722222222223</v>
      </c>
      <c r="N164" s="97">
        <f>IF(((L164+M164)-(J164+K164))*24&gt;0,((L164+M164)-(J164+K164))*24,"NA")</f>
        <v>9.0999999999767169</v>
      </c>
      <c r="O164" s="97">
        <f>IF(RIGHT(S164)="T",(N164),0)</f>
        <v>0</v>
      </c>
      <c r="P164" s="97">
        <f>IF(RIGHT(S164)="U",(N164),0)</f>
        <v>0</v>
      </c>
      <c r="Q164" s="97">
        <f>IF(RIGHT(S164)="C",(N164),0)</f>
        <v>0</v>
      </c>
      <c r="R164" s="97">
        <f>IF(RIGHT(S164)="D",(N164),0)</f>
        <v>9.0999999999767169</v>
      </c>
      <c r="S164" s="155" t="s">
        <v>367</v>
      </c>
      <c r="T164" s="140" t="s">
        <v>507</v>
      </c>
      <c r="U164" s="1" t="s">
        <v>323</v>
      </c>
      <c r="V164" s="1" t="s">
        <v>323</v>
      </c>
      <c r="W164" s="1" t="s">
        <v>323</v>
      </c>
      <c r="X164" s="430"/>
      <c r="Y164" s="191"/>
    </row>
    <row r="165" spans="1:25" ht="25.5">
      <c r="A165" s="413"/>
      <c r="B165" s="413"/>
      <c r="C165" s="404"/>
      <c r="D165" s="413"/>
      <c r="E165" s="413"/>
      <c r="F165" s="6"/>
      <c r="G165" s="6"/>
      <c r="H165" s="6"/>
      <c r="I165" s="6"/>
      <c r="J165" s="151">
        <v>42695</v>
      </c>
      <c r="K165" s="154">
        <v>0.63541666666666663</v>
      </c>
      <c r="L165" s="151">
        <v>42695</v>
      </c>
      <c r="M165" s="154">
        <v>0.71875</v>
      </c>
      <c r="N165" s="97">
        <f>IF(((L165+M165)-(J165+K165))*24&gt;0,((L165+M165)-(J165+K165))*24,"NA")</f>
        <v>2.0000000000582077</v>
      </c>
      <c r="O165" s="97">
        <f>IF(RIGHT(S165)="T",(N165),0)</f>
        <v>0</v>
      </c>
      <c r="P165" s="97">
        <f>IF(RIGHT(S165)="U",(N165),0)</f>
        <v>2.0000000000582077</v>
      </c>
      <c r="Q165" s="97">
        <f>IF(RIGHT(S165)="C",(N165),0)</f>
        <v>0</v>
      </c>
      <c r="R165" s="97">
        <f>IF(RIGHT(S165)="D",(N165),0)</f>
        <v>0</v>
      </c>
      <c r="S165" s="155" t="s">
        <v>366</v>
      </c>
      <c r="T165" s="140" t="s">
        <v>508</v>
      </c>
      <c r="U165" s="1"/>
      <c r="V165" s="1"/>
      <c r="W165" s="1"/>
      <c r="X165" s="430"/>
      <c r="Y165" s="191"/>
    </row>
    <row r="166" spans="1:25">
      <c r="A166" s="414"/>
      <c r="B166" s="414"/>
      <c r="C166" s="403"/>
      <c r="D166" s="414"/>
      <c r="E166" s="414"/>
      <c r="F166" s="6" t="s">
        <v>237</v>
      </c>
      <c r="G166" s="6" t="s">
        <v>237</v>
      </c>
      <c r="H166" s="6" t="s">
        <v>237</v>
      </c>
      <c r="I166" s="6" t="s">
        <v>237</v>
      </c>
      <c r="J166" s="21"/>
      <c r="K166" s="128"/>
      <c r="L166" s="128"/>
      <c r="M166" s="126"/>
      <c r="N166" s="198">
        <f>SUM(N164:N165)</f>
        <v>11.100000000034925</v>
      </c>
      <c r="O166" s="198">
        <f t="shared" ref="O166:R166" si="41">SUM(O164:O165)</f>
        <v>0</v>
      </c>
      <c r="P166" s="198">
        <f t="shared" si="41"/>
        <v>2.0000000000582077</v>
      </c>
      <c r="Q166" s="198">
        <f t="shared" si="41"/>
        <v>0</v>
      </c>
      <c r="R166" s="198">
        <f t="shared" si="41"/>
        <v>9.0999999999767169</v>
      </c>
      <c r="S166" s="130"/>
      <c r="T166" s="131"/>
      <c r="U166" s="1" t="s">
        <v>323</v>
      </c>
      <c r="V166" s="1" t="s">
        <v>323</v>
      </c>
      <c r="W166" s="1" t="s">
        <v>323</v>
      </c>
      <c r="X166" s="430"/>
      <c r="Y166" s="191">
        <v>100</v>
      </c>
    </row>
    <row r="167" spans="1:25">
      <c r="A167" s="412">
        <v>69</v>
      </c>
      <c r="B167" s="412" t="s">
        <v>231</v>
      </c>
      <c r="C167" s="402" t="s">
        <v>5</v>
      </c>
      <c r="D167" s="412">
        <v>81.650000000000006</v>
      </c>
      <c r="E167" s="412" t="s">
        <v>236</v>
      </c>
      <c r="F167" s="6" t="s">
        <v>237</v>
      </c>
      <c r="G167" s="6" t="s">
        <v>237</v>
      </c>
      <c r="H167" s="6" t="s">
        <v>237</v>
      </c>
      <c r="I167" s="6" t="s">
        <v>237</v>
      </c>
      <c r="J167" s="55"/>
      <c r="K167" s="56"/>
      <c r="L167" s="55"/>
      <c r="M167" s="56"/>
      <c r="N167" s="87">
        <v>0</v>
      </c>
      <c r="O167" s="87">
        <v>0</v>
      </c>
      <c r="P167" s="87">
        <v>0</v>
      </c>
      <c r="Q167" s="87">
        <v>0</v>
      </c>
      <c r="R167" s="87">
        <v>0</v>
      </c>
      <c r="S167" s="56"/>
      <c r="T167" s="57"/>
      <c r="U167" s="1" t="s">
        <v>323</v>
      </c>
      <c r="V167" s="1" t="s">
        <v>323</v>
      </c>
      <c r="W167" s="1" t="s">
        <v>323</v>
      </c>
      <c r="X167" s="430"/>
      <c r="Y167" s="191"/>
    </row>
    <row r="168" spans="1:25">
      <c r="A168" s="413"/>
      <c r="B168" s="413"/>
      <c r="C168" s="404"/>
      <c r="D168" s="413"/>
      <c r="E168" s="413"/>
      <c r="F168" s="6"/>
      <c r="G168" s="6"/>
      <c r="H168" s="6"/>
      <c r="I168" s="6"/>
      <c r="J168" s="55"/>
      <c r="K168" s="56"/>
      <c r="L168" s="55"/>
      <c r="M168" s="56"/>
      <c r="N168" s="87">
        <v>0</v>
      </c>
      <c r="O168" s="87">
        <v>0</v>
      </c>
      <c r="P168" s="87">
        <v>0</v>
      </c>
      <c r="Q168" s="87">
        <v>0</v>
      </c>
      <c r="R168" s="87">
        <v>0</v>
      </c>
      <c r="S168" s="56"/>
      <c r="T168" s="57"/>
      <c r="U168" s="1"/>
      <c r="V168" s="1"/>
      <c r="W168" s="1"/>
      <c r="X168" s="430"/>
      <c r="Y168" s="191"/>
    </row>
    <row r="169" spans="1:25">
      <c r="A169" s="414"/>
      <c r="B169" s="414"/>
      <c r="C169" s="403"/>
      <c r="D169" s="414"/>
      <c r="E169" s="414"/>
      <c r="F169" s="6" t="s">
        <v>237</v>
      </c>
      <c r="G169" s="6" t="s">
        <v>237</v>
      </c>
      <c r="H169" s="6" t="s">
        <v>237</v>
      </c>
      <c r="I169" s="6" t="s">
        <v>237</v>
      </c>
      <c r="J169" s="21"/>
      <c r="K169" s="128"/>
      <c r="L169" s="128"/>
      <c r="M169" s="126"/>
      <c r="N169" s="87">
        <v>0</v>
      </c>
      <c r="O169" s="87">
        <v>0</v>
      </c>
      <c r="P169" s="87">
        <v>0</v>
      </c>
      <c r="Q169" s="87">
        <v>0</v>
      </c>
      <c r="R169" s="87">
        <v>0</v>
      </c>
      <c r="S169" s="130"/>
      <c r="T169" s="131"/>
      <c r="U169" s="1" t="s">
        <v>323</v>
      </c>
      <c r="V169" s="1" t="s">
        <v>323</v>
      </c>
      <c r="W169" s="1" t="s">
        <v>323</v>
      </c>
      <c r="X169" s="430"/>
      <c r="Y169" s="191">
        <v>100</v>
      </c>
    </row>
    <row r="170" spans="1:25">
      <c r="A170" s="412">
        <v>70</v>
      </c>
      <c r="B170" s="412" t="s">
        <v>321</v>
      </c>
      <c r="C170" s="412" t="s">
        <v>151</v>
      </c>
      <c r="D170" s="412">
        <v>118.2</v>
      </c>
      <c r="E170" s="412" t="s">
        <v>236</v>
      </c>
      <c r="F170" s="6" t="s">
        <v>237</v>
      </c>
      <c r="G170" s="6" t="s">
        <v>237</v>
      </c>
      <c r="H170" s="6" t="s">
        <v>237</v>
      </c>
      <c r="I170" s="6" t="s">
        <v>237</v>
      </c>
      <c r="J170" s="95"/>
      <c r="K170" s="98"/>
      <c r="L170" s="95"/>
      <c r="M170" s="98"/>
      <c r="N170" s="71"/>
      <c r="O170" s="99"/>
      <c r="P170" s="99"/>
      <c r="Q170" s="99"/>
      <c r="R170" s="99"/>
      <c r="S170" s="96"/>
      <c r="T170" s="100"/>
      <c r="U170" s="1" t="s">
        <v>323</v>
      </c>
      <c r="V170" s="1" t="s">
        <v>323</v>
      </c>
      <c r="W170" s="1" t="s">
        <v>323</v>
      </c>
      <c r="X170" s="430"/>
      <c r="Y170" s="191"/>
    </row>
    <row r="171" spans="1:25">
      <c r="A171" s="413"/>
      <c r="B171" s="413"/>
      <c r="C171" s="413"/>
      <c r="D171" s="413"/>
      <c r="E171" s="413"/>
      <c r="F171" s="6"/>
      <c r="G171" s="6"/>
      <c r="H171" s="6"/>
      <c r="I171" s="6"/>
      <c r="J171" s="95"/>
      <c r="K171" s="98"/>
      <c r="L171" s="95"/>
      <c r="M171" s="98"/>
      <c r="N171" s="71"/>
      <c r="O171" s="99"/>
      <c r="P171" s="99"/>
      <c r="Q171" s="99"/>
      <c r="R171" s="99"/>
      <c r="S171" s="96"/>
      <c r="T171" s="100"/>
      <c r="U171" s="1"/>
      <c r="V171" s="1"/>
      <c r="W171" s="1"/>
      <c r="X171" s="430"/>
      <c r="Y171" s="191"/>
    </row>
    <row r="172" spans="1:25">
      <c r="A172" s="414"/>
      <c r="B172" s="414"/>
      <c r="C172" s="414"/>
      <c r="D172" s="129"/>
      <c r="E172" s="129"/>
      <c r="F172" s="6"/>
      <c r="G172" s="6"/>
      <c r="H172" s="6"/>
      <c r="I172" s="6"/>
      <c r="J172" s="95"/>
      <c r="K172" s="98"/>
      <c r="L172" s="95"/>
      <c r="M172" s="98"/>
      <c r="N172" s="73">
        <f>SUM(N171:N171)</f>
        <v>0</v>
      </c>
      <c r="O172" s="73">
        <f t="shared" ref="O172:R172" si="42">SUM(O171:O171)</f>
        <v>0</v>
      </c>
      <c r="P172" s="73">
        <f t="shared" si="42"/>
        <v>0</v>
      </c>
      <c r="Q172" s="73">
        <f t="shared" si="42"/>
        <v>0</v>
      </c>
      <c r="R172" s="73">
        <f t="shared" si="42"/>
        <v>0</v>
      </c>
      <c r="S172" s="96"/>
      <c r="T172" s="100"/>
      <c r="U172" s="1"/>
      <c r="V172" s="1"/>
      <c r="W172" s="1"/>
      <c r="X172" s="430"/>
      <c r="Y172" s="191"/>
    </row>
    <row r="173" spans="1:25" ht="38.25">
      <c r="A173" s="412">
        <v>71</v>
      </c>
      <c r="B173" s="412" t="s">
        <v>322</v>
      </c>
      <c r="C173" s="402" t="s">
        <v>150</v>
      </c>
      <c r="D173" s="412">
        <v>277</v>
      </c>
      <c r="E173" s="412" t="s">
        <v>236</v>
      </c>
      <c r="F173" s="6" t="s">
        <v>237</v>
      </c>
      <c r="G173" s="6" t="s">
        <v>237</v>
      </c>
      <c r="H173" s="6" t="s">
        <v>237</v>
      </c>
      <c r="I173" s="6" t="s">
        <v>237</v>
      </c>
      <c r="J173" s="151">
        <v>42682</v>
      </c>
      <c r="K173" s="154">
        <v>0.45277777777777778</v>
      </c>
      <c r="L173" s="151">
        <v>42682</v>
      </c>
      <c r="M173" s="154">
        <v>0.62430555555555556</v>
      </c>
      <c r="N173" s="97">
        <f>IF(((L173+M173)-(J173+K173))*24&gt;0,((L173+M173)-(J173+K173))*24,"NA")</f>
        <v>4.1166666666395031</v>
      </c>
      <c r="O173" s="97">
        <f>IF(RIGHT(S173)="T",(N173),0)</f>
        <v>0</v>
      </c>
      <c r="P173" s="97">
        <f>IF(RIGHT(S173)="U",(N173),0)</f>
        <v>0</v>
      </c>
      <c r="Q173" s="97">
        <f>IF(RIGHT(S173)="C",(N173),0)</f>
        <v>0</v>
      </c>
      <c r="R173" s="97">
        <f>IF(RIGHT(S173)="D",(N173),0)</f>
        <v>4.1166666666395031</v>
      </c>
      <c r="S173" s="155" t="s">
        <v>376</v>
      </c>
      <c r="T173" s="140" t="s">
        <v>500</v>
      </c>
      <c r="U173" s="1" t="s">
        <v>323</v>
      </c>
      <c r="V173" s="1" t="s">
        <v>323</v>
      </c>
      <c r="W173" s="1" t="s">
        <v>323</v>
      </c>
      <c r="X173" s="430"/>
      <c r="Y173" s="191"/>
    </row>
    <row r="174" spans="1:25" ht="38.25">
      <c r="A174" s="413"/>
      <c r="B174" s="413"/>
      <c r="C174" s="404"/>
      <c r="D174" s="413"/>
      <c r="E174" s="413"/>
      <c r="F174" s="6"/>
      <c r="G174" s="6"/>
      <c r="H174" s="6"/>
      <c r="I174" s="6"/>
      <c r="J174" s="151">
        <v>42693</v>
      </c>
      <c r="K174" s="154">
        <v>0.44236111111111115</v>
      </c>
      <c r="L174" s="151">
        <v>42693</v>
      </c>
      <c r="M174" s="154">
        <v>0.61736111111111114</v>
      </c>
      <c r="N174" s="97">
        <f>IF(((L174+M174)-(J174+K174))*24&gt;0,((L174+M174)-(J174+K174))*24,"NA")</f>
        <v>4.1999999998952262</v>
      </c>
      <c r="O174" s="97">
        <f>IF(RIGHT(S174)="T",(N174),0)</f>
        <v>0</v>
      </c>
      <c r="P174" s="97">
        <f>IF(RIGHT(S174)="U",(N174),0)</f>
        <v>0</v>
      </c>
      <c r="Q174" s="97">
        <f>IF(RIGHT(S174)="C",(N174),0)</f>
        <v>0</v>
      </c>
      <c r="R174" s="97">
        <f>IF(RIGHT(S174)="D",(N174),0)</f>
        <v>4.1999999998952262</v>
      </c>
      <c r="S174" s="155" t="s">
        <v>376</v>
      </c>
      <c r="T174" s="140" t="s">
        <v>501</v>
      </c>
      <c r="U174" s="1"/>
      <c r="V174" s="1"/>
      <c r="W174" s="1"/>
      <c r="X174" s="430"/>
      <c r="Y174" s="191"/>
    </row>
    <row r="175" spans="1:25">
      <c r="A175" s="413"/>
      <c r="B175" s="413"/>
      <c r="C175" s="404"/>
      <c r="D175" s="413"/>
      <c r="E175" s="413"/>
      <c r="F175" s="6"/>
      <c r="G175" s="6"/>
      <c r="H175" s="6"/>
      <c r="I175" s="6"/>
      <c r="J175" s="63"/>
      <c r="K175" s="64"/>
      <c r="L175" s="63"/>
      <c r="M175" s="64"/>
      <c r="N175" s="108">
        <f>SUM(N173:N174)</f>
        <v>8.3166666665347293</v>
      </c>
      <c r="O175" s="107">
        <f>SUM(O173:O174)</f>
        <v>0</v>
      </c>
      <c r="P175" s="107">
        <f>SUM(P173:P174)</f>
        <v>0</v>
      </c>
      <c r="Q175" s="107">
        <f>SUM(Q173:Q174)</f>
        <v>0</v>
      </c>
      <c r="R175" s="107">
        <f>SUM(R173:R174)</f>
        <v>8.3166666665347293</v>
      </c>
      <c r="S175" s="66"/>
      <c r="T175" s="67"/>
      <c r="U175" s="1"/>
      <c r="V175" s="1"/>
      <c r="W175" s="1"/>
      <c r="X175" s="430"/>
      <c r="Y175" s="191"/>
    </row>
    <row r="176" spans="1:25">
      <c r="A176" s="415">
        <v>72</v>
      </c>
      <c r="B176" s="415" t="s">
        <v>334</v>
      </c>
      <c r="C176" s="416" t="s">
        <v>336</v>
      </c>
      <c r="D176" s="412">
        <v>118.2</v>
      </c>
      <c r="E176" s="412" t="s">
        <v>236</v>
      </c>
      <c r="F176" s="6" t="s">
        <v>237</v>
      </c>
      <c r="G176" s="6" t="s">
        <v>237</v>
      </c>
      <c r="H176" s="6" t="s">
        <v>237</v>
      </c>
      <c r="I176" s="6" t="s">
        <v>237</v>
      </c>
      <c r="J176" s="95"/>
      <c r="K176" s="98"/>
      <c r="L176" s="95"/>
      <c r="M176" s="98"/>
      <c r="N176" s="71"/>
      <c r="O176" s="99"/>
      <c r="P176" s="99"/>
      <c r="Q176" s="99"/>
      <c r="R176" s="99"/>
      <c r="S176" s="96"/>
      <c r="T176" s="100"/>
      <c r="U176" s="1" t="s">
        <v>323</v>
      </c>
      <c r="V176" s="1" t="s">
        <v>323</v>
      </c>
      <c r="W176" s="1" t="s">
        <v>323</v>
      </c>
      <c r="X176" s="430"/>
      <c r="Y176" s="191"/>
    </row>
    <row r="177" spans="1:25">
      <c r="A177" s="415"/>
      <c r="B177" s="415"/>
      <c r="C177" s="416"/>
      <c r="D177" s="413"/>
      <c r="E177" s="413"/>
      <c r="F177" s="6"/>
      <c r="G177" s="6"/>
      <c r="H177" s="6"/>
      <c r="I177" s="6"/>
      <c r="J177" s="95"/>
      <c r="K177" s="98"/>
      <c r="L177" s="95"/>
      <c r="M177" s="98"/>
      <c r="N177" s="71"/>
      <c r="O177" s="99"/>
      <c r="P177" s="99"/>
      <c r="Q177" s="99"/>
      <c r="R177" s="99"/>
      <c r="S177" s="96"/>
      <c r="T177" s="100"/>
      <c r="U177" s="1"/>
      <c r="V177" s="1"/>
      <c r="W177" s="1"/>
      <c r="X177" s="430"/>
      <c r="Y177" s="191"/>
    </row>
    <row r="178" spans="1:25">
      <c r="A178" s="415"/>
      <c r="B178" s="415"/>
      <c r="C178" s="416"/>
      <c r="D178" s="413"/>
      <c r="E178" s="413"/>
      <c r="F178" s="6"/>
      <c r="G178" s="6"/>
      <c r="H178" s="6"/>
      <c r="I178" s="6"/>
      <c r="J178" s="63"/>
      <c r="K178" s="64"/>
      <c r="L178" s="63"/>
      <c r="M178" s="64"/>
      <c r="N178" s="108">
        <f t="shared" ref="N178:R178" si="43">SUM(N176:N177)</f>
        <v>0</v>
      </c>
      <c r="O178" s="107">
        <f t="shared" si="43"/>
        <v>0</v>
      </c>
      <c r="P178" s="107">
        <f t="shared" si="43"/>
        <v>0</v>
      </c>
      <c r="Q178" s="107">
        <f t="shared" si="43"/>
        <v>0</v>
      </c>
      <c r="R178" s="107">
        <f t="shared" si="43"/>
        <v>0</v>
      </c>
      <c r="S178" s="66"/>
      <c r="T178" s="67"/>
      <c r="U178" s="1"/>
      <c r="V178" s="1"/>
      <c r="W178" s="1"/>
      <c r="X178" s="430"/>
      <c r="Y178" s="191"/>
    </row>
    <row r="179" spans="1:25">
      <c r="A179" s="415">
        <v>73</v>
      </c>
      <c r="B179" s="415" t="s">
        <v>335</v>
      </c>
      <c r="C179" s="416" t="s">
        <v>337</v>
      </c>
      <c r="D179" s="413">
        <v>277</v>
      </c>
      <c r="E179" s="413" t="s">
        <v>236</v>
      </c>
      <c r="F179" s="6"/>
      <c r="G179" s="6"/>
      <c r="H179" s="6"/>
      <c r="I179" s="6"/>
      <c r="J179" s="95"/>
      <c r="K179" s="98"/>
      <c r="L179" s="95"/>
      <c r="M179" s="98"/>
      <c r="N179" s="71"/>
      <c r="O179" s="99"/>
      <c r="P179" s="99"/>
      <c r="Q179" s="99"/>
      <c r="R179" s="99"/>
      <c r="S179" s="96"/>
      <c r="T179" s="100"/>
      <c r="U179" s="1"/>
      <c r="V179" s="1"/>
      <c r="W179" s="1"/>
      <c r="X179" s="430"/>
      <c r="Y179" s="191"/>
    </row>
    <row r="180" spans="1:25">
      <c r="A180" s="415"/>
      <c r="B180" s="415"/>
      <c r="C180" s="416"/>
      <c r="D180" s="413"/>
      <c r="E180" s="413"/>
      <c r="F180" s="6"/>
      <c r="G180" s="6"/>
      <c r="H180" s="6"/>
      <c r="I180" s="6"/>
      <c r="J180" s="95"/>
      <c r="K180" s="98"/>
      <c r="L180" s="95"/>
      <c r="M180" s="98"/>
      <c r="N180" s="71"/>
      <c r="O180" s="99"/>
      <c r="P180" s="99"/>
      <c r="Q180" s="99"/>
      <c r="R180" s="99"/>
      <c r="S180" s="96"/>
      <c r="T180" s="100"/>
      <c r="U180" s="1"/>
      <c r="V180" s="1"/>
      <c r="W180" s="1"/>
      <c r="X180" s="430"/>
      <c r="Y180" s="191"/>
    </row>
    <row r="181" spans="1:25">
      <c r="A181" s="415"/>
      <c r="B181" s="415"/>
      <c r="C181" s="416"/>
      <c r="D181" s="413"/>
      <c r="E181" s="413"/>
      <c r="F181" s="6"/>
      <c r="G181" s="6"/>
      <c r="H181" s="6"/>
      <c r="I181" s="6"/>
      <c r="J181" s="95"/>
      <c r="K181" s="98"/>
      <c r="L181" s="95"/>
      <c r="M181" s="98"/>
      <c r="N181" s="71"/>
      <c r="O181" s="99"/>
      <c r="P181" s="99"/>
      <c r="Q181" s="99"/>
      <c r="R181" s="99"/>
      <c r="S181" s="96"/>
      <c r="T181" s="100"/>
      <c r="U181" s="1"/>
      <c r="V181" s="1"/>
      <c r="W181" s="1"/>
      <c r="X181" s="430"/>
      <c r="Y181" s="191"/>
    </row>
    <row r="182" spans="1:25">
      <c r="A182" s="415"/>
      <c r="B182" s="415"/>
      <c r="C182" s="416"/>
      <c r="D182" s="413"/>
      <c r="E182" s="413"/>
      <c r="F182" s="6"/>
      <c r="G182" s="6"/>
      <c r="H182" s="6"/>
      <c r="I182" s="6"/>
      <c r="J182" s="95"/>
      <c r="K182" s="98"/>
      <c r="L182" s="95"/>
      <c r="M182" s="98"/>
      <c r="N182" s="71"/>
      <c r="O182" s="99"/>
      <c r="P182" s="99"/>
      <c r="Q182" s="99"/>
      <c r="R182" s="99"/>
      <c r="S182" s="96"/>
      <c r="T182" s="100"/>
      <c r="U182" s="1"/>
      <c r="V182" s="1"/>
      <c r="W182" s="1"/>
      <c r="X182" s="430"/>
      <c r="Y182" s="191"/>
    </row>
    <row r="183" spans="1:25">
      <c r="A183" s="415"/>
      <c r="B183" s="415"/>
      <c r="C183" s="416"/>
      <c r="D183" s="413"/>
      <c r="E183" s="413"/>
      <c r="F183" s="6"/>
      <c r="G183" s="6"/>
      <c r="H183" s="6"/>
      <c r="I183" s="6"/>
      <c r="J183" s="63"/>
      <c r="K183" s="64"/>
      <c r="L183" s="63"/>
      <c r="M183" s="64"/>
      <c r="N183" s="108">
        <f t="shared" ref="N183:R183" si="44">SUM(N179:N182)</f>
        <v>0</v>
      </c>
      <c r="O183" s="107">
        <f t="shared" si="44"/>
        <v>0</v>
      </c>
      <c r="P183" s="107">
        <f t="shared" si="44"/>
        <v>0</v>
      </c>
      <c r="Q183" s="107">
        <f t="shared" si="44"/>
        <v>0</v>
      </c>
      <c r="R183" s="107">
        <f t="shared" si="44"/>
        <v>0</v>
      </c>
      <c r="S183" s="66"/>
      <c r="T183" s="67"/>
      <c r="U183" s="1"/>
      <c r="V183" s="1"/>
      <c r="W183" s="1"/>
      <c r="X183" s="430"/>
      <c r="Y183" s="191"/>
    </row>
    <row r="184" spans="1:25">
      <c r="A184" s="412">
        <v>74</v>
      </c>
      <c r="B184" s="412" t="s">
        <v>232</v>
      </c>
      <c r="C184" s="412" t="s">
        <v>146</v>
      </c>
      <c r="D184" s="412">
        <v>78.599999999999994</v>
      </c>
      <c r="E184" s="412" t="s">
        <v>236</v>
      </c>
      <c r="F184" s="6" t="s">
        <v>237</v>
      </c>
      <c r="G184" s="6" t="s">
        <v>237</v>
      </c>
      <c r="H184" s="6" t="s">
        <v>237</v>
      </c>
      <c r="I184" s="6" t="s">
        <v>237</v>
      </c>
      <c r="J184" s="95"/>
      <c r="K184" s="98"/>
      <c r="L184" s="95"/>
      <c r="M184" s="98"/>
      <c r="N184" s="71"/>
      <c r="O184" s="99"/>
      <c r="P184" s="99"/>
      <c r="Q184" s="99"/>
      <c r="R184" s="99"/>
      <c r="S184" s="96"/>
      <c r="T184" s="100"/>
      <c r="U184" s="1" t="s">
        <v>323</v>
      </c>
      <c r="V184" s="1" t="s">
        <v>323</v>
      </c>
      <c r="W184" s="1" t="s">
        <v>323</v>
      </c>
      <c r="X184" s="430"/>
      <c r="Y184" s="191"/>
    </row>
    <row r="185" spans="1:25">
      <c r="A185" s="413"/>
      <c r="B185" s="413"/>
      <c r="C185" s="413"/>
      <c r="D185" s="413"/>
      <c r="E185" s="413"/>
      <c r="F185" s="6"/>
      <c r="G185" s="6"/>
      <c r="H185" s="6"/>
      <c r="I185" s="6"/>
      <c r="J185" s="74"/>
      <c r="K185" s="75"/>
      <c r="L185" s="74"/>
      <c r="M185" s="75"/>
      <c r="N185" s="106">
        <f t="shared" ref="N185:R185" si="45">SUM(N184)</f>
        <v>0</v>
      </c>
      <c r="O185" s="107">
        <f t="shared" si="45"/>
        <v>0</v>
      </c>
      <c r="P185" s="107">
        <f t="shared" si="45"/>
        <v>0</v>
      </c>
      <c r="Q185" s="107">
        <f t="shared" si="45"/>
        <v>0</v>
      </c>
      <c r="R185" s="107">
        <f t="shared" si="45"/>
        <v>0</v>
      </c>
      <c r="S185" s="77"/>
      <c r="T185" s="78"/>
      <c r="U185" s="1"/>
      <c r="V185" s="1"/>
      <c r="W185" s="1"/>
      <c r="X185" s="430"/>
      <c r="Y185" s="191">
        <v>100</v>
      </c>
    </row>
    <row r="186" spans="1:25">
      <c r="A186" s="412">
        <v>75</v>
      </c>
      <c r="B186" s="412" t="s">
        <v>233</v>
      </c>
      <c r="C186" s="402" t="s">
        <v>136</v>
      </c>
      <c r="D186" s="412">
        <v>78.599999999999994</v>
      </c>
      <c r="E186" s="412" t="s">
        <v>236</v>
      </c>
      <c r="F186" s="6" t="s">
        <v>237</v>
      </c>
      <c r="G186" s="6" t="s">
        <v>237</v>
      </c>
      <c r="H186" s="6" t="s">
        <v>237</v>
      </c>
      <c r="I186" s="6" t="s">
        <v>237</v>
      </c>
      <c r="J186" s="95"/>
      <c r="K186" s="98"/>
      <c r="L186" s="95"/>
      <c r="M186" s="98"/>
      <c r="N186" s="71"/>
      <c r="O186" s="99"/>
      <c r="P186" s="99"/>
      <c r="Q186" s="99"/>
      <c r="R186" s="99"/>
      <c r="S186" s="96"/>
      <c r="T186" s="100"/>
      <c r="U186" s="1" t="s">
        <v>323</v>
      </c>
      <c r="V186" s="1" t="s">
        <v>323</v>
      </c>
      <c r="W186" s="1" t="s">
        <v>323</v>
      </c>
      <c r="X186" s="430"/>
      <c r="Y186" s="191"/>
    </row>
    <row r="187" spans="1:25">
      <c r="A187" s="413"/>
      <c r="B187" s="413"/>
      <c r="C187" s="404"/>
      <c r="D187" s="413"/>
      <c r="E187" s="413"/>
      <c r="F187" s="6"/>
      <c r="G187" s="6"/>
      <c r="H187" s="6"/>
      <c r="I187" s="6"/>
      <c r="J187" s="63"/>
      <c r="K187" s="64"/>
      <c r="L187" s="63"/>
      <c r="M187" s="64"/>
      <c r="N187" s="108">
        <f t="shared" ref="N187:R187" si="46">SUM(N186)</f>
        <v>0</v>
      </c>
      <c r="O187" s="107">
        <f t="shared" si="46"/>
        <v>0</v>
      </c>
      <c r="P187" s="107">
        <f t="shared" si="46"/>
        <v>0</v>
      </c>
      <c r="Q187" s="107">
        <f t="shared" si="46"/>
        <v>0</v>
      </c>
      <c r="R187" s="107">
        <f t="shared" si="46"/>
        <v>0</v>
      </c>
      <c r="S187" s="66"/>
      <c r="T187" s="67"/>
      <c r="U187" s="1"/>
      <c r="V187" s="1"/>
      <c r="W187" s="1"/>
      <c r="X187" s="430"/>
      <c r="Y187" s="193">
        <v>100</v>
      </c>
    </row>
    <row r="188" spans="1:25" ht="25.5">
      <c r="A188" s="412">
        <v>76</v>
      </c>
      <c r="B188" s="412" t="s">
        <v>234</v>
      </c>
      <c r="C188" s="402" t="s">
        <v>132</v>
      </c>
      <c r="D188" s="412">
        <v>78.599999999999994</v>
      </c>
      <c r="E188" s="412" t="s">
        <v>236</v>
      </c>
      <c r="F188" s="6" t="s">
        <v>237</v>
      </c>
      <c r="G188" s="6" t="s">
        <v>237</v>
      </c>
      <c r="H188" s="6" t="s">
        <v>237</v>
      </c>
      <c r="I188" s="6" t="s">
        <v>237</v>
      </c>
      <c r="J188" s="151">
        <v>42683</v>
      </c>
      <c r="K188" s="154">
        <v>0.4458333333333333</v>
      </c>
      <c r="L188" s="151">
        <v>42683</v>
      </c>
      <c r="M188" s="154">
        <v>0.52638888888888891</v>
      </c>
      <c r="N188" s="97">
        <f>IF(((L188+M188)-(J188+K188))*24&gt;0,((L188+M188)-(J188+K188))*24,"NA")</f>
        <v>1.9333333333488554</v>
      </c>
      <c r="O188" s="97">
        <f>IF(RIGHT(S188)="T",(N188),0)</f>
        <v>1.9333333333488554</v>
      </c>
      <c r="P188" s="97">
        <f>IF(RIGHT(S188)="U",(N188),0)</f>
        <v>0</v>
      </c>
      <c r="Q188" s="97">
        <f>IF(RIGHT(S188)="C",(N188),0)</f>
        <v>0</v>
      </c>
      <c r="R188" s="97">
        <f>IF(RIGHT(S188)="D",(N188),0)</f>
        <v>0</v>
      </c>
      <c r="S188" s="303" t="s">
        <v>368</v>
      </c>
      <c r="T188" s="140" t="s">
        <v>509</v>
      </c>
      <c r="U188" s="1" t="s">
        <v>323</v>
      </c>
      <c r="V188" s="1" t="s">
        <v>323</v>
      </c>
      <c r="W188" s="1" t="s">
        <v>323</v>
      </c>
      <c r="X188" s="430"/>
      <c r="Y188" s="191"/>
    </row>
    <row r="189" spans="1:25">
      <c r="A189" s="414"/>
      <c r="B189" s="414"/>
      <c r="C189" s="403"/>
      <c r="D189" s="414"/>
      <c r="E189" s="414"/>
      <c r="F189" s="6" t="s">
        <v>237</v>
      </c>
      <c r="G189" s="6" t="s">
        <v>237</v>
      </c>
      <c r="H189" s="6" t="s">
        <v>237</v>
      </c>
      <c r="I189" s="6" t="s">
        <v>237</v>
      </c>
      <c r="J189" s="6"/>
      <c r="K189" s="8"/>
      <c r="L189" s="8"/>
      <c r="M189" s="8"/>
      <c r="N189" s="108">
        <f t="shared" ref="N189:R189" si="47">SUM(N185:N188)</f>
        <v>1.9333333333488554</v>
      </c>
      <c r="O189" s="108">
        <f t="shared" si="47"/>
        <v>1.9333333333488554</v>
      </c>
      <c r="P189" s="108">
        <f t="shared" si="47"/>
        <v>0</v>
      </c>
      <c r="Q189" s="108">
        <f t="shared" si="47"/>
        <v>0</v>
      </c>
      <c r="R189" s="108">
        <f t="shared" si="47"/>
        <v>0</v>
      </c>
      <c r="S189" s="126"/>
      <c r="T189" s="126"/>
      <c r="U189" s="1" t="s">
        <v>323</v>
      </c>
      <c r="V189" s="1" t="s">
        <v>323</v>
      </c>
      <c r="W189" s="1" t="s">
        <v>323</v>
      </c>
      <c r="X189" s="430"/>
      <c r="Y189" s="117">
        <v>99.74</v>
      </c>
    </row>
    <row r="190" spans="1:25">
      <c r="A190" s="412">
        <v>77</v>
      </c>
      <c r="B190" s="412" t="s">
        <v>235</v>
      </c>
      <c r="C190" s="402" t="s">
        <v>133</v>
      </c>
      <c r="D190" s="412">
        <v>78.599999999999994</v>
      </c>
      <c r="E190" s="412" t="s">
        <v>236</v>
      </c>
      <c r="F190" s="6" t="s">
        <v>237</v>
      </c>
      <c r="G190" s="6" t="s">
        <v>237</v>
      </c>
      <c r="H190" s="6" t="s">
        <v>237</v>
      </c>
      <c r="I190" s="6" t="s">
        <v>237</v>
      </c>
      <c r="J190" s="95"/>
      <c r="K190" s="98"/>
      <c r="L190" s="95"/>
      <c r="M190" s="98"/>
      <c r="N190" s="71"/>
      <c r="O190" s="99"/>
      <c r="P190" s="99"/>
      <c r="Q190" s="99"/>
      <c r="R190" s="99"/>
      <c r="S190" s="96"/>
      <c r="T190" s="100"/>
      <c r="U190" s="1" t="s">
        <v>323</v>
      </c>
      <c r="V190" s="1" t="s">
        <v>323</v>
      </c>
      <c r="W190" s="1" t="s">
        <v>323</v>
      </c>
      <c r="X190" s="430"/>
      <c r="Y190" s="191"/>
    </row>
    <row r="191" spans="1:25">
      <c r="A191" s="413"/>
      <c r="B191" s="413"/>
      <c r="C191" s="404"/>
      <c r="D191" s="413"/>
      <c r="E191" s="413"/>
      <c r="F191" s="6"/>
      <c r="G191" s="6"/>
      <c r="H191" s="6"/>
      <c r="I191" s="6"/>
      <c r="J191" s="55"/>
      <c r="K191" s="56"/>
      <c r="L191" s="55"/>
      <c r="M191" s="56"/>
      <c r="N191" s="109">
        <f t="shared" ref="N191:R191" si="48">SUM(N190)</f>
        <v>0</v>
      </c>
      <c r="O191" s="109">
        <f t="shared" si="48"/>
        <v>0</v>
      </c>
      <c r="P191" s="109">
        <f t="shared" si="48"/>
        <v>0</v>
      </c>
      <c r="Q191" s="109">
        <f t="shared" si="48"/>
        <v>0</v>
      </c>
      <c r="R191" s="109">
        <f t="shared" si="48"/>
        <v>0</v>
      </c>
      <c r="S191" s="56"/>
      <c r="T191" s="57"/>
      <c r="U191" s="1"/>
      <c r="V191" s="1"/>
      <c r="W191" s="1"/>
      <c r="X191" s="430"/>
      <c r="Y191" s="191"/>
    </row>
    <row r="192" spans="1:25">
      <c r="A192" s="396">
        <v>78</v>
      </c>
      <c r="B192" s="396" t="s">
        <v>342</v>
      </c>
      <c r="C192" s="402" t="s">
        <v>343</v>
      </c>
      <c r="D192" s="396">
        <v>100</v>
      </c>
      <c r="E192" s="396" t="s">
        <v>236</v>
      </c>
      <c r="F192" s="6" t="s">
        <v>237</v>
      </c>
      <c r="G192" s="6" t="s">
        <v>237</v>
      </c>
      <c r="H192" s="6" t="s">
        <v>237</v>
      </c>
      <c r="I192" s="6" t="s">
        <v>237</v>
      </c>
      <c r="J192" s="95"/>
      <c r="K192" s="98"/>
      <c r="L192" s="95"/>
      <c r="M192" s="98"/>
      <c r="N192" s="87">
        <v>0</v>
      </c>
      <c r="O192" s="87">
        <v>0</v>
      </c>
      <c r="P192" s="87">
        <v>0</v>
      </c>
      <c r="Q192" s="87">
        <v>0</v>
      </c>
      <c r="R192" s="87">
        <v>0</v>
      </c>
      <c r="S192" s="96"/>
      <c r="T192" s="100"/>
      <c r="U192" s="1" t="s">
        <v>323</v>
      </c>
      <c r="V192" s="1" t="s">
        <v>323</v>
      </c>
      <c r="W192" s="1" t="s">
        <v>323</v>
      </c>
      <c r="X192" s="430"/>
      <c r="Y192" s="191"/>
    </row>
    <row r="193" spans="1:25">
      <c r="A193" s="400"/>
      <c r="B193" s="400"/>
      <c r="C193" s="404"/>
      <c r="D193" s="400"/>
      <c r="E193" s="400"/>
      <c r="F193" s="6"/>
      <c r="G193" s="6"/>
      <c r="H193" s="6"/>
      <c r="I193" s="6"/>
      <c r="J193" s="95"/>
      <c r="K193" s="98"/>
      <c r="L193" s="95"/>
      <c r="M193" s="98"/>
      <c r="N193" s="87">
        <v>0</v>
      </c>
      <c r="O193" s="87">
        <v>0</v>
      </c>
      <c r="P193" s="87">
        <v>0</v>
      </c>
      <c r="Q193" s="87">
        <v>0</v>
      </c>
      <c r="R193" s="87">
        <v>0</v>
      </c>
      <c r="S193" s="96"/>
      <c r="T193" s="100"/>
      <c r="U193" s="1"/>
      <c r="V193" s="1"/>
      <c r="W193" s="1"/>
      <c r="X193" s="430"/>
      <c r="Y193" s="191"/>
    </row>
    <row r="194" spans="1:25">
      <c r="A194" s="396">
        <v>79</v>
      </c>
      <c r="B194" s="396" t="s">
        <v>355</v>
      </c>
      <c r="C194" s="402" t="s">
        <v>344</v>
      </c>
      <c r="D194" s="396">
        <v>100</v>
      </c>
      <c r="E194" s="396" t="s">
        <v>236</v>
      </c>
      <c r="F194" s="6" t="s">
        <v>237</v>
      </c>
      <c r="G194" s="6" t="s">
        <v>237</v>
      </c>
      <c r="H194" s="6" t="s">
        <v>237</v>
      </c>
      <c r="I194" s="6" t="s">
        <v>237</v>
      </c>
      <c r="J194" s="95"/>
      <c r="K194" s="98"/>
      <c r="L194" s="95"/>
      <c r="M194" s="98"/>
      <c r="N194" s="71"/>
      <c r="O194" s="99"/>
      <c r="P194" s="99"/>
      <c r="Q194" s="99"/>
      <c r="R194" s="99"/>
      <c r="S194" s="96"/>
      <c r="T194" s="100"/>
      <c r="U194" s="1" t="s">
        <v>323</v>
      </c>
      <c r="V194" s="1" t="s">
        <v>323</v>
      </c>
      <c r="W194" s="1" t="s">
        <v>323</v>
      </c>
      <c r="X194" s="430"/>
      <c r="Y194" s="191"/>
    </row>
    <row r="195" spans="1:25">
      <c r="A195" s="400"/>
      <c r="B195" s="400"/>
      <c r="C195" s="404"/>
      <c r="D195" s="400"/>
      <c r="E195" s="400"/>
      <c r="F195" s="6"/>
      <c r="G195" s="6"/>
      <c r="H195" s="6"/>
      <c r="I195" s="6"/>
      <c r="J195" s="95"/>
      <c r="K195" s="98"/>
      <c r="L195" s="95"/>
      <c r="M195" s="98"/>
      <c r="N195" s="71"/>
      <c r="O195" s="99"/>
      <c r="P195" s="99"/>
      <c r="Q195" s="99"/>
      <c r="R195" s="99"/>
      <c r="S195" s="96"/>
      <c r="T195" s="100"/>
      <c r="U195" s="1"/>
      <c r="V195" s="1"/>
      <c r="W195" s="1"/>
      <c r="X195" s="430"/>
      <c r="Y195" s="191"/>
    </row>
    <row r="196" spans="1:25">
      <c r="A196" s="400"/>
      <c r="B196" s="400"/>
      <c r="C196" s="404"/>
      <c r="D196" s="400"/>
      <c r="E196" s="400"/>
      <c r="F196" s="6"/>
      <c r="G196" s="6"/>
      <c r="H196" s="6"/>
      <c r="I196" s="6"/>
      <c r="J196" s="74"/>
      <c r="K196" s="75"/>
      <c r="L196" s="74"/>
      <c r="M196" s="75"/>
      <c r="N196" s="106">
        <f t="shared" ref="N196:R196" si="49">SUM(N192:N195)</f>
        <v>0</v>
      </c>
      <c r="O196" s="107">
        <f t="shared" si="49"/>
        <v>0</v>
      </c>
      <c r="P196" s="107">
        <f t="shared" si="49"/>
        <v>0</v>
      </c>
      <c r="Q196" s="107">
        <f t="shared" si="49"/>
        <v>0</v>
      </c>
      <c r="R196" s="107">
        <f t="shared" si="49"/>
        <v>0</v>
      </c>
      <c r="S196" s="77"/>
      <c r="T196" s="78"/>
      <c r="U196" s="1"/>
      <c r="V196" s="1"/>
      <c r="W196" s="1"/>
      <c r="X196" s="430"/>
      <c r="Y196" s="191"/>
    </row>
    <row r="197" spans="1:25" ht="25.5">
      <c r="A197" s="396">
        <v>80</v>
      </c>
      <c r="B197" s="396" t="s">
        <v>356</v>
      </c>
      <c r="C197" s="402" t="s">
        <v>357</v>
      </c>
      <c r="D197" s="396">
        <v>349.16</v>
      </c>
      <c r="E197" s="396" t="s">
        <v>236</v>
      </c>
      <c r="F197" s="6" t="s">
        <v>237</v>
      </c>
      <c r="G197" s="6" t="s">
        <v>237</v>
      </c>
      <c r="H197" s="6" t="s">
        <v>237</v>
      </c>
      <c r="I197" s="6" t="s">
        <v>237</v>
      </c>
      <c r="J197" s="151">
        <v>42675</v>
      </c>
      <c r="K197" s="154">
        <v>0.52777777777777779</v>
      </c>
      <c r="L197" s="151">
        <v>42675</v>
      </c>
      <c r="M197" s="154">
        <v>0.78125</v>
      </c>
      <c r="N197" s="163">
        <f>IF(((L197+M197)-(J197+K197))*24&gt;0,((L197+M197)-(J197+K197))*24,"NA")</f>
        <v>6.0833333332557231</v>
      </c>
      <c r="O197" s="163">
        <f>IF(RIGHT(S197)="T",(N197),0)</f>
        <v>6.0833333332557231</v>
      </c>
      <c r="P197" s="163">
        <f>IF(RIGHT(S197)="U",(N197),0)</f>
        <v>0</v>
      </c>
      <c r="Q197" s="163">
        <f>IF(RIGHT(S197)="C",(N197),0)</f>
        <v>0</v>
      </c>
      <c r="R197" s="163">
        <f>IF(RIGHT(S197)="D",(N197),0)</f>
        <v>0</v>
      </c>
      <c r="S197" s="303" t="s">
        <v>368</v>
      </c>
      <c r="T197" s="140" t="s">
        <v>493</v>
      </c>
      <c r="U197" s="1" t="s">
        <v>323</v>
      </c>
      <c r="V197" s="1" t="s">
        <v>323</v>
      </c>
      <c r="W197" s="1" t="s">
        <v>323</v>
      </c>
      <c r="X197" s="430"/>
      <c r="Y197" s="191"/>
    </row>
    <row r="198" spans="1:25">
      <c r="A198" s="397"/>
      <c r="B198" s="397"/>
      <c r="C198" s="403"/>
      <c r="D198" s="397"/>
      <c r="E198" s="397"/>
      <c r="F198" s="6" t="s">
        <v>237</v>
      </c>
      <c r="G198" s="6" t="s">
        <v>237</v>
      </c>
      <c r="H198" s="6" t="s">
        <v>237</v>
      </c>
      <c r="I198" s="6" t="s">
        <v>237</v>
      </c>
      <c r="J198" s="6"/>
      <c r="K198" s="8"/>
      <c r="L198" s="8"/>
      <c r="M198" s="8"/>
      <c r="N198" s="108">
        <f t="shared" ref="N198:R198" si="50">SUM(N194:N197)</f>
        <v>6.0833333332557231</v>
      </c>
      <c r="O198" s="108">
        <f t="shared" si="50"/>
        <v>6.0833333332557231</v>
      </c>
      <c r="P198" s="108">
        <f t="shared" si="50"/>
        <v>0</v>
      </c>
      <c r="Q198" s="108">
        <f t="shared" si="50"/>
        <v>0</v>
      </c>
      <c r="R198" s="108">
        <f t="shared" si="50"/>
        <v>0</v>
      </c>
      <c r="S198" s="126"/>
      <c r="T198" s="126"/>
      <c r="U198" s="1" t="s">
        <v>323</v>
      </c>
      <c r="V198" s="1" t="s">
        <v>323</v>
      </c>
      <c r="W198" s="1" t="s">
        <v>323</v>
      </c>
      <c r="X198" s="430"/>
      <c r="Y198" s="117">
        <v>99.18</v>
      </c>
    </row>
    <row r="199" spans="1:25">
      <c r="A199" s="396">
        <v>81</v>
      </c>
      <c r="B199" s="396" t="s">
        <v>358</v>
      </c>
      <c r="C199" s="402" t="s">
        <v>359</v>
      </c>
      <c r="D199" s="396">
        <v>349.16</v>
      </c>
      <c r="E199" s="396" t="s">
        <v>236</v>
      </c>
      <c r="F199" s="6" t="s">
        <v>237</v>
      </c>
      <c r="G199" s="6" t="s">
        <v>237</v>
      </c>
      <c r="H199" s="6" t="s">
        <v>237</v>
      </c>
      <c r="I199" s="6" t="s">
        <v>237</v>
      </c>
      <c r="J199" s="63"/>
      <c r="K199" s="64"/>
      <c r="L199" s="63"/>
      <c r="M199" s="64"/>
      <c r="N199" s="87">
        <v>0</v>
      </c>
      <c r="O199" s="87">
        <v>0</v>
      </c>
      <c r="P199" s="87">
        <v>0</v>
      </c>
      <c r="Q199" s="87">
        <v>0</v>
      </c>
      <c r="R199" s="87">
        <v>0</v>
      </c>
      <c r="S199" s="66"/>
      <c r="T199" s="67"/>
      <c r="U199" s="1" t="s">
        <v>323</v>
      </c>
      <c r="V199" s="1" t="s">
        <v>323</v>
      </c>
      <c r="W199" s="1" t="s">
        <v>323</v>
      </c>
      <c r="X199" s="430"/>
      <c r="Y199" s="191"/>
    </row>
    <row r="200" spans="1:25">
      <c r="A200" s="397"/>
      <c r="B200" s="397"/>
      <c r="C200" s="403"/>
      <c r="D200" s="397"/>
      <c r="E200" s="397"/>
      <c r="F200" s="6" t="s">
        <v>237</v>
      </c>
      <c r="G200" s="6" t="s">
        <v>237</v>
      </c>
      <c r="H200" s="6" t="s">
        <v>237</v>
      </c>
      <c r="I200" s="6" t="s">
        <v>237</v>
      </c>
      <c r="J200" s="6"/>
      <c r="K200" s="8"/>
      <c r="L200" s="8"/>
      <c r="M200" s="8"/>
      <c r="N200" s="87">
        <v>0</v>
      </c>
      <c r="O200" s="87">
        <v>0</v>
      </c>
      <c r="P200" s="87">
        <v>0</v>
      </c>
      <c r="Q200" s="87">
        <v>0</v>
      </c>
      <c r="R200" s="87">
        <v>0</v>
      </c>
      <c r="S200" s="126"/>
      <c r="T200" s="126"/>
      <c r="U200" s="1" t="s">
        <v>323</v>
      </c>
      <c r="V200" s="1" t="s">
        <v>323</v>
      </c>
      <c r="W200" s="1" t="s">
        <v>323</v>
      </c>
      <c r="X200" s="430"/>
      <c r="Y200" s="191">
        <v>100</v>
      </c>
    </row>
    <row r="201" spans="1:25" ht="38.25">
      <c r="A201" s="396">
        <v>82</v>
      </c>
      <c r="B201" s="396" t="s">
        <v>390</v>
      </c>
      <c r="C201" s="402" t="s">
        <v>388</v>
      </c>
      <c r="D201" s="396"/>
      <c r="E201" s="396" t="s">
        <v>236</v>
      </c>
      <c r="F201" s="204"/>
      <c r="G201" s="6"/>
      <c r="H201" s="6"/>
      <c r="I201" s="6"/>
      <c r="J201" s="151">
        <v>42675</v>
      </c>
      <c r="K201" s="154" t="s">
        <v>374</v>
      </c>
      <c r="L201" s="151">
        <v>42705</v>
      </c>
      <c r="M201" s="154">
        <v>0</v>
      </c>
      <c r="N201" s="138">
        <f>IF(((L201+M201)-(J201+K201))*24&gt;0,((L201+M201)-(J201+K201))*24,"NA")</f>
        <v>720</v>
      </c>
      <c r="O201" s="138">
        <f>IF(RIGHT(S201)="T",(N201),0)</f>
        <v>0</v>
      </c>
      <c r="P201" s="138">
        <f>IF(RIGHT(S201)="U",(N201),0)</f>
        <v>0</v>
      </c>
      <c r="Q201" s="138">
        <f>IF(RIGHT(S201)="C",(N201),0)</f>
        <v>720</v>
      </c>
      <c r="R201" s="138">
        <f>IF(RIGHT(S201)="D",(N201),0)</f>
        <v>0</v>
      </c>
      <c r="S201" s="145" t="s">
        <v>371</v>
      </c>
      <c r="T201" s="84" t="s">
        <v>411</v>
      </c>
      <c r="U201" s="387"/>
      <c r="V201" s="387"/>
      <c r="W201" s="387"/>
      <c r="X201" s="430"/>
      <c r="Y201" s="191"/>
    </row>
    <row r="202" spans="1:25">
      <c r="A202" s="400"/>
      <c r="B202" s="400"/>
      <c r="C202" s="404"/>
      <c r="D202" s="400"/>
      <c r="E202" s="400"/>
      <c r="F202" s="6"/>
      <c r="G202" s="6"/>
      <c r="H202" s="6"/>
      <c r="I202" s="6"/>
      <c r="J202" s="79"/>
      <c r="K202" s="80"/>
      <c r="L202" s="79"/>
      <c r="M202" s="80"/>
      <c r="N202" s="110">
        <f>SUM(N201:N201)</f>
        <v>720</v>
      </c>
      <c r="O202" s="110">
        <f t="shared" ref="O202:R202" si="51">SUM(O201:O201)</f>
        <v>0</v>
      </c>
      <c r="P202" s="110">
        <f t="shared" si="51"/>
        <v>0</v>
      </c>
      <c r="Q202" s="110">
        <f t="shared" si="51"/>
        <v>720</v>
      </c>
      <c r="R202" s="110">
        <f t="shared" si="51"/>
        <v>0</v>
      </c>
      <c r="S202" s="81"/>
      <c r="T202" s="82"/>
      <c r="U202" s="1"/>
      <c r="V202" s="1"/>
      <c r="W202" s="1"/>
      <c r="X202" s="430"/>
      <c r="Y202" s="191"/>
    </row>
    <row r="203" spans="1:25" ht="38.25">
      <c r="A203" s="396">
        <v>83</v>
      </c>
      <c r="B203" s="396" t="s">
        <v>391</v>
      </c>
      <c r="C203" s="402" t="s">
        <v>389</v>
      </c>
      <c r="D203" s="396"/>
      <c r="E203" s="396" t="s">
        <v>236</v>
      </c>
      <c r="F203" s="204"/>
      <c r="G203" s="6"/>
      <c r="H203" s="6"/>
      <c r="I203" s="6"/>
      <c r="J203" s="151">
        <v>42675</v>
      </c>
      <c r="K203" s="154" t="s">
        <v>374</v>
      </c>
      <c r="L203" s="151">
        <v>42705</v>
      </c>
      <c r="M203" s="154">
        <v>0</v>
      </c>
      <c r="N203" s="138">
        <f>IF(((L203+M203)-(J203+K203))*24&gt;0,((L203+M203)-(J203+K203))*24,"NA")</f>
        <v>720</v>
      </c>
      <c r="O203" s="138">
        <f>IF(RIGHT(S203)="T",(N203),0)</f>
        <v>0</v>
      </c>
      <c r="P203" s="138">
        <f>IF(RIGHT(S203)="U",(N203),0)</f>
        <v>0</v>
      </c>
      <c r="Q203" s="138">
        <f>IF(RIGHT(S203)="C",(N203),0)</f>
        <v>720</v>
      </c>
      <c r="R203" s="138">
        <f>IF(RIGHT(S203)="D",(N203),0)</f>
        <v>0</v>
      </c>
      <c r="S203" s="145" t="s">
        <v>371</v>
      </c>
      <c r="T203" s="84" t="s">
        <v>411</v>
      </c>
      <c r="U203" s="387"/>
      <c r="V203" s="387"/>
      <c r="W203" s="387"/>
      <c r="X203" s="430"/>
      <c r="Y203" s="191"/>
    </row>
    <row r="204" spans="1:25">
      <c r="A204" s="400"/>
      <c r="B204" s="400"/>
      <c r="C204" s="404"/>
      <c r="D204" s="400"/>
      <c r="E204" s="400"/>
      <c r="F204" s="6"/>
      <c r="G204" s="6"/>
      <c r="H204" s="6"/>
      <c r="I204" s="6"/>
      <c r="J204" s="79"/>
      <c r="K204" s="80"/>
      <c r="L204" s="79"/>
      <c r="M204" s="80"/>
      <c r="N204" s="110">
        <f t="shared" ref="N204:R204" si="52">SUM(N203)</f>
        <v>720</v>
      </c>
      <c r="O204" s="111">
        <f t="shared" si="52"/>
        <v>0</v>
      </c>
      <c r="P204" s="111">
        <f t="shared" si="52"/>
        <v>0</v>
      </c>
      <c r="Q204" s="111">
        <f t="shared" si="52"/>
        <v>720</v>
      </c>
      <c r="R204" s="111">
        <f t="shared" si="52"/>
        <v>0</v>
      </c>
      <c r="S204" s="81"/>
      <c r="T204" s="82"/>
      <c r="U204" s="1"/>
      <c r="V204" s="1"/>
      <c r="W204" s="1"/>
      <c r="X204" s="430"/>
      <c r="Y204" s="191"/>
    </row>
    <row r="205" spans="1:25">
      <c r="A205" s="396">
        <v>84</v>
      </c>
      <c r="B205" s="396" t="s">
        <v>390</v>
      </c>
      <c r="C205" s="402" t="s">
        <v>400</v>
      </c>
      <c r="D205" s="396"/>
      <c r="E205" s="396" t="s">
        <v>236</v>
      </c>
      <c r="F205" s="6" t="s">
        <v>237</v>
      </c>
      <c r="G205" s="6" t="s">
        <v>237</v>
      </c>
      <c r="H205" s="6" t="s">
        <v>237</v>
      </c>
      <c r="I205" s="6" t="s">
        <v>237</v>
      </c>
      <c r="J205" s="85"/>
      <c r="K205" s="86"/>
      <c r="L205" s="85"/>
      <c r="M205" s="86"/>
      <c r="N205" s="87">
        <v>0</v>
      </c>
      <c r="O205" s="87">
        <v>0</v>
      </c>
      <c r="P205" s="87">
        <v>0</v>
      </c>
      <c r="Q205" s="87">
        <v>0</v>
      </c>
      <c r="R205" s="87">
        <v>0</v>
      </c>
      <c r="S205" s="86"/>
      <c r="T205" s="91"/>
      <c r="U205" s="1" t="s">
        <v>323</v>
      </c>
      <c r="V205" s="1" t="s">
        <v>323</v>
      </c>
      <c r="W205" s="1" t="s">
        <v>323</v>
      </c>
      <c r="X205" s="430"/>
      <c r="Y205" s="191"/>
    </row>
    <row r="206" spans="1:25">
      <c r="A206" s="400"/>
      <c r="B206" s="400"/>
      <c r="C206" s="404"/>
      <c r="D206" s="400"/>
      <c r="E206" s="400"/>
      <c r="F206" s="6"/>
      <c r="G206" s="6"/>
      <c r="H206" s="6"/>
      <c r="I206" s="6"/>
      <c r="J206" s="74"/>
      <c r="K206" s="75"/>
      <c r="L206" s="74"/>
      <c r="M206" s="75"/>
      <c r="N206" s="87">
        <v>0</v>
      </c>
      <c r="O206" s="87">
        <v>0</v>
      </c>
      <c r="P206" s="87">
        <v>0</v>
      </c>
      <c r="Q206" s="87">
        <v>0</v>
      </c>
      <c r="R206" s="87">
        <v>0</v>
      </c>
      <c r="S206" s="77"/>
      <c r="T206" s="78"/>
      <c r="U206" s="1"/>
      <c r="V206" s="1"/>
      <c r="W206" s="1"/>
      <c r="X206" s="430"/>
      <c r="Y206" s="191"/>
    </row>
    <row r="207" spans="1:25" ht="25.5">
      <c r="A207" s="396">
        <v>85</v>
      </c>
      <c r="B207" s="396" t="s">
        <v>390</v>
      </c>
      <c r="C207" s="402" t="s">
        <v>414</v>
      </c>
      <c r="D207" s="396"/>
      <c r="E207" s="396" t="s">
        <v>236</v>
      </c>
      <c r="F207" s="6" t="s">
        <v>237</v>
      </c>
      <c r="G207" s="6" t="s">
        <v>237</v>
      </c>
      <c r="H207" s="6" t="s">
        <v>237</v>
      </c>
      <c r="I207" s="6" t="s">
        <v>237</v>
      </c>
      <c r="J207" s="151">
        <v>42689</v>
      </c>
      <c r="K207" s="154">
        <v>0.63541666666666663</v>
      </c>
      <c r="L207" s="151">
        <v>42689</v>
      </c>
      <c r="M207" s="154">
        <v>0.74305555555555547</v>
      </c>
      <c r="N207" s="97">
        <f>IF(((L207+M207)-(J207+K207))*24&gt;0,((L207+M207)-(J207+K207))*24,"NA")</f>
        <v>2.5833333333721384</v>
      </c>
      <c r="O207" s="97">
        <f>IF(RIGHT(S207)="T",(N207),0)</f>
        <v>2.5833333333721384</v>
      </c>
      <c r="P207" s="97">
        <f>IF(RIGHT(S207)="U",(N207),0)</f>
        <v>0</v>
      </c>
      <c r="Q207" s="97">
        <f>IF(RIGHT(S207)="C",(N207),0)</f>
        <v>0</v>
      </c>
      <c r="R207" s="97">
        <f>IF(RIGHT(S207)="D",(N207),0)</f>
        <v>0</v>
      </c>
      <c r="S207" s="303" t="s">
        <v>368</v>
      </c>
      <c r="T207" s="140" t="s">
        <v>497</v>
      </c>
      <c r="U207" s="1" t="s">
        <v>323</v>
      </c>
      <c r="V207" s="1" t="s">
        <v>323</v>
      </c>
      <c r="W207" s="1" t="s">
        <v>323</v>
      </c>
      <c r="X207" s="430"/>
      <c r="Y207" s="191"/>
    </row>
    <row r="208" spans="1:25" ht="25.5">
      <c r="A208" s="400"/>
      <c r="B208" s="400"/>
      <c r="C208" s="404"/>
      <c r="D208" s="400"/>
      <c r="E208" s="400"/>
      <c r="F208" s="6"/>
      <c r="G208" s="6"/>
      <c r="H208" s="6"/>
      <c r="I208" s="6"/>
      <c r="J208" s="151">
        <v>42691</v>
      </c>
      <c r="K208" s="154">
        <v>0.62708333333333333</v>
      </c>
      <c r="L208" s="151">
        <v>42691</v>
      </c>
      <c r="M208" s="154">
        <v>0.74652777777777779</v>
      </c>
      <c r="N208" s="97">
        <f>IF(((L208+M208)-(J208+K208))*24&gt;0,((L208+M208)-(J208+K208))*24,"NA")</f>
        <v>2.8666666667559184</v>
      </c>
      <c r="O208" s="97">
        <f>IF(RIGHT(S208)="T",(N208),0)</f>
        <v>2.8666666667559184</v>
      </c>
      <c r="P208" s="97">
        <f>IF(RIGHT(S208)="U",(N208),0)</f>
        <v>0</v>
      </c>
      <c r="Q208" s="97">
        <f>IF(RIGHT(S208)="C",(N208),0)</f>
        <v>0</v>
      </c>
      <c r="R208" s="97">
        <f>IF(RIGHT(S208)="D",(N208),0)</f>
        <v>0</v>
      </c>
      <c r="S208" s="303" t="s">
        <v>368</v>
      </c>
      <c r="T208" s="140" t="s">
        <v>498</v>
      </c>
      <c r="U208" s="1"/>
      <c r="V208" s="1"/>
      <c r="W208" s="1"/>
      <c r="X208" s="430"/>
      <c r="Y208" s="191"/>
    </row>
    <row r="209" spans="1:25">
      <c r="A209" s="397"/>
      <c r="B209" s="397"/>
      <c r="C209" s="403"/>
      <c r="D209" s="397"/>
      <c r="E209" s="397"/>
      <c r="F209" s="6" t="s">
        <v>237</v>
      </c>
      <c r="G209" s="6" t="s">
        <v>237</v>
      </c>
      <c r="H209" s="6" t="s">
        <v>237</v>
      </c>
      <c r="I209" s="6" t="s">
        <v>237</v>
      </c>
      <c r="J209" s="6"/>
      <c r="K209" s="8"/>
      <c r="L209" s="8"/>
      <c r="M209" s="8"/>
      <c r="N209" s="110" t="s">
        <v>422</v>
      </c>
      <c r="O209" s="110">
        <f t="shared" ref="O209:R209" si="53">SUM(O207:O208)</f>
        <v>5.4500000001280569</v>
      </c>
      <c r="P209" s="110">
        <f t="shared" si="53"/>
        <v>0</v>
      </c>
      <c r="Q209" s="110">
        <f t="shared" si="53"/>
        <v>0</v>
      </c>
      <c r="R209" s="110">
        <f t="shared" si="53"/>
        <v>0</v>
      </c>
      <c r="S209" s="126"/>
      <c r="T209" s="126"/>
      <c r="U209" s="1" t="s">
        <v>323</v>
      </c>
      <c r="V209" s="1" t="s">
        <v>323</v>
      </c>
      <c r="W209" s="1" t="s">
        <v>323</v>
      </c>
      <c r="X209" s="430"/>
      <c r="Y209" s="117">
        <v>99.27</v>
      </c>
    </row>
    <row r="210" spans="1:25">
      <c r="A210" s="396">
        <v>86</v>
      </c>
      <c r="B210" s="396" t="s">
        <v>390</v>
      </c>
      <c r="C210" s="402" t="s">
        <v>415</v>
      </c>
      <c r="D210" s="396"/>
      <c r="E210" s="396" t="s">
        <v>236</v>
      </c>
      <c r="F210" s="6" t="s">
        <v>237</v>
      </c>
      <c r="G210" s="6" t="s">
        <v>237</v>
      </c>
      <c r="H210" s="6" t="s">
        <v>237</v>
      </c>
      <c r="I210" s="6" t="s">
        <v>237</v>
      </c>
      <c r="J210" s="95"/>
      <c r="K210" s="98"/>
      <c r="L210" s="95"/>
      <c r="M210" s="98"/>
      <c r="N210" s="71"/>
      <c r="O210" s="99"/>
      <c r="P210" s="99"/>
      <c r="Q210" s="99"/>
      <c r="R210" s="99"/>
      <c r="S210" s="96"/>
      <c r="T210" s="100"/>
      <c r="U210" s="1" t="s">
        <v>323</v>
      </c>
      <c r="V210" s="1" t="s">
        <v>323</v>
      </c>
      <c r="W210" s="1" t="s">
        <v>323</v>
      </c>
      <c r="X210" s="430"/>
      <c r="Y210" s="191"/>
    </row>
    <row r="211" spans="1:25">
      <c r="A211" s="400"/>
      <c r="B211" s="400"/>
      <c r="C211" s="404"/>
      <c r="D211" s="400"/>
      <c r="E211" s="400"/>
      <c r="F211" s="6"/>
      <c r="G211" s="6"/>
      <c r="H211" s="6"/>
      <c r="I211" s="6"/>
      <c r="J211" s="95"/>
      <c r="K211" s="98"/>
      <c r="L211" s="95"/>
      <c r="M211" s="98"/>
      <c r="N211" s="71"/>
      <c r="O211" s="99"/>
      <c r="P211" s="99"/>
      <c r="Q211" s="99"/>
      <c r="R211" s="99"/>
      <c r="S211" s="96"/>
      <c r="T211" s="100"/>
      <c r="U211" s="1"/>
      <c r="V211" s="1"/>
      <c r="W211" s="1"/>
      <c r="X211" s="430"/>
      <c r="Y211" s="191"/>
    </row>
    <row r="212" spans="1:25">
      <c r="A212" s="400"/>
      <c r="B212" s="400"/>
      <c r="C212" s="404"/>
      <c r="D212" s="400"/>
      <c r="E212" s="400"/>
      <c r="F212" s="6"/>
      <c r="G212" s="6"/>
      <c r="H212" s="6"/>
      <c r="I212" s="6"/>
      <c r="J212" s="95"/>
      <c r="K212" s="98"/>
      <c r="L212" s="95"/>
      <c r="M212" s="98"/>
      <c r="N212" s="71"/>
      <c r="O212" s="99"/>
      <c r="P212" s="99"/>
      <c r="Q212" s="99"/>
      <c r="R212" s="99"/>
      <c r="S212" s="96"/>
      <c r="T212" s="100"/>
      <c r="U212" s="1"/>
      <c r="V212" s="1"/>
      <c r="W212" s="1"/>
      <c r="X212" s="430"/>
      <c r="Y212" s="191"/>
    </row>
    <row r="213" spans="1:25">
      <c r="A213" s="400"/>
      <c r="B213" s="400"/>
      <c r="C213" s="404"/>
      <c r="D213" s="400"/>
      <c r="E213" s="400"/>
      <c r="F213" s="6"/>
      <c r="G213" s="6"/>
      <c r="H213" s="6"/>
      <c r="I213" s="6"/>
      <c r="J213" s="95"/>
      <c r="K213" s="98"/>
      <c r="L213" s="95"/>
      <c r="M213" s="98"/>
      <c r="N213" s="71"/>
      <c r="O213" s="99"/>
      <c r="P213" s="99"/>
      <c r="Q213" s="99"/>
      <c r="R213" s="99"/>
      <c r="S213" s="96"/>
      <c r="T213" s="100"/>
      <c r="U213" s="1"/>
      <c r="V213" s="1"/>
      <c r="W213" s="1"/>
      <c r="X213" s="430"/>
      <c r="Y213" s="191"/>
    </row>
    <row r="214" spans="1:25">
      <c r="A214" s="397"/>
      <c r="B214" s="397"/>
      <c r="C214" s="403"/>
      <c r="D214" s="397"/>
      <c r="E214" s="397"/>
      <c r="F214" s="6" t="s">
        <v>237</v>
      </c>
      <c r="G214" s="6" t="s">
        <v>237</v>
      </c>
      <c r="H214" s="6" t="s">
        <v>237</v>
      </c>
      <c r="I214" s="6" t="s">
        <v>237</v>
      </c>
      <c r="J214" s="6"/>
      <c r="K214" s="8"/>
      <c r="L214" s="8"/>
      <c r="M214" s="8"/>
      <c r="N214" s="103">
        <f t="shared" ref="N214:R214" si="54">SUM(N210:N213)</f>
        <v>0</v>
      </c>
      <c r="O214" s="103">
        <f t="shared" si="54"/>
        <v>0</v>
      </c>
      <c r="P214" s="103">
        <f t="shared" si="54"/>
        <v>0</v>
      </c>
      <c r="Q214" s="103">
        <f t="shared" si="54"/>
        <v>0</v>
      </c>
      <c r="R214" s="103">
        <f t="shared" si="54"/>
        <v>0</v>
      </c>
      <c r="S214" s="126"/>
      <c r="T214" s="126"/>
      <c r="U214" s="1" t="s">
        <v>323</v>
      </c>
      <c r="V214" s="1" t="s">
        <v>323</v>
      </c>
      <c r="W214" s="1" t="s">
        <v>323</v>
      </c>
      <c r="X214" s="430"/>
      <c r="Y214" s="191">
        <v>100</v>
      </c>
    </row>
    <row r="215" spans="1:25">
      <c r="A215" s="396">
        <v>87</v>
      </c>
      <c r="B215" s="396" t="s">
        <v>390</v>
      </c>
      <c r="C215" s="402" t="s">
        <v>416</v>
      </c>
      <c r="D215" s="396"/>
      <c r="E215" s="396" t="s">
        <v>236</v>
      </c>
      <c r="F215" s="6" t="s">
        <v>237</v>
      </c>
      <c r="G215" s="6" t="s">
        <v>237</v>
      </c>
      <c r="H215" s="6" t="s">
        <v>237</v>
      </c>
      <c r="I215" s="6" t="s">
        <v>237</v>
      </c>
      <c r="J215" s="95"/>
      <c r="K215" s="98"/>
      <c r="L215" s="95"/>
      <c r="M215" s="98"/>
      <c r="N215" s="71"/>
      <c r="O215" s="99"/>
      <c r="P215" s="99"/>
      <c r="Q215" s="99"/>
      <c r="R215" s="99"/>
      <c r="S215" s="96"/>
      <c r="T215" s="100"/>
      <c r="U215" s="1" t="s">
        <v>323</v>
      </c>
      <c r="V215" s="1" t="s">
        <v>323</v>
      </c>
      <c r="W215" s="1" t="s">
        <v>323</v>
      </c>
      <c r="X215" s="430"/>
      <c r="Y215" s="191"/>
    </row>
    <row r="216" spans="1:25">
      <c r="A216" s="400"/>
      <c r="B216" s="400"/>
      <c r="C216" s="404"/>
      <c r="D216" s="400"/>
      <c r="E216" s="400"/>
      <c r="F216" s="6"/>
      <c r="G216" s="6"/>
      <c r="H216" s="6"/>
      <c r="I216" s="6"/>
      <c r="J216" s="95"/>
      <c r="K216" s="98"/>
      <c r="L216" s="95"/>
      <c r="M216" s="98"/>
      <c r="N216" s="71"/>
      <c r="O216" s="99"/>
      <c r="P216" s="99"/>
      <c r="Q216" s="99"/>
      <c r="R216" s="99"/>
      <c r="S216" s="96"/>
      <c r="T216" s="100"/>
      <c r="U216" s="1"/>
      <c r="V216" s="1"/>
      <c r="W216" s="1"/>
      <c r="X216" s="430"/>
      <c r="Y216" s="191"/>
    </row>
    <row r="217" spans="1:25">
      <c r="A217" s="400"/>
      <c r="B217" s="400"/>
      <c r="C217" s="404"/>
      <c r="D217" s="400"/>
      <c r="E217" s="400"/>
      <c r="F217" s="6"/>
      <c r="G217" s="6"/>
      <c r="H217" s="6"/>
      <c r="I217" s="6"/>
      <c r="J217" s="95"/>
      <c r="K217" s="98"/>
      <c r="L217" s="95"/>
      <c r="M217" s="98"/>
      <c r="N217" s="71"/>
      <c r="O217" s="99"/>
      <c r="P217" s="99"/>
      <c r="Q217" s="99"/>
      <c r="R217" s="99"/>
      <c r="S217" s="96"/>
      <c r="T217" s="100"/>
      <c r="U217" s="1"/>
      <c r="V217" s="1"/>
      <c r="W217" s="1"/>
      <c r="X217" s="430"/>
      <c r="Y217" s="191"/>
    </row>
    <row r="218" spans="1:25">
      <c r="A218" s="400"/>
      <c r="B218" s="400"/>
      <c r="C218" s="404"/>
      <c r="D218" s="400"/>
      <c r="E218" s="400"/>
      <c r="F218" s="6"/>
      <c r="G218" s="6"/>
      <c r="H218" s="6"/>
      <c r="I218" s="6"/>
      <c r="J218" s="74"/>
      <c r="K218" s="75"/>
      <c r="L218" s="74"/>
      <c r="M218" s="75"/>
      <c r="N218" s="106">
        <f t="shared" ref="N218:R218" si="55">SUM(N215:N217)</f>
        <v>0</v>
      </c>
      <c r="O218" s="107">
        <f t="shared" si="55"/>
        <v>0</v>
      </c>
      <c r="P218" s="107">
        <f t="shared" si="55"/>
        <v>0</v>
      </c>
      <c r="Q218" s="107">
        <f t="shared" si="55"/>
        <v>0</v>
      </c>
      <c r="R218" s="107">
        <f t="shared" si="55"/>
        <v>0</v>
      </c>
      <c r="S218" s="77"/>
      <c r="T218" s="78"/>
      <c r="U218" s="1"/>
      <c r="V218" s="1"/>
      <c r="W218" s="1"/>
      <c r="X218" s="430"/>
      <c r="Y218" s="191"/>
    </row>
    <row r="219" spans="1:25">
      <c r="A219" s="396">
        <v>88</v>
      </c>
      <c r="B219" s="396" t="s">
        <v>390</v>
      </c>
      <c r="C219" s="402" t="s">
        <v>417</v>
      </c>
      <c r="D219" s="396"/>
      <c r="E219" s="396" t="s">
        <v>236</v>
      </c>
      <c r="F219" s="6" t="s">
        <v>237</v>
      </c>
      <c r="G219" s="6" t="s">
        <v>237</v>
      </c>
      <c r="H219" s="6" t="s">
        <v>237</v>
      </c>
      <c r="I219" s="6" t="s">
        <v>237</v>
      </c>
      <c r="J219" s="95"/>
      <c r="K219" s="98"/>
      <c r="L219" s="95"/>
      <c r="M219" s="98"/>
      <c r="N219" s="71"/>
      <c r="O219" s="99"/>
      <c r="P219" s="99"/>
      <c r="Q219" s="99"/>
      <c r="R219" s="99"/>
      <c r="S219" s="96"/>
      <c r="T219" s="100"/>
      <c r="U219" s="1" t="s">
        <v>323</v>
      </c>
      <c r="V219" s="1" t="s">
        <v>323</v>
      </c>
      <c r="W219" s="1" t="s">
        <v>323</v>
      </c>
      <c r="X219" s="430"/>
      <c r="Y219" s="191"/>
    </row>
    <row r="220" spans="1:25">
      <c r="A220" s="400"/>
      <c r="B220" s="400"/>
      <c r="C220" s="404"/>
      <c r="D220" s="400"/>
      <c r="E220" s="400"/>
      <c r="F220" s="6"/>
      <c r="G220" s="6"/>
      <c r="H220" s="6"/>
      <c r="I220" s="6"/>
      <c r="J220" s="95"/>
      <c r="K220" s="98"/>
      <c r="L220" s="95"/>
      <c r="M220" s="98"/>
      <c r="N220" s="71"/>
      <c r="O220" s="99"/>
      <c r="P220" s="99"/>
      <c r="Q220" s="99"/>
      <c r="R220" s="99"/>
      <c r="S220" s="96"/>
      <c r="T220" s="100"/>
      <c r="U220" s="1"/>
      <c r="V220" s="1"/>
      <c r="W220" s="1"/>
      <c r="X220" s="430"/>
      <c r="Y220" s="191"/>
    </row>
    <row r="221" spans="1:25">
      <c r="A221" s="400"/>
      <c r="B221" s="400"/>
      <c r="C221" s="404"/>
      <c r="D221" s="400"/>
      <c r="E221" s="400"/>
      <c r="F221" s="6"/>
      <c r="G221" s="6"/>
      <c r="H221" s="6"/>
      <c r="I221" s="6"/>
      <c r="J221" s="95"/>
      <c r="K221" s="98"/>
      <c r="L221" s="95"/>
      <c r="M221" s="98"/>
      <c r="N221" s="71"/>
      <c r="O221" s="99"/>
      <c r="P221" s="99"/>
      <c r="Q221" s="99"/>
      <c r="R221" s="99"/>
      <c r="S221" s="96"/>
      <c r="T221" s="100"/>
      <c r="U221" s="1"/>
      <c r="V221" s="1"/>
      <c r="W221" s="1"/>
      <c r="X221" s="430"/>
      <c r="Y221" s="191"/>
    </row>
    <row r="222" spans="1:25">
      <c r="A222" s="400"/>
      <c r="B222" s="400"/>
      <c r="C222" s="404"/>
      <c r="D222" s="400"/>
      <c r="E222" s="400"/>
      <c r="F222" s="6"/>
      <c r="G222" s="6"/>
      <c r="H222" s="6"/>
      <c r="I222" s="6"/>
      <c r="J222" s="74"/>
      <c r="K222" s="75"/>
      <c r="L222" s="74"/>
      <c r="M222" s="75"/>
      <c r="N222" s="106">
        <f t="shared" ref="N222:R222" si="56">SUM(N219:N221)</f>
        <v>0</v>
      </c>
      <c r="O222" s="107">
        <f t="shared" si="56"/>
        <v>0</v>
      </c>
      <c r="P222" s="107">
        <f t="shared" si="56"/>
        <v>0</v>
      </c>
      <c r="Q222" s="107">
        <f t="shared" si="56"/>
        <v>0</v>
      </c>
      <c r="R222" s="107">
        <f t="shared" si="56"/>
        <v>0</v>
      </c>
      <c r="S222" s="77"/>
      <c r="T222" s="78"/>
      <c r="U222" s="1"/>
      <c r="V222" s="1"/>
      <c r="W222" s="1"/>
      <c r="X222" s="430"/>
      <c r="Y222" s="191"/>
    </row>
    <row r="223" spans="1:25" ht="25.5">
      <c r="A223" s="396">
        <v>89</v>
      </c>
      <c r="B223" s="396" t="s">
        <v>238</v>
      </c>
      <c r="C223" s="402" t="s">
        <v>129</v>
      </c>
      <c r="D223" s="396">
        <v>315</v>
      </c>
      <c r="E223" s="396" t="s">
        <v>236</v>
      </c>
      <c r="F223" s="6" t="s">
        <v>237</v>
      </c>
      <c r="G223" s="6" t="s">
        <v>237</v>
      </c>
      <c r="H223" s="6" t="s">
        <v>237</v>
      </c>
      <c r="I223" s="6" t="s">
        <v>237</v>
      </c>
      <c r="J223" s="151">
        <v>42702</v>
      </c>
      <c r="K223" s="154">
        <v>0.57291666666666663</v>
      </c>
      <c r="L223" s="151">
        <v>42703</v>
      </c>
      <c r="M223" s="154">
        <v>5.347222222222222E-2</v>
      </c>
      <c r="N223" s="97">
        <f>IF(((L223+M223)-(J223+K223))*24&gt;0,((L223+M223)-(J223+K223))*24,"NA")</f>
        <v>11.53333333338378</v>
      </c>
      <c r="O223" s="97">
        <f>IF(RIGHT(S223)="T",(N223),0)</f>
        <v>0</v>
      </c>
      <c r="P223" s="97">
        <f>IF(RIGHT(S223)="U",(N223),0)</f>
        <v>0</v>
      </c>
      <c r="Q223" s="97">
        <f>IF(RIGHT(S223)="C",(N223),0)</f>
        <v>0</v>
      </c>
      <c r="R223" s="97">
        <f>IF(RIGHT(S223)="D",(N223),0)</f>
        <v>11.53333333338378</v>
      </c>
      <c r="S223" s="155" t="s">
        <v>376</v>
      </c>
      <c r="T223" s="140" t="s">
        <v>504</v>
      </c>
      <c r="U223" s="1" t="s">
        <v>323</v>
      </c>
      <c r="V223" s="1" t="s">
        <v>323</v>
      </c>
      <c r="W223" s="1" t="s">
        <v>323</v>
      </c>
      <c r="X223" s="430"/>
      <c r="Y223" s="191"/>
    </row>
    <row r="224" spans="1:25">
      <c r="A224" s="400"/>
      <c r="B224" s="400"/>
      <c r="C224" s="404"/>
      <c r="D224" s="400"/>
      <c r="E224" s="400"/>
      <c r="F224" s="6"/>
      <c r="G224" s="6"/>
      <c r="H224" s="6"/>
      <c r="I224" s="6"/>
      <c r="J224" s="74"/>
      <c r="K224" s="75"/>
      <c r="L224" s="74"/>
      <c r="M224" s="75"/>
      <c r="N224" s="106">
        <f t="shared" ref="N224:R224" si="57">SUM(N223)</f>
        <v>11.53333333338378</v>
      </c>
      <c r="O224" s="107">
        <f t="shared" si="57"/>
        <v>0</v>
      </c>
      <c r="P224" s="107">
        <f t="shared" si="57"/>
        <v>0</v>
      </c>
      <c r="Q224" s="107">
        <f t="shared" si="57"/>
        <v>0</v>
      </c>
      <c r="R224" s="107">
        <f t="shared" si="57"/>
        <v>11.53333333338378</v>
      </c>
      <c r="S224" s="77"/>
      <c r="T224" s="78"/>
      <c r="U224" s="1"/>
      <c r="V224" s="1"/>
      <c r="W224" s="1"/>
      <c r="X224" s="430"/>
      <c r="Y224" s="191"/>
    </row>
    <row r="225" spans="1:25">
      <c r="A225" s="396">
        <v>90</v>
      </c>
      <c r="B225" s="396" t="s">
        <v>239</v>
      </c>
      <c r="C225" s="402" t="s">
        <v>130</v>
      </c>
      <c r="D225" s="396">
        <v>315</v>
      </c>
      <c r="E225" s="396" t="s">
        <v>236</v>
      </c>
      <c r="F225" s="6" t="s">
        <v>237</v>
      </c>
      <c r="G225" s="6" t="s">
        <v>237</v>
      </c>
      <c r="H225" s="6" t="s">
        <v>237</v>
      </c>
      <c r="I225" s="6" t="s">
        <v>237</v>
      </c>
      <c r="J225" s="95"/>
      <c r="K225" s="98"/>
      <c r="L225" s="95"/>
      <c r="M225" s="98"/>
      <c r="N225" s="71"/>
      <c r="O225" s="99"/>
      <c r="P225" s="99"/>
      <c r="Q225" s="99"/>
      <c r="R225" s="99"/>
      <c r="S225" s="96"/>
      <c r="T225" s="100"/>
      <c r="U225" s="1" t="s">
        <v>323</v>
      </c>
      <c r="V225" s="1" t="s">
        <v>323</v>
      </c>
      <c r="W225" s="1" t="s">
        <v>323</v>
      </c>
      <c r="X225" s="430"/>
      <c r="Y225" s="191"/>
    </row>
    <row r="226" spans="1:25">
      <c r="A226" s="400"/>
      <c r="B226" s="400"/>
      <c r="C226" s="404"/>
      <c r="D226" s="400"/>
      <c r="E226" s="400"/>
      <c r="F226" s="6"/>
      <c r="G226" s="6"/>
      <c r="H226" s="6"/>
      <c r="I226" s="6"/>
      <c r="J226" s="95"/>
      <c r="K226" s="98"/>
      <c r="L226" s="95"/>
      <c r="M226" s="98"/>
      <c r="N226" s="71"/>
      <c r="O226" s="99"/>
      <c r="P226" s="99"/>
      <c r="Q226" s="99"/>
      <c r="R226" s="99"/>
      <c r="S226" s="96"/>
      <c r="T226" s="100"/>
      <c r="U226" s="1"/>
      <c r="V226" s="1"/>
      <c r="W226" s="1"/>
      <c r="X226" s="430"/>
      <c r="Y226" s="191"/>
    </row>
    <row r="227" spans="1:25">
      <c r="A227" s="400"/>
      <c r="B227" s="400"/>
      <c r="C227" s="404"/>
      <c r="D227" s="400"/>
      <c r="E227" s="400"/>
      <c r="F227" s="6"/>
      <c r="G227" s="6"/>
      <c r="H227" s="6"/>
      <c r="I227" s="6"/>
      <c r="J227" s="74"/>
      <c r="K227" s="75"/>
      <c r="L227" s="74"/>
      <c r="M227" s="75"/>
      <c r="N227" s="106">
        <f t="shared" ref="N227:R227" si="58">SUM(N225:N226)</f>
        <v>0</v>
      </c>
      <c r="O227" s="107">
        <f t="shared" si="58"/>
        <v>0</v>
      </c>
      <c r="P227" s="107">
        <f t="shared" si="58"/>
        <v>0</v>
      </c>
      <c r="Q227" s="107">
        <f t="shared" si="58"/>
        <v>0</v>
      </c>
      <c r="R227" s="107">
        <f t="shared" si="58"/>
        <v>0</v>
      </c>
      <c r="S227" s="77"/>
      <c r="T227" s="78"/>
      <c r="U227" s="1"/>
      <c r="V227" s="1"/>
      <c r="W227" s="1"/>
      <c r="X227" s="430"/>
      <c r="Y227" s="191"/>
    </row>
    <row r="228" spans="1:25" ht="15" customHeight="1">
      <c r="A228" s="396">
        <v>91</v>
      </c>
      <c r="B228" s="396" t="s">
        <v>240</v>
      </c>
      <c r="C228" s="402" t="s">
        <v>140</v>
      </c>
      <c r="D228" s="396">
        <v>315</v>
      </c>
      <c r="E228" s="396" t="s">
        <v>236</v>
      </c>
      <c r="F228" s="6" t="s">
        <v>237</v>
      </c>
      <c r="G228" s="6" t="s">
        <v>237</v>
      </c>
      <c r="H228" s="6" t="s">
        <v>237</v>
      </c>
      <c r="I228" s="6" t="s">
        <v>237</v>
      </c>
      <c r="J228" s="95"/>
      <c r="K228" s="98"/>
      <c r="L228" s="95"/>
      <c r="M228" s="98"/>
      <c r="N228" s="71"/>
      <c r="O228" s="99"/>
      <c r="P228" s="99"/>
      <c r="Q228" s="99"/>
      <c r="R228" s="99"/>
      <c r="S228" s="96"/>
      <c r="T228" s="100"/>
      <c r="U228" s="1" t="s">
        <v>323</v>
      </c>
      <c r="V228" s="1" t="s">
        <v>323</v>
      </c>
      <c r="W228" s="1" t="s">
        <v>323</v>
      </c>
      <c r="X228" s="430"/>
      <c r="Y228" s="191"/>
    </row>
    <row r="229" spans="1:25" ht="15" customHeight="1">
      <c r="A229" s="400"/>
      <c r="B229" s="400"/>
      <c r="C229" s="404"/>
      <c r="D229" s="400"/>
      <c r="E229" s="400"/>
      <c r="F229" s="6"/>
      <c r="G229" s="6"/>
      <c r="H229" s="6"/>
      <c r="I229" s="6"/>
      <c r="J229" s="95"/>
      <c r="K229" s="98"/>
      <c r="L229" s="95"/>
      <c r="M229" s="98"/>
      <c r="N229" s="71"/>
      <c r="O229" s="99"/>
      <c r="P229" s="99"/>
      <c r="Q229" s="99"/>
      <c r="R229" s="99"/>
      <c r="S229" s="96"/>
      <c r="T229" s="100"/>
      <c r="U229" s="1"/>
      <c r="V229" s="1"/>
      <c r="W229" s="1"/>
      <c r="X229" s="430"/>
      <c r="Y229" s="191"/>
    </row>
    <row r="230" spans="1:25">
      <c r="A230" s="397"/>
      <c r="B230" s="397"/>
      <c r="C230" s="403"/>
      <c r="D230" s="397"/>
      <c r="E230" s="397"/>
      <c r="F230" s="6" t="s">
        <v>237</v>
      </c>
      <c r="G230" s="6" t="s">
        <v>237</v>
      </c>
      <c r="H230" s="6" t="s">
        <v>237</v>
      </c>
      <c r="I230" s="6" t="s">
        <v>237</v>
      </c>
      <c r="J230" s="6"/>
      <c r="K230" s="8"/>
      <c r="L230" s="8"/>
      <c r="M230" s="8"/>
      <c r="N230" s="103">
        <f t="shared" ref="N230:R230" si="59">SUM(N228:N229)</f>
        <v>0</v>
      </c>
      <c r="O230" s="103">
        <f t="shared" si="59"/>
        <v>0</v>
      </c>
      <c r="P230" s="103">
        <f t="shared" si="59"/>
        <v>0</v>
      </c>
      <c r="Q230" s="103">
        <f t="shared" si="59"/>
        <v>0</v>
      </c>
      <c r="R230" s="103">
        <f t="shared" si="59"/>
        <v>0</v>
      </c>
      <c r="S230" s="126"/>
      <c r="T230" s="126"/>
      <c r="U230" s="1" t="s">
        <v>323</v>
      </c>
      <c r="V230" s="1" t="s">
        <v>323</v>
      </c>
      <c r="W230" s="1" t="s">
        <v>323</v>
      </c>
      <c r="X230" s="430"/>
      <c r="Y230" s="191">
        <v>100</v>
      </c>
    </row>
    <row r="231" spans="1:25" ht="15" customHeight="1">
      <c r="A231" s="396">
        <v>92</v>
      </c>
      <c r="B231" s="396" t="s">
        <v>241</v>
      </c>
      <c r="C231" s="402" t="s">
        <v>29</v>
      </c>
      <c r="D231" s="396">
        <v>315</v>
      </c>
      <c r="E231" s="396" t="s">
        <v>236</v>
      </c>
      <c r="F231" s="6" t="s">
        <v>237</v>
      </c>
      <c r="G231" s="6" t="s">
        <v>237</v>
      </c>
      <c r="H231" s="6" t="s">
        <v>237</v>
      </c>
      <c r="I231" s="6" t="s">
        <v>237</v>
      </c>
      <c r="J231" s="151">
        <v>42690</v>
      </c>
      <c r="K231" s="154">
        <v>0.34236111111111112</v>
      </c>
      <c r="L231" s="151">
        <v>42691</v>
      </c>
      <c r="M231" s="154">
        <v>0.4597222222222222</v>
      </c>
      <c r="N231" s="97">
        <f>IF(((L231+M231)-(J231+K231))*24&gt;0,((L231+M231)-(J231+K231))*24,"NA")</f>
        <v>26.816666666592937</v>
      </c>
      <c r="O231" s="97">
        <f>IF(RIGHT(S231)="T",(N231),0)</f>
        <v>0</v>
      </c>
      <c r="P231" s="97">
        <f>IF(RIGHT(S231)="U",(N231),0)</f>
        <v>0</v>
      </c>
      <c r="Q231" s="97">
        <f>IF(RIGHT(S231)="C",(N231),0)</f>
        <v>0</v>
      </c>
      <c r="R231" s="97">
        <f>IF(RIGHT(S231)="D",(N231),0)</f>
        <v>26.816666666592937</v>
      </c>
      <c r="S231" s="155" t="s">
        <v>376</v>
      </c>
      <c r="T231" s="140" t="s">
        <v>511</v>
      </c>
      <c r="U231" s="1" t="s">
        <v>323</v>
      </c>
      <c r="V231" s="1" t="s">
        <v>323</v>
      </c>
      <c r="W231" s="1" t="s">
        <v>323</v>
      </c>
      <c r="X231" s="430"/>
      <c r="Y231" s="191"/>
    </row>
    <row r="232" spans="1:25">
      <c r="A232" s="400"/>
      <c r="B232" s="400"/>
      <c r="C232" s="404"/>
      <c r="D232" s="400"/>
      <c r="E232" s="400"/>
      <c r="F232" s="6"/>
      <c r="G232" s="6"/>
      <c r="H232" s="6"/>
      <c r="I232" s="6"/>
      <c r="J232" s="95"/>
      <c r="K232" s="98"/>
      <c r="L232" s="95"/>
      <c r="M232" s="98"/>
      <c r="N232" s="71"/>
      <c r="O232" s="99"/>
      <c r="P232" s="99"/>
      <c r="Q232" s="99"/>
      <c r="R232" s="99"/>
      <c r="S232" s="96"/>
      <c r="T232" s="100"/>
      <c r="U232" s="1"/>
      <c r="V232" s="1"/>
      <c r="W232" s="1"/>
      <c r="X232" s="430"/>
      <c r="Y232" s="191"/>
    </row>
    <row r="233" spans="1:25">
      <c r="A233" s="397"/>
      <c r="B233" s="397"/>
      <c r="C233" s="403"/>
      <c r="D233" s="397"/>
      <c r="E233" s="397"/>
      <c r="F233" s="6" t="s">
        <v>237</v>
      </c>
      <c r="G233" s="6" t="s">
        <v>237</v>
      </c>
      <c r="H233" s="6" t="s">
        <v>237</v>
      </c>
      <c r="I233" s="6" t="s">
        <v>237</v>
      </c>
      <c r="J233" s="6"/>
      <c r="K233" s="8"/>
      <c r="L233" s="8"/>
      <c r="M233" s="8"/>
      <c r="N233" s="103">
        <f t="shared" ref="N233:R233" si="60">SUM(N231:N232)</f>
        <v>26.816666666592937</v>
      </c>
      <c r="O233" s="103">
        <f t="shared" si="60"/>
        <v>0</v>
      </c>
      <c r="P233" s="103">
        <f t="shared" si="60"/>
        <v>0</v>
      </c>
      <c r="Q233" s="103">
        <f t="shared" si="60"/>
        <v>0</v>
      </c>
      <c r="R233" s="103">
        <f t="shared" si="60"/>
        <v>26.816666666592937</v>
      </c>
      <c r="S233" s="126"/>
      <c r="T233" s="126"/>
      <c r="U233" s="1" t="s">
        <v>323</v>
      </c>
      <c r="V233" s="1" t="s">
        <v>323</v>
      </c>
      <c r="W233" s="1" t="s">
        <v>323</v>
      </c>
      <c r="X233" s="430"/>
      <c r="Y233" s="191">
        <v>100</v>
      </c>
    </row>
    <row r="234" spans="1:25" ht="25.5">
      <c r="A234" s="396">
        <v>93</v>
      </c>
      <c r="B234" s="396" t="s">
        <v>242</v>
      </c>
      <c r="C234" s="402" t="s">
        <v>12</v>
      </c>
      <c r="D234" s="396">
        <v>315</v>
      </c>
      <c r="E234" s="396" t="s">
        <v>236</v>
      </c>
      <c r="F234" s="6" t="s">
        <v>237</v>
      </c>
      <c r="G234" s="6" t="s">
        <v>237</v>
      </c>
      <c r="H234" s="6" t="s">
        <v>237</v>
      </c>
      <c r="I234" s="6" t="s">
        <v>237</v>
      </c>
      <c r="J234" s="151">
        <v>42698</v>
      </c>
      <c r="K234" s="154">
        <v>0.43472222222222223</v>
      </c>
      <c r="L234" s="151">
        <v>42698</v>
      </c>
      <c r="M234" s="154">
        <v>0.84930555555555554</v>
      </c>
      <c r="N234" s="97">
        <f>IF(((L234+M234)-(J234+K234))*24&gt;0,((L234+M234)-(J234+K234))*24,"NA")</f>
        <v>9.9500000001280569</v>
      </c>
      <c r="O234" s="97">
        <f>IF(RIGHT(S234)="T",(N234),0)</f>
        <v>0</v>
      </c>
      <c r="P234" s="97">
        <f>IF(RIGHT(S234)="U",(N234),0)</f>
        <v>0</v>
      </c>
      <c r="Q234" s="97">
        <f>IF(RIGHT(S234)="C",(N234),0)</f>
        <v>0</v>
      </c>
      <c r="R234" s="97">
        <f>IF(RIGHT(S234)="D",(N234),0)</f>
        <v>9.9500000001280569</v>
      </c>
      <c r="S234" s="155" t="s">
        <v>376</v>
      </c>
      <c r="T234" s="140" t="s">
        <v>512</v>
      </c>
      <c r="U234" s="1" t="s">
        <v>323</v>
      </c>
      <c r="V234" s="1" t="s">
        <v>323</v>
      </c>
      <c r="W234" s="1" t="s">
        <v>323</v>
      </c>
      <c r="X234" s="430"/>
      <c r="Y234" s="191"/>
    </row>
    <row r="235" spans="1:25">
      <c r="A235" s="400"/>
      <c r="B235" s="400"/>
      <c r="C235" s="404"/>
      <c r="D235" s="400"/>
      <c r="E235" s="400"/>
      <c r="F235" s="6"/>
      <c r="G235" s="6"/>
      <c r="H235" s="6"/>
      <c r="I235" s="6"/>
      <c r="J235" s="95"/>
      <c r="K235" s="98"/>
      <c r="L235" s="95"/>
      <c r="M235" s="98"/>
      <c r="N235" s="71"/>
      <c r="O235" s="99"/>
      <c r="P235" s="99"/>
      <c r="Q235" s="99"/>
      <c r="R235" s="99"/>
      <c r="S235" s="96"/>
      <c r="T235" s="100"/>
      <c r="U235" s="1"/>
      <c r="V235" s="1"/>
      <c r="W235" s="1"/>
      <c r="X235" s="430"/>
      <c r="Y235" s="191"/>
    </row>
    <row r="236" spans="1:25">
      <c r="A236" s="397"/>
      <c r="B236" s="397"/>
      <c r="C236" s="403"/>
      <c r="D236" s="397"/>
      <c r="E236" s="397"/>
      <c r="F236" s="6" t="s">
        <v>237</v>
      </c>
      <c r="G236" s="6" t="s">
        <v>237</v>
      </c>
      <c r="H236" s="6" t="s">
        <v>237</v>
      </c>
      <c r="I236" s="6" t="s">
        <v>237</v>
      </c>
      <c r="J236" s="6"/>
      <c r="K236" s="7"/>
      <c r="L236" s="7"/>
      <c r="M236" s="7"/>
      <c r="N236" s="103">
        <f t="shared" ref="N236:R236" si="61">SUM(N234:N235)</f>
        <v>9.9500000001280569</v>
      </c>
      <c r="O236" s="103">
        <f t="shared" si="61"/>
        <v>0</v>
      </c>
      <c r="P236" s="103">
        <f t="shared" si="61"/>
        <v>0</v>
      </c>
      <c r="Q236" s="103">
        <f t="shared" si="61"/>
        <v>0</v>
      </c>
      <c r="R236" s="103">
        <f t="shared" si="61"/>
        <v>9.9500000001280569</v>
      </c>
      <c r="S236" s="130"/>
      <c r="T236" s="131"/>
      <c r="U236" s="1" t="s">
        <v>323</v>
      </c>
      <c r="V236" s="1" t="s">
        <v>323</v>
      </c>
      <c r="W236" s="1" t="s">
        <v>323</v>
      </c>
      <c r="X236" s="430"/>
      <c r="Y236" s="191">
        <v>100</v>
      </c>
    </row>
    <row r="237" spans="1:25">
      <c r="A237" s="396">
        <v>94</v>
      </c>
      <c r="B237" s="396" t="s">
        <v>243</v>
      </c>
      <c r="C237" s="402" t="s">
        <v>14</v>
      </c>
      <c r="D237" s="396">
        <v>500</v>
      </c>
      <c r="E237" s="396" t="s">
        <v>236</v>
      </c>
      <c r="F237" s="6" t="s">
        <v>237</v>
      </c>
      <c r="G237" s="6" t="s">
        <v>237</v>
      </c>
      <c r="H237" s="6" t="s">
        <v>237</v>
      </c>
      <c r="I237" s="6" t="s">
        <v>237</v>
      </c>
      <c r="J237" s="58"/>
      <c r="K237" s="59"/>
      <c r="L237" s="58"/>
      <c r="M237" s="59"/>
      <c r="N237" s="60">
        <v>0</v>
      </c>
      <c r="O237" s="52">
        <v>0</v>
      </c>
      <c r="P237" s="52">
        <v>0</v>
      </c>
      <c r="Q237" s="52">
        <v>0</v>
      </c>
      <c r="R237" s="52">
        <v>0</v>
      </c>
      <c r="S237" s="59"/>
      <c r="T237" s="45"/>
      <c r="U237" s="1" t="s">
        <v>323</v>
      </c>
      <c r="V237" s="1" t="s">
        <v>323</v>
      </c>
      <c r="W237" s="1" t="s">
        <v>323</v>
      </c>
      <c r="X237" s="430"/>
      <c r="Y237" s="191"/>
    </row>
    <row r="238" spans="1:25">
      <c r="A238" s="397"/>
      <c r="B238" s="397"/>
      <c r="C238" s="403"/>
      <c r="D238" s="397"/>
      <c r="E238" s="397"/>
      <c r="F238" s="6" t="s">
        <v>237</v>
      </c>
      <c r="G238" s="6" t="s">
        <v>237</v>
      </c>
      <c r="H238" s="6" t="s">
        <v>237</v>
      </c>
      <c r="I238" s="6" t="s">
        <v>237</v>
      </c>
      <c r="J238" s="6"/>
      <c r="K238" s="7"/>
      <c r="L238" s="7"/>
      <c r="M238" s="7"/>
      <c r="N238" s="60">
        <v>0</v>
      </c>
      <c r="O238" s="52">
        <v>0</v>
      </c>
      <c r="P238" s="52">
        <v>0</v>
      </c>
      <c r="Q238" s="52">
        <v>0</v>
      </c>
      <c r="R238" s="52">
        <v>0</v>
      </c>
      <c r="S238" s="130"/>
      <c r="T238" s="131"/>
      <c r="U238" s="1" t="s">
        <v>323</v>
      </c>
      <c r="V238" s="1" t="s">
        <v>323</v>
      </c>
      <c r="W238" s="1" t="s">
        <v>323</v>
      </c>
      <c r="X238" s="430"/>
      <c r="Y238" s="191">
        <v>100</v>
      </c>
    </row>
    <row r="239" spans="1:25">
      <c r="A239" s="396">
        <v>95</v>
      </c>
      <c r="B239" s="396" t="s">
        <v>244</v>
      </c>
      <c r="C239" s="402" t="s">
        <v>30</v>
      </c>
      <c r="D239" s="396">
        <v>315</v>
      </c>
      <c r="E239" s="396" t="s">
        <v>236</v>
      </c>
      <c r="F239" s="6" t="s">
        <v>237</v>
      </c>
      <c r="G239" s="6" t="s">
        <v>237</v>
      </c>
      <c r="H239" s="6" t="s">
        <v>237</v>
      </c>
      <c r="I239" s="6" t="s">
        <v>237</v>
      </c>
      <c r="J239" s="95"/>
      <c r="K239" s="96"/>
      <c r="L239" s="95"/>
      <c r="M239" s="96"/>
      <c r="N239" s="97"/>
      <c r="O239" s="97"/>
      <c r="P239" s="97"/>
      <c r="Q239" s="97"/>
      <c r="R239" s="97"/>
      <c r="S239" s="96"/>
      <c r="T239" s="102"/>
      <c r="U239" s="1" t="s">
        <v>323</v>
      </c>
      <c r="V239" s="1" t="s">
        <v>323</v>
      </c>
      <c r="W239" s="1" t="s">
        <v>323</v>
      </c>
      <c r="X239" s="430"/>
      <c r="Y239" s="191"/>
    </row>
    <row r="240" spans="1:25">
      <c r="A240" s="400"/>
      <c r="B240" s="400"/>
      <c r="C240" s="404"/>
      <c r="D240" s="400"/>
      <c r="E240" s="400"/>
      <c r="F240" s="6"/>
      <c r="G240" s="6"/>
      <c r="H240" s="6"/>
      <c r="I240" s="6"/>
      <c r="J240" s="27"/>
      <c r="K240" s="26"/>
      <c r="L240" s="27"/>
      <c r="M240" s="26"/>
      <c r="N240" s="112">
        <f t="shared" ref="N240:R240" si="62">SUM(N237:N239)</f>
        <v>0</v>
      </c>
      <c r="O240" s="103">
        <f t="shared" si="62"/>
        <v>0</v>
      </c>
      <c r="P240" s="103">
        <f t="shared" si="62"/>
        <v>0</v>
      </c>
      <c r="Q240" s="103">
        <f t="shared" si="62"/>
        <v>0</v>
      </c>
      <c r="R240" s="103">
        <f t="shared" si="62"/>
        <v>0</v>
      </c>
      <c r="S240" s="26"/>
      <c r="T240" s="18"/>
      <c r="U240" s="1"/>
      <c r="V240" s="1"/>
      <c r="W240" s="1"/>
      <c r="X240" s="430"/>
      <c r="Y240" s="191"/>
    </row>
    <row r="241" spans="1:25">
      <c r="A241" s="396">
        <v>96</v>
      </c>
      <c r="B241" s="396" t="s">
        <v>245</v>
      </c>
      <c r="C241" s="402" t="s">
        <v>34</v>
      </c>
      <c r="D241" s="396">
        <v>500</v>
      </c>
      <c r="E241" s="396" t="s">
        <v>236</v>
      </c>
      <c r="F241" s="6" t="s">
        <v>237</v>
      </c>
      <c r="G241" s="6" t="s">
        <v>237</v>
      </c>
      <c r="H241" s="6" t="s">
        <v>237</v>
      </c>
      <c r="I241" s="6" t="s">
        <v>237</v>
      </c>
      <c r="J241" s="74"/>
      <c r="K241" s="75"/>
      <c r="L241" s="74"/>
      <c r="M241" s="75"/>
      <c r="N241" s="60">
        <v>0</v>
      </c>
      <c r="O241" s="52">
        <v>0</v>
      </c>
      <c r="P241" s="52">
        <v>0</v>
      </c>
      <c r="Q241" s="52">
        <v>0</v>
      </c>
      <c r="R241" s="52">
        <v>0</v>
      </c>
      <c r="S241" s="77"/>
      <c r="T241" s="78"/>
      <c r="U241" s="1" t="s">
        <v>323</v>
      </c>
      <c r="V241" s="1" t="s">
        <v>323</v>
      </c>
      <c r="W241" s="1" t="s">
        <v>323</v>
      </c>
      <c r="X241" s="430"/>
      <c r="Y241" s="191"/>
    </row>
    <row r="242" spans="1:25">
      <c r="A242" s="397"/>
      <c r="B242" s="397"/>
      <c r="C242" s="403"/>
      <c r="D242" s="397"/>
      <c r="E242" s="397"/>
      <c r="F242" s="6" t="s">
        <v>237</v>
      </c>
      <c r="G242" s="6" t="s">
        <v>237</v>
      </c>
      <c r="H242" s="6" t="s">
        <v>237</v>
      </c>
      <c r="I242" s="6" t="s">
        <v>237</v>
      </c>
      <c r="J242" s="6"/>
      <c r="K242" s="7"/>
      <c r="L242" s="7"/>
      <c r="M242" s="7"/>
      <c r="N242" s="60">
        <v>0</v>
      </c>
      <c r="O242" s="52">
        <v>0</v>
      </c>
      <c r="P242" s="52">
        <v>0</v>
      </c>
      <c r="Q242" s="52">
        <v>0</v>
      </c>
      <c r="R242" s="52">
        <v>0</v>
      </c>
      <c r="S242" s="130"/>
      <c r="T242" s="131"/>
      <c r="U242" s="1" t="s">
        <v>323</v>
      </c>
      <c r="V242" s="1" t="s">
        <v>323</v>
      </c>
      <c r="W242" s="1" t="s">
        <v>323</v>
      </c>
      <c r="X242" s="430"/>
      <c r="Y242" s="191">
        <v>100</v>
      </c>
    </row>
    <row r="243" spans="1:25">
      <c r="A243" s="396">
        <v>97</v>
      </c>
      <c r="B243" s="396" t="s">
        <v>246</v>
      </c>
      <c r="C243" s="402" t="s">
        <v>35</v>
      </c>
      <c r="D243" s="396">
        <v>315</v>
      </c>
      <c r="E243" s="396" t="s">
        <v>236</v>
      </c>
      <c r="F243" s="6" t="s">
        <v>237</v>
      </c>
      <c r="G243" s="6" t="s">
        <v>237</v>
      </c>
      <c r="H243" s="6" t="s">
        <v>237</v>
      </c>
      <c r="I243" s="6" t="s">
        <v>237</v>
      </c>
      <c r="J243" s="63"/>
      <c r="K243" s="64"/>
      <c r="L243" s="63"/>
      <c r="M243" s="64"/>
      <c r="N243" s="60">
        <v>0</v>
      </c>
      <c r="O243" s="52">
        <v>0</v>
      </c>
      <c r="P243" s="52">
        <v>0</v>
      </c>
      <c r="Q243" s="52">
        <v>0</v>
      </c>
      <c r="R243" s="52">
        <v>0</v>
      </c>
      <c r="S243" s="66"/>
      <c r="T243" s="67"/>
      <c r="U243" s="1" t="s">
        <v>323</v>
      </c>
      <c r="V243" s="1" t="s">
        <v>323</v>
      </c>
      <c r="W243" s="1" t="s">
        <v>323</v>
      </c>
      <c r="X243" s="430"/>
      <c r="Y243" s="191"/>
    </row>
    <row r="244" spans="1:25">
      <c r="A244" s="397"/>
      <c r="B244" s="397"/>
      <c r="C244" s="403"/>
      <c r="D244" s="397"/>
      <c r="E244" s="397"/>
      <c r="F244" s="6" t="s">
        <v>237</v>
      </c>
      <c r="G244" s="6" t="s">
        <v>237</v>
      </c>
      <c r="H244" s="6" t="s">
        <v>237</v>
      </c>
      <c r="I244" s="6" t="s">
        <v>237</v>
      </c>
      <c r="J244" s="6"/>
      <c r="K244" s="7"/>
      <c r="L244" s="7"/>
      <c r="M244" s="7"/>
      <c r="N244" s="60">
        <v>0</v>
      </c>
      <c r="O244" s="52">
        <v>0</v>
      </c>
      <c r="P244" s="52">
        <v>0</v>
      </c>
      <c r="Q244" s="52">
        <v>0</v>
      </c>
      <c r="R244" s="52">
        <v>0</v>
      </c>
      <c r="S244" s="130"/>
      <c r="T244" s="131"/>
      <c r="U244" s="1" t="s">
        <v>323</v>
      </c>
      <c r="V244" s="1" t="s">
        <v>323</v>
      </c>
      <c r="W244" s="1" t="s">
        <v>323</v>
      </c>
      <c r="X244" s="430"/>
      <c r="Y244" s="191">
        <v>100</v>
      </c>
    </row>
    <row r="245" spans="1:25">
      <c r="A245" s="396">
        <v>98</v>
      </c>
      <c r="B245" s="396" t="s">
        <v>247</v>
      </c>
      <c r="C245" s="402" t="s">
        <v>36</v>
      </c>
      <c r="D245" s="396">
        <v>315</v>
      </c>
      <c r="E245" s="396" t="s">
        <v>236</v>
      </c>
      <c r="F245" s="6" t="s">
        <v>237</v>
      </c>
      <c r="G245" s="6" t="s">
        <v>237</v>
      </c>
      <c r="H245" s="6" t="s">
        <v>237</v>
      </c>
      <c r="I245" s="6" t="s">
        <v>237</v>
      </c>
      <c r="J245" s="6"/>
      <c r="K245" s="7"/>
      <c r="L245" s="7"/>
      <c r="M245" s="7"/>
      <c r="N245" s="60">
        <v>0</v>
      </c>
      <c r="O245" s="52">
        <v>0</v>
      </c>
      <c r="P245" s="52">
        <v>0</v>
      </c>
      <c r="Q245" s="52">
        <v>0</v>
      </c>
      <c r="R245" s="52">
        <v>0</v>
      </c>
      <c r="S245" s="130"/>
      <c r="T245" s="131"/>
      <c r="U245" s="1" t="s">
        <v>323</v>
      </c>
      <c r="V245" s="1" t="s">
        <v>323</v>
      </c>
      <c r="W245" s="1" t="s">
        <v>323</v>
      </c>
      <c r="X245" s="430"/>
      <c r="Y245" s="191"/>
    </row>
    <row r="246" spans="1:25" ht="15" customHeight="1">
      <c r="A246" s="397"/>
      <c r="B246" s="397"/>
      <c r="C246" s="403"/>
      <c r="D246" s="397"/>
      <c r="E246" s="397"/>
      <c r="F246" s="6" t="s">
        <v>237</v>
      </c>
      <c r="G246" s="6" t="s">
        <v>237</v>
      </c>
      <c r="H246" s="6" t="s">
        <v>237</v>
      </c>
      <c r="I246" s="6" t="s">
        <v>237</v>
      </c>
      <c r="J246" s="6"/>
      <c r="K246" s="8"/>
      <c r="L246" s="8"/>
      <c r="M246" s="8"/>
      <c r="N246" s="60">
        <v>0</v>
      </c>
      <c r="O246" s="52">
        <v>0</v>
      </c>
      <c r="P246" s="52">
        <v>0</v>
      </c>
      <c r="Q246" s="52">
        <v>0</v>
      </c>
      <c r="R246" s="52">
        <v>0</v>
      </c>
      <c r="S246" s="126"/>
      <c r="T246" s="126"/>
      <c r="U246" s="1" t="s">
        <v>323</v>
      </c>
      <c r="V246" s="1" t="s">
        <v>323</v>
      </c>
      <c r="W246" s="1" t="s">
        <v>323</v>
      </c>
      <c r="X246" s="430"/>
      <c r="Y246" s="191">
        <v>100</v>
      </c>
    </row>
    <row r="247" spans="1:25">
      <c r="A247" s="396">
        <v>99</v>
      </c>
      <c r="B247" s="396" t="s">
        <v>248</v>
      </c>
      <c r="C247" s="402" t="s">
        <v>37</v>
      </c>
      <c r="D247" s="396">
        <v>315</v>
      </c>
      <c r="E247" s="396" t="s">
        <v>236</v>
      </c>
      <c r="F247" s="6" t="s">
        <v>237</v>
      </c>
      <c r="G247" s="6" t="s">
        <v>237</v>
      </c>
      <c r="H247" s="6" t="s">
        <v>237</v>
      </c>
      <c r="I247" s="6" t="s">
        <v>237</v>
      </c>
      <c r="J247" s="74"/>
      <c r="K247" s="75"/>
      <c r="L247" s="74"/>
      <c r="M247" s="75"/>
      <c r="N247" s="60">
        <v>0</v>
      </c>
      <c r="O247" s="52">
        <v>0</v>
      </c>
      <c r="P247" s="52">
        <v>0</v>
      </c>
      <c r="Q247" s="52">
        <v>0</v>
      </c>
      <c r="R247" s="52">
        <v>0</v>
      </c>
      <c r="S247" s="77"/>
      <c r="T247" s="78"/>
      <c r="U247" s="1" t="s">
        <v>323</v>
      </c>
      <c r="V247" s="1" t="s">
        <v>323</v>
      </c>
      <c r="W247" s="1" t="s">
        <v>323</v>
      </c>
      <c r="X247" s="430"/>
      <c r="Y247" s="191"/>
    </row>
    <row r="248" spans="1:25" ht="15" customHeight="1">
      <c r="A248" s="397"/>
      <c r="B248" s="397"/>
      <c r="C248" s="403"/>
      <c r="D248" s="397"/>
      <c r="E248" s="397"/>
      <c r="F248" s="6" t="s">
        <v>237</v>
      </c>
      <c r="G248" s="6" t="s">
        <v>237</v>
      </c>
      <c r="H248" s="6" t="s">
        <v>237</v>
      </c>
      <c r="I248" s="6" t="s">
        <v>237</v>
      </c>
      <c r="J248" s="6"/>
      <c r="K248" s="7"/>
      <c r="L248" s="7"/>
      <c r="M248" s="7"/>
      <c r="N248" s="60">
        <v>0</v>
      </c>
      <c r="O248" s="52">
        <v>0</v>
      </c>
      <c r="P248" s="52">
        <v>0</v>
      </c>
      <c r="Q248" s="52">
        <v>0</v>
      </c>
      <c r="R248" s="52">
        <v>0</v>
      </c>
      <c r="S248" s="130"/>
      <c r="T248" s="131"/>
      <c r="U248" s="1" t="s">
        <v>323</v>
      </c>
      <c r="V248" s="1" t="s">
        <v>323</v>
      </c>
      <c r="W248" s="1" t="s">
        <v>323</v>
      </c>
      <c r="X248" s="430"/>
      <c r="Y248" s="191">
        <v>100</v>
      </c>
    </row>
    <row r="249" spans="1:25">
      <c r="A249" s="396">
        <v>100</v>
      </c>
      <c r="B249" s="396" t="s">
        <v>249</v>
      </c>
      <c r="C249" s="402" t="s">
        <v>387</v>
      </c>
      <c r="D249" s="396">
        <v>315</v>
      </c>
      <c r="E249" s="396" t="s">
        <v>236</v>
      </c>
      <c r="F249" s="6" t="s">
        <v>237</v>
      </c>
      <c r="G249" s="6" t="s">
        <v>237</v>
      </c>
      <c r="H249" s="6" t="s">
        <v>237</v>
      </c>
      <c r="I249" s="6" t="s">
        <v>237</v>
      </c>
      <c r="J249" s="95"/>
      <c r="K249" s="98"/>
      <c r="L249" s="95"/>
      <c r="M249" s="98"/>
      <c r="N249" s="71"/>
      <c r="O249" s="99"/>
      <c r="P249" s="99"/>
      <c r="Q249" s="99"/>
      <c r="R249" s="99"/>
      <c r="S249" s="96"/>
      <c r="T249" s="100"/>
      <c r="U249" s="1" t="s">
        <v>323</v>
      </c>
      <c r="V249" s="1" t="s">
        <v>323</v>
      </c>
      <c r="W249" s="1" t="s">
        <v>323</v>
      </c>
      <c r="X249" s="430"/>
      <c r="Y249" s="191"/>
    </row>
    <row r="250" spans="1:25" ht="15" customHeight="1">
      <c r="A250" s="397"/>
      <c r="B250" s="397"/>
      <c r="C250" s="403"/>
      <c r="D250" s="397"/>
      <c r="E250" s="397"/>
      <c r="F250" s="6" t="s">
        <v>237</v>
      </c>
      <c r="G250" s="6" t="s">
        <v>237</v>
      </c>
      <c r="H250" s="6" t="s">
        <v>237</v>
      </c>
      <c r="I250" s="6" t="s">
        <v>237</v>
      </c>
      <c r="J250" s="6"/>
      <c r="K250" s="7"/>
      <c r="L250" s="7"/>
      <c r="M250" s="7"/>
      <c r="N250" s="103">
        <f t="shared" ref="N250:R250" si="63">SUM(N241:N249)</f>
        <v>0</v>
      </c>
      <c r="O250" s="103">
        <f t="shared" si="63"/>
        <v>0</v>
      </c>
      <c r="P250" s="103">
        <f t="shared" si="63"/>
        <v>0</v>
      </c>
      <c r="Q250" s="103">
        <f t="shared" si="63"/>
        <v>0</v>
      </c>
      <c r="R250" s="103">
        <f t="shared" si="63"/>
        <v>0</v>
      </c>
      <c r="S250" s="130"/>
      <c r="T250" s="131"/>
      <c r="U250" s="1" t="s">
        <v>323</v>
      </c>
      <c r="V250" s="1" t="s">
        <v>323</v>
      </c>
      <c r="W250" s="1" t="s">
        <v>323</v>
      </c>
      <c r="X250" s="430"/>
      <c r="Y250" s="191">
        <v>100</v>
      </c>
    </row>
    <row r="251" spans="1:25">
      <c r="A251" s="396">
        <v>101</v>
      </c>
      <c r="B251" s="396" t="s">
        <v>250</v>
      </c>
      <c r="C251" s="402" t="s">
        <v>149</v>
      </c>
      <c r="D251" s="396">
        <v>315</v>
      </c>
      <c r="E251" s="396" t="s">
        <v>236</v>
      </c>
      <c r="F251" s="6" t="s">
        <v>237</v>
      </c>
      <c r="G251" s="6" t="s">
        <v>237</v>
      </c>
      <c r="H251" s="6" t="s">
        <v>237</v>
      </c>
      <c r="I251" s="6" t="s">
        <v>237</v>
      </c>
      <c r="J251" s="63"/>
      <c r="K251" s="64"/>
      <c r="L251" s="63"/>
      <c r="M251" s="64"/>
      <c r="N251" s="60">
        <v>0</v>
      </c>
      <c r="O251" s="52">
        <v>0</v>
      </c>
      <c r="P251" s="52">
        <v>0</v>
      </c>
      <c r="Q251" s="52">
        <v>0</v>
      </c>
      <c r="R251" s="52">
        <v>0</v>
      </c>
      <c r="S251" s="66"/>
      <c r="T251" s="67"/>
      <c r="U251" s="1" t="s">
        <v>323</v>
      </c>
      <c r="V251" s="1" t="s">
        <v>323</v>
      </c>
      <c r="W251" s="1" t="s">
        <v>323</v>
      </c>
      <c r="X251" s="430"/>
      <c r="Y251" s="191"/>
    </row>
    <row r="252" spans="1:25" ht="15" customHeight="1">
      <c r="A252" s="397"/>
      <c r="B252" s="397"/>
      <c r="C252" s="403"/>
      <c r="D252" s="397"/>
      <c r="E252" s="397"/>
      <c r="F252" s="6" t="s">
        <v>237</v>
      </c>
      <c r="G252" s="6" t="s">
        <v>237</v>
      </c>
      <c r="H252" s="6" t="s">
        <v>237</v>
      </c>
      <c r="I252" s="6" t="s">
        <v>237</v>
      </c>
      <c r="J252" s="6"/>
      <c r="K252" s="8"/>
      <c r="L252" s="8"/>
      <c r="M252" s="8"/>
      <c r="N252" s="60">
        <v>0</v>
      </c>
      <c r="O252" s="52">
        <v>0</v>
      </c>
      <c r="P252" s="52">
        <v>0</v>
      </c>
      <c r="Q252" s="52">
        <v>0</v>
      </c>
      <c r="R252" s="52">
        <v>0</v>
      </c>
      <c r="S252" s="126"/>
      <c r="T252" s="126"/>
      <c r="U252" s="1" t="s">
        <v>323</v>
      </c>
      <c r="V252" s="1" t="s">
        <v>323</v>
      </c>
      <c r="W252" s="1" t="s">
        <v>323</v>
      </c>
      <c r="X252" s="430"/>
      <c r="Y252" s="191">
        <v>100</v>
      </c>
    </row>
    <row r="253" spans="1:25" ht="15.75">
      <c r="A253" s="396">
        <v>102</v>
      </c>
      <c r="B253" s="396" t="s">
        <v>251</v>
      </c>
      <c r="C253" s="402" t="s">
        <v>38</v>
      </c>
      <c r="D253" s="396">
        <v>315</v>
      </c>
      <c r="E253" s="396" t="s">
        <v>236</v>
      </c>
      <c r="F253" s="6" t="s">
        <v>237</v>
      </c>
      <c r="G253" s="6" t="s">
        <v>237</v>
      </c>
      <c r="H253" s="6" t="s">
        <v>237</v>
      </c>
      <c r="I253" s="6" t="s">
        <v>237</v>
      </c>
      <c r="J253" s="34"/>
      <c r="K253" s="35"/>
      <c r="L253" s="34"/>
      <c r="M253" s="35"/>
      <c r="N253" s="60">
        <v>0</v>
      </c>
      <c r="O253" s="52">
        <v>0</v>
      </c>
      <c r="P253" s="52">
        <v>0</v>
      </c>
      <c r="Q253" s="52">
        <v>0</v>
      </c>
      <c r="R253" s="52">
        <v>0</v>
      </c>
      <c r="S253" s="35"/>
      <c r="T253" s="44"/>
      <c r="U253" s="1" t="s">
        <v>323</v>
      </c>
      <c r="V253" s="1" t="s">
        <v>323</v>
      </c>
      <c r="W253" s="1" t="s">
        <v>323</v>
      </c>
      <c r="X253" s="430"/>
      <c r="Y253" s="191"/>
    </row>
    <row r="254" spans="1:25" ht="15" customHeight="1">
      <c r="A254" s="397"/>
      <c r="B254" s="397"/>
      <c r="C254" s="403" t="s">
        <v>28</v>
      </c>
      <c r="D254" s="397"/>
      <c r="E254" s="397"/>
      <c r="F254" s="6" t="s">
        <v>237</v>
      </c>
      <c r="G254" s="6" t="s">
        <v>237</v>
      </c>
      <c r="H254" s="6" t="s">
        <v>237</v>
      </c>
      <c r="I254" s="6" t="s">
        <v>237</v>
      </c>
      <c r="J254" s="6"/>
      <c r="K254" s="7"/>
      <c r="L254" s="7"/>
      <c r="M254" s="7"/>
      <c r="N254" s="60">
        <v>0</v>
      </c>
      <c r="O254" s="52">
        <v>0</v>
      </c>
      <c r="P254" s="52">
        <v>0</v>
      </c>
      <c r="Q254" s="52">
        <v>0</v>
      </c>
      <c r="R254" s="52">
        <v>0</v>
      </c>
      <c r="S254" s="130"/>
      <c r="T254" s="131"/>
      <c r="U254" s="1" t="s">
        <v>323</v>
      </c>
      <c r="V254" s="1" t="s">
        <v>323</v>
      </c>
      <c r="W254" s="1" t="s">
        <v>323</v>
      </c>
      <c r="X254" s="430"/>
      <c r="Y254" s="191">
        <v>100</v>
      </c>
    </row>
    <row r="255" spans="1:25">
      <c r="A255" s="396">
        <v>103</v>
      </c>
      <c r="B255" s="396" t="s">
        <v>252</v>
      </c>
      <c r="C255" s="402" t="s">
        <v>39</v>
      </c>
      <c r="D255" s="396">
        <v>315</v>
      </c>
      <c r="E255" s="396" t="s">
        <v>236</v>
      </c>
      <c r="F255" s="6" t="s">
        <v>237</v>
      </c>
      <c r="G255" s="6" t="s">
        <v>237</v>
      </c>
      <c r="H255" s="6" t="s">
        <v>237</v>
      </c>
      <c r="I255" s="6" t="s">
        <v>237</v>
      </c>
      <c r="J255" s="63"/>
      <c r="K255" s="64"/>
      <c r="L255" s="63"/>
      <c r="M255" s="64"/>
      <c r="N255" s="60">
        <v>0</v>
      </c>
      <c r="O255" s="52">
        <v>0</v>
      </c>
      <c r="P255" s="52">
        <v>0</v>
      </c>
      <c r="Q255" s="52">
        <v>0</v>
      </c>
      <c r="R255" s="52">
        <v>0</v>
      </c>
      <c r="S255" s="66"/>
      <c r="T255" s="67"/>
      <c r="U255" s="1" t="s">
        <v>323</v>
      </c>
      <c r="V255" s="1" t="s">
        <v>323</v>
      </c>
      <c r="W255" s="1" t="s">
        <v>323</v>
      </c>
      <c r="X255" s="430"/>
      <c r="Y255" s="191"/>
    </row>
    <row r="256" spans="1:25">
      <c r="A256" s="400"/>
      <c r="B256" s="400"/>
      <c r="C256" s="404"/>
      <c r="D256" s="400"/>
      <c r="E256" s="400"/>
      <c r="F256" s="6"/>
      <c r="G256" s="6"/>
      <c r="H256" s="6"/>
      <c r="I256" s="6"/>
      <c r="J256" s="55"/>
      <c r="K256" s="56"/>
      <c r="L256" s="55"/>
      <c r="M256" s="56"/>
      <c r="N256" s="60">
        <v>0</v>
      </c>
      <c r="O256" s="52">
        <v>0</v>
      </c>
      <c r="P256" s="52">
        <v>0</v>
      </c>
      <c r="Q256" s="52">
        <v>0</v>
      </c>
      <c r="R256" s="52">
        <v>0</v>
      </c>
      <c r="S256" s="56"/>
      <c r="T256" s="57"/>
      <c r="U256" s="1"/>
      <c r="V256" s="1"/>
      <c r="W256" s="1"/>
      <c r="X256" s="430"/>
      <c r="Y256" s="191"/>
    </row>
    <row r="257" spans="1:25">
      <c r="A257" s="397"/>
      <c r="B257" s="397"/>
      <c r="C257" s="403" t="s">
        <v>28</v>
      </c>
      <c r="D257" s="397"/>
      <c r="E257" s="397"/>
      <c r="F257" s="6" t="s">
        <v>237</v>
      </c>
      <c r="G257" s="6" t="s">
        <v>237</v>
      </c>
      <c r="H257" s="6" t="s">
        <v>237</v>
      </c>
      <c r="I257" s="6" t="s">
        <v>237</v>
      </c>
      <c r="J257" s="6"/>
      <c r="K257" s="7"/>
      <c r="L257" s="7"/>
      <c r="M257" s="7"/>
      <c r="N257" s="60">
        <v>0</v>
      </c>
      <c r="O257" s="52">
        <v>0</v>
      </c>
      <c r="P257" s="52">
        <v>0</v>
      </c>
      <c r="Q257" s="52">
        <v>0</v>
      </c>
      <c r="R257" s="52">
        <v>0</v>
      </c>
      <c r="S257" s="130"/>
      <c r="T257" s="131"/>
      <c r="U257" s="1" t="s">
        <v>323</v>
      </c>
      <c r="V257" s="1" t="s">
        <v>323</v>
      </c>
      <c r="W257" s="1" t="s">
        <v>323</v>
      </c>
      <c r="X257" s="430"/>
      <c r="Y257" s="191">
        <v>100</v>
      </c>
    </row>
    <row r="258" spans="1:25">
      <c r="A258" s="396">
        <v>104</v>
      </c>
      <c r="B258" s="396" t="s">
        <v>253</v>
      </c>
      <c r="C258" s="402" t="s">
        <v>40</v>
      </c>
      <c r="D258" s="396">
        <v>500</v>
      </c>
      <c r="E258" s="396" t="s">
        <v>236</v>
      </c>
      <c r="F258" s="6" t="s">
        <v>237</v>
      </c>
      <c r="G258" s="6" t="s">
        <v>237</v>
      </c>
      <c r="H258" s="6" t="s">
        <v>237</v>
      </c>
      <c r="I258" s="6" t="s">
        <v>237</v>
      </c>
      <c r="J258" s="85"/>
      <c r="K258" s="86"/>
      <c r="L258" s="85"/>
      <c r="M258" s="86"/>
      <c r="N258" s="60">
        <v>0</v>
      </c>
      <c r="O258" s="52">
        <v>0</v>
      </c>
      <c r="P258" s="52">
        <v>0</v>
      </c>
      <c r="Q258" s="52">
        <v>0</v>
      </c>
      <c r="R258" s="52">
        <v>0</v>
      </c>
      <c r="S258" s="86"/>
      <c r="T258" s="91"/>
      <c r="U258" s="1" t="s">
        <v>323</v>
      </c>
      <c r="V258" s="1" t="s">
        <v>323</v>
      </c>
      <c r="W258" s="1" t="s">
        <v>323</v>
      </c>
      <c r="X258" s="430"/>
      <c r="Y258" s="191"/>
    </row>
    <row r="259" spans="1:25">
      <c r="A259" s="397"/>
      <c r="B259" s="397"/>
      <c r="C259" s="403" t="s">
        <v>28</v>
      </c>
      <c r="D259" s="397"/>
      <c r="E259" s="397"/>
      <c r="F259" s="6" t="s">
        <v>237</v>
      </c>
      <c r="G259" s="6" t="s">
        <v>237</v>
      </c>
      <c r="H259" s="6" t="s">
        <v>237</v>
      </c>
      <c r="I259" s="6" t="s">
        <v>237</v>
      </c>
      <c r="J259" s="6"/>
      <c r="K259" s="7"/>
      <c r="L259" s="7"/>
      <c r="M259" s="7"/>
      <c r="N259" s="60">
        <v>0</v>
      </c>
      <c r="O259" s="52">
        <v>0</v>
      </c>
      <c r="P259" s="52">
        <v>0</v>
      </c>
      <c r="Q259" s="52">
        <v>0</v>
      </c>
      <c r="R259" s="52">
        <v>0</v>
      </c>
      <c r="S259" s="130"/>
      <c r="T259" s="131"/>
      <c r="U259" s="1" t="s">
        <v>323</v>
      </c>
      <c r="V259" s="1" t="s">
        <v>323</v>
      </c>
      <c r="W259" s="1" t="s">
        <v>323</v>
      </c>
      <c r="X259" s="430"/>
      <c r="Y259" s="191">
        <v>100</v>
      </c>
    </row>
    <row r="260" spans="1:25">
      <c r="A260" s="396">
        <v>105</v>
      </c>
      <c r="B260" s="396" t="s">
        <v>254</v>
      </c>
      <c r="C260" s="402" t="s">
        <v>41</v>
      </c>
      <c r="D260" s="396">
        <v>315</v>
      </c>
      <c r="E260" s="396" t="s">
        <v>236</v>
      </c>
      <c r="F260" s="6" t="s">
        <v>237</v>
      </c>
      <c r="G260" s="6" t="s">
        <v>237</v>
      </c>
      <c r="H260" s="6" t="s">
        <v>237</v>
      </c>
      <c r="I260" s="6" t="s">
        <v>237</v>
      </c>
      <c r="J260" s="85"/>
      <c r="K260" s="86"/>
      <c r="L260" s="85"/>
      <c r="M260" s="86"/>
      <c r="N260" s="60">
        <v>0</v>
      </c>
      <c r="O260" s="52">
        <v>0</v>
      </c>
      <c r="P260" s="52">
        <v>0</v>
      </c>
      <c r="Q260" s="52">
        <v>0</v>
      </c>
      <c r="R260" s="52">
        <v>0</v>
      </c>
      <c r="S260" s="86"/>
      <c r="T260" s="91"/>
      <c r="U260" s="1" t="s">
        <v>323</v>
      </c>
      <c r="V260" s="1" t="s">
        <v>323</v>
      </c>
      <c r="W260" s="1" t="s">
        <v>323</v>
      </c>
      <c r="X260" s="430"/>
      <c r="Y260" s="191"/>
    </row>
    <row r="261" spans="1:25">
      <c r="A261" s="397"/>
      <c r="B261" s="397"/>
      <c r="C261" s="403" t="s">
        <v>28</v>
      </c>
      <c r="D261" s="397"/>
      <c r="E261" s="397"/>
      <c r="F261" s="6" t="s">
        <v>237</v>
      </c>
      <c r="G261" s="6" t="s">
        <v>237</v>
      </c>
      <c r="H261" s="6" t="s">
        <v>237</v>
      </c>
      <c r="I261" s="6" t="s">
        <v>237</v>
      </c>
      <c r="J261" s="6"/>
      <c r="K261" s="7"/>
      <c r="L261" s="7"/>
      <c r="M261" s="7"/>
      <c r="N261" s="60">
        <v>0</v>
      </c>
      <c r="O261" s="52">
        <v>0</v>
      </c>
      <c r="P261" s="52">
        <v>0</v>
      </c>
      <c r="Q261" s="52">
        <v>0</v>
      </c>
      <c r="R261" s="52">
        <v>0</v>
      </c>
      <c r="S261" s="130"/>
      <c r="T261" s="131"/>
      <c r="U261" s="1" t="s">
        <v>323</v>
      </c>
      <c r="V261" s="1" t="s">
        <v>323</v>
      </c>
      <c r="W261" s="1" t="s">
        <v>323</v>
      </c>
      <c r="X261" s="430"/>
      <c r="Y261" s="191">
        <v>100</v>
      </c>
    </row>
    <row r="262" spans="1:25">
      <c r="A262" s="396">
        <v>106</v>
      </c>
      <c r="B262" s="396" t="s">
        <v>255</v>
      </c>
      <c r="C262" s="402" t="s">
        <v>95</v>
      </c>
      <c r="D262" s="396">
        <v>200</v>
      </c>
      <c r="E262" s="396" t="s">
        <v>236</v>
      </c>
      <c r="F262" s="6" t="s">
        <v>237</v>
      </c>
      <c r="G262" s="6" t="s">
        <v>237</v>
      </c>
      <c r="H262" s="6" t="s">
        <v>237</v>
      </c>
      <c r="I262" s="6" t="s">
        <v>237</v>
      </c>
      <c r="J262" s="33"/>
      <c r="K262" s="30"/>
      <c r="L262" s="33"/>
      <c r="M262" s="30"/>
      <c r="N262" s="60">
        <v>0</v>
      </c>
      <c r="O262" s="52">
        <v>0</v>
      </c>
      <c r="P262" s="52">
        <v>0</v>
      </c>
      <c r="Q262" s="52">
        <v>0</v>
      </c>
      <c r="R262" s="52">
        <v>0</v>
      </c>
      <c r="S262" s="30"/>
      <c r="T262" s="32"/>
      <c r="U262" s="1" t="s">
        <v>323</v>
      </c>
      <c r="V262" s="1" t="s">
        <v>323</v>
      </c>
      <c r="W262" s="1" t="s">
        <v>323</v>
      </c>
      <c r="X262" s="430"/>
      <c r="Y262" s="191"/>
    </row>
    <row r="263" spans="1:25">
      <c r="A263" s="397"/>
      <c r="B263" s="397"/>
      <c r="C263" s="403" t="s">
        <v>28</v>
      </c>
      <c r="D263" s="397"/>
      <c r="E263" s="397"/>
      <c r="F263" s="6" t="s">
        <v>237</v>
      </c>
      <c r="G263" s="6" t="s">
        <v>237</v>
      </c>
      <c r="H263" s="6" t="s">
        <v>237</v>
      </c>
      <c r="I263" s="6" t="s">
        <v>237</v>
      </c>
      <c r="J263" s="6"/>
      <c r="K263" s="7"/>
      <c r="L263" s="7"/>
      <c r="M263" s="7"/>
      <c r="N263" s="60">
        <v>0</v>
      </c>
      <c r="O263" s="52">
        <v>0</v>
      </c>
      <c r="P263" s="52">
        <v>0</v>
      </c>
      <c r="Q263" s="52">
        <v>0</v>
      </c>
      <c r="R263" s="52">
        <v>0</v>
      </c>
      <c r="S263" s="130"/>
      <c r="T263" s="131"/>
      <c r="U263" s="1" t="s">
        <v>323</v>
      </c>
      <c r="V263" s="1" t="s">
        <v>323</v>
      </c>
      <c r="W263" s="1" t="s">
        <v>323</v>
      </c>
      <c r="X263" s="430"/>
      <c r="Y263" s="191">
        <v>100</v>
      </c>
    </row>
    <row r="264" spans="1:25">
      <c r="A264" s="396">
        <v>107</v>
      </c>
      <c r="B264" s="396" t="s">
        <v>256</v>
      </c>
      <c r="C264" s="402" t="s">
        <v>96</v>
      </c>
      <c r="D264" s="396">
        <v>200</v>
      </c>
      <c r="E264" s="396" t="s">
        <v>236</v>
      </c>
      <c r="F264" s="6" t="s">
        <v>237</v>
      </c>
      <c r="G264" s="6" t="s">
        <v>237</v>
      </c>
      <c r="H264" s="6" t="s">
        <v>237</v>
      </c>
      <c r="I264" s="6" t="s">
        <v>237</v>
      </c>
      <c r="J264" s="33"/>
      <c r="K264" s="30"/>
      <c r="L264" s="33"/>
      <c r="M264" s="30"/>
      <c r="N264" s="60">
        <v>0</v>
      </c>
      <c r="O264" s="52">
        <v>0</v>
      </c>
      <c r="P264" s="52">
        <v>0</v>
      </c>
      <c r="Q264" s="52">
        <v>0</v>
      </c>
      <c r="R264" s="52">
        <v>0</v>
      </c>
      <c r="S264" s="30"/>
      <c r="T264" s="32"/>
      <c r="U264" s="1" t="s">
        <v>323</v>
      </c>
      <c r="V264" s="1" t="s">
        <v>323</v>
      </c>
      <c r="W264" s="1" t="s">
        <v>323</v>
      </c>
      <c r="X264" s="430"/>
      <c r="Y264" s="191"/>
    </row>
    <row r="265" spans="1:25">
      <c r="A265" s="397"/>
      <c r="B265" s="397"/>
      <c r="C265" s="403" t="s">
        <v>28</v>
      </c>
      <c r="D265" s="397"/>
      <c r="E265" s="397"/>
      <c r="F265" s="6" t="s">
        <v>237</v>
      </c>
      <c r="G265" s="6" t="s">
        <v>237</v>
      </c>
      <c r="H265" s="6" t="s">
        <v>237</v>
      </c>
      <c r="I265" s="6" t="s">
        <v>237</v>
      </c>
      <c r="J265" s="6"/>
      <c r="K265" s="7"/>
      <c r="L265" s="7"/>
      <c r="M265" s="7"/>
      <c r="N265" s="60">
        <v>0</v>
      </c>
      <c r="O265" s="52">
        <v>0</v>
      </c>
      <c r="P265" s="52">
        <v>0</v>
      </c>
      <c r="Q265" s="52">
        <v>0</v>
      </c>
      <c r="R265" s="52">
        <v>0</v>
      </c>
      <c r="S265" s="130"/>
      <c r="T265" s="131"/>
      <c r="U265" s="1" t="s">
        <v>323</v>
      </c>
      <c r="V265" s="1" t="s">
        <v>323</v>
      </c>
      <c r="W265" s="1" t="s">
        <v>323</v>
      </c>
      <c r="X265" s="430"/>
      <c r="Y265" s="191">
        <v>100</v>
      </c>
    </row>
    <row r="266" spans="1:25">
      <c r="A266" s="396">
        <v>108</v>
      </c>
      <c r="B266" s="396" t="s">
        <v>257</v>
      </c>
      <c r="C266" s="402" t="s">
        <v>42</v>
      </c>
      <c r="D266" s="396">
        <v>1500</v>
      </c>
      <c r="E266" s="396" t="s">
        <v>236</v>
      </c>
      <c r="F266" s="6" t="s">
        <v>237</v>
      </c>
      <c r="G266" s="6" t="s">
        <v>237</v>
      </c>
      <c r="H266" s="6" t="s">
        <v>237</v>
      </c>
      <c r="I266" s="6" t="s">
        <v>237</v>
      </c>
      <c r="J266" s="6"/>
      <c r="K266" s="7"/>
      <c r="L266" s="7"/>
      <c r="M266" s="7"/>
      <c r="N266" s="60">
        <v>0</v>
      </c>
      <c r="O266" s="52">
        <v>0</v>
      </c>
      <c r="P266" s="52">
        <v>0</v>
      </c>
      <c r="Q266" s="52">
        <v>0</v>
      </c>
      <c r="R266" s="52">
        <v>0</v>
      </c>
      <c r="S266" s="130"/>
      <c r="T266" s="131"/>
      <c r="U266" s="1" t="s">
        <v>323</v>
      </c>
      <c r="V266" s="1" t="s">
        <v>323</v>
      </c>
      <c r="W266" s="1" t="s">
        <v>323</v>
      </c>
      <c r="X266" s="430"/>
      <c r="Y266" s="191"/>
    </row>
    <row r="267" spans="1:25">
      <c r="A267" s="397"/>
      <c r="B267" s="397"/>
      <c r="C267" s="403" t="s">
        <v>28</v>
      </c>
      <c r="D267" s="397"/>
      <c r="E267" s="397"/>
      <c r="F267" s="6" t="s">
        <v>237</v>
      </c>
      <c r="G267" s="6" t="s">
        <v>237</v>
      </c>
      <c r="H267" s="6" t="s">
        <v>237</v>
      </c>
      <c r="I267" s="6" t="s">
        <v>237</v>
      </c>
      <c r="J267" s="6"/>
      <c r="K267" s="7"/>
      <c r="L267" s="7"/>
      <c r="M267" s="7"/>
      <c r="N267" s="60">
        <v>0</v>
      </c>
      <c r="O267" s="52">
        <v>0</v>
      </c>
      <c r="P267" s="52">
        <v>0</v>
      </c>
      <c r="Q267" s="52">
        <v>0</v>
      </c>
      <c r="R267" s="52">
        <v>0</v>
      </c>
      <c r="S267" s="130"/>
      <c r="T267" s="131"/>
      <c r="U267" s="1" t="s">
        <v>323</v>
      </c>
      <c r="V267" s="1" t="s">
        <v>323</v>
      </c>
      <c r="W267" s="1" t="s">
        <v>323</v>
      </c>
      <c r="X267" s="430"/>
      <c r="Y267" s="191">
        <v>100</v>
      </c>
    </row>
    <row r="268" spans="1:25">
      <c r="A268" s="396">
        <v>109</v>
      </c>
      <c r="B268" s="396" t="s">
        <v>258</v>
      </c>
      <c r="C268" s="402" t="s">
        <v>43</v>
      </c>
      <c r="D268" s="396">
        <v>1500</v>
      </c>
      <c r="E268" s="396" t="s">
        <v>236</v>
      </c>
      <c r="F268" s="6" t="s">
        <v>237</v>
      </c>
      <c r="G268" s="6" t="s">
        <v>237</v>
      </c>
      <c r="H268" s="6" t="s">
        <v>237</v>
      </c>
      <c r="I268" s="6" t="s">
        <v>237</v>
      </c>
      <c r="J268" s="6"/>
      <c r="K268" s="7"/>
      <c r="L268" s="7"/>
      <c r="M268" s="7"/>
      <c r="N268" s="60">
        <v>0</v>
      </c>
      <c r="O268" s="52">
        <v>0</v>
      </c>
      <c r="P268" s="52">
        <v>0</v>
      </c>
      <c r="Q268" s="52">
        <v>0</v>
      </c>
      <c r="R268" s="52">
        <v>0</v>
      </c>
      <c r="S268" s="130"/>
      <c r="T268" s="131"/>
      <c r="U268" s="1" t="s">
        <v>323</v>
      </c>
      <c r="V268" s="1" t="s">
        <v>323</v>
      </c>
      <c r="W268" s="1" t="s">
        <v>323</v>
      </c>
      <c r="X268" s="430"/>
      <c r="Y268" s="191"/>
    </row>
    <row r="269" spans="1:25">
      <c r="A269" s="397"/>
      <c r="B269" s="397"/>
      <c r="C269" s="403" t="s">
        <v>28</v>
      </c>
      <c r="D269" s="397"/>
      <c r="E269" s="397"/>
      <c r="F269" s="6" t="s">
        <v>237</v>
      </c>
      <c r="G269" s="6" t="s">
        <v>237</v>
      </c>
      <c r="H269" s="6" t="s">
        <v>237</v>
      </c>
      <c r="I269" s="6" t="s">
        <v>237</v>
      </c>
      <c r="J269" s="6"/>
      <c r="K269" s="7"/>
      <c r="L269" s="7"/>
      <c r="M269" s="7"/>
      <c r="N269" s="60">
        <v>0</v>
      </c>
      <c r="O269" s="52">
        <v>0</v>
      </c>
      <c r="P269" s="52">
        <v>0</v>
      </c>
      <c r="Q269" s="52">
        <v>0</v>
      </c>
      <c r="R269" s="52">
        <v>0</v>
      </c>
      <c r="S269" s="130"/>
      <c r="T269" s="131"/>
      <c r="U269" s="1" t="s">
        <v>323</v>
      </c>
      <c r="V269" s="1" t="s">
        <v>323</v>
      </c>
      <c r="W269" s="1" t="s">
        <v>323</v>
      </c>
      <c r="X269" s="430"/>
      <c r="Y269" s="191">
        <v>100</v>
      </c>
    </row>
    <row r="270" spans="1:25">
      <c r="A270" s="396">
        <v>110</v>
      </c>
      <c r="B270" s="396" t="s">
        <v>259</v>
      </c>
      <c r="C270" s="402" t="s">
        <v>44</v>
      </c>
      <c r="D270" s="396">
        <v>1500</v>
      </c>
      <c r="E270" s="396" t="s">
        <v>236</v>
      </c>
      <c r="F270" s="6" t="s">
        <v>237</v>
      </c>
      <c r="G270" s="6" t="s">
        <v>237</v>
      </c>
      <c r="H270" s="6" t="s">
        <v>237</v>
      </c>
      <c r="I270" s="6" t="s">
        <v>237</v>
      </c>
      <c r="J270" s="6"/>
      <c r="K270" s="7"/>
      <c r="L270" s="7"/>
      <c r="M270" s="7"/>
      <c r="N270" s="60">
        <v>0</v>
      </c>
      <c r="O270" s="52">
        <v>0</v>
      </c>
      <c r="P270" s="52">
        <v>0</v>
      </c>
      <c r="Q270" s="52">
        <v>0</v>
      </c>
      <c r="R270" s="52">
        <v>0</v>
      </c>
      <c r="S270" s="130"/>
      <c r="T270" s="131"/>
      <c r="U270" s="1" t="s">
        <v>323</v>
      </c>
      <c r="V270" s="1" t="s">
        <v>323</v>
      </c>
      <c r="W270" s="1" t="s">
        <v>323</v>
      </c>
      <c r="X270" s="430"/>
      <c r="Y270" s="191"/>
    </row>
    <row r="271" spans="1:25">
      <c r="A271" s="397"/>
      <c r="B271" s="397"/>
      <c r="C271" s="403" t="s">
        <v>28</v>
      </c>
      <c r="D271" s="397"/>
      <c r="E271" s="397"/>
      <c r="F271" s="6" t="s">
        <v>237</v>
      </c>
      <c r="G271" s="6" t="s">
        <v>237</v>
      </c>
      <c r="H271" s="6" t="s">
        <v>237</v>
      </c>
      <c r="I271" s="6" t="s">
        <v>237</v>
      </c>
      <c r="J271" s="6"/>
      <c r="K271" s="7"/>
      <c r="L271" s="7"/>
      <c r="M271" s="7"/>
      <c r="N271" s="60">
        <v>0</v>
      </c>
      <c r="O271" s="52">
        <v>0</v>
      </c>
      <c r="P271" s="52">
        <v>0</v>
      </c>
      <c r="Q271" s="52">
        <v>0</v>
      </c>
      <c r="R271" s="52">
        <v>0</v>
      </c>
      <c r="S271" s="130"/>
      <c r="T271" s="131"/>
      <c r="U271" s="1" t="s">
        <v>323</v>
      </c>
      <c r="V271" s="1" t="s">
        <v>323</v>
      </c>
      <c r="W271" s="1" t="s">
        <v>323</v>
      </c>
      <c r="X271" s="430"/>
      <c r="Y271" s="191">
        <v>100</v>
      </c>
    </row>
    <row r="272" spans="1:25">
      <c r="A272" s="396">
        <v>111</v>
      </c>
      <c r="B272" s="396" t="s">
        <v>260</v>
      </c>
      <c r="C272" s="402" t="s">
        <v>31</v>
      </c>
      <c r="D272" s="396">
        <v>160</v>
      </c>
      <c r="E272" s="396" t="s">
        <v>236</v>
      </c>
      <c r="F272" s="6" t="s">
        <v>237</v>
      </c>
      <c r="G272" s="6" t="s">
        <v>237</v>
      </c>
      <c r="H272" s="6" t="s">
        <v>237</v>
      </c>
      <c r="I272" s="6" t="s">
        <v>237</v>
      </c>
      <c r="J272" s="85"/>
      <c r="K272" s="86"/>
      <c r="L272" s="85"/>
      <c r="M272" s="86"/>
      <c r="N272" s="60">
        <v>0</v>
      </c>
      <c r="O272" s="52">
        <v>0</v>
      </c>
      <c r="P272" s="52">
        <v>0</v>
      </c>
      <c r="Q272" s="52">
        <v>0</v>
      </c>
      <c r="R272" s="52">
        <v>0</v>
      </c>
      <c r="S272" s="86"/>
      <c r="T272" s="91"/>
      <c r="U272" s="1" t="s">
        <v>323</v>
      </c>
      <c r="V272" s="1" t="s">
        <v>323</v>
      </c>
      <c r="W272" s="1" t="s">
        <v>323</v>
      </c>
      <c r="X272" s="430"/>
      <c r="Y272" s="191"/>
    </row>
    <row r="273" spans="1:25">
      <c r="A273" s="397"/>
      <c r="B273" s="397"/>
      <c r="C273" s="403" t="s">
        <v>28</v>
      </c>
      <c r="D273" s="397"/>
      <c r="E273" s="397"/>
      <c r="F273" s="6" t="s">
        <v>237</v>
      </c>
      <c r="G273" s="6" t="s">
        <v>237</v>
      </c>
      <c r="H273" s="6" t="s">
        <v>237</v>
      </c>
      <c r="I273" s="6" t="s">
        <v>237</v>
      </c>
      <c r="J273" s="22"/>
      <c r="K273" s="7"/>
      <c r="L273" s="7"/>
      <c r="M273" s="7"/>
      <c r="N273" s="60">
        <v>0</v>
      </c>
      <c r="O273" s="52">
        <v>0</v>
      </c>
      <c r="P273" s="52">
        <v>0</v>
      </c>
      <c r="Q273" s="52">
        <v>0</v>
      </c>
      <c r="R273" s="52">
        <v>0</v>
      </c>
      <c r="S273" s="130"/>
      <c r="T273" s="19"/>
      <c r="U273" s="1" t="s">
        <v>323</v>
      </c>
      <c r="V273" s="1" t="s">
        <v>323</v>
      </c>
      <c r="W273" s="1" t="s">
        <v>323</v>
      </c>
      <c r="X273" s="430"/>
      <c r="Y273" s="191">
        <v>100</v>
      </c>
    </row>
    <row r="274" spans="1:25">
      <c r="A274" s="396">
        <v>112</v>
      </c>
      <c r="B274" s="396" t="s">
        <v>261</v>
      </c>
      <c r="C274" s="402" t="s">
        <v>32</v>
      </c>
      <c r="D274" s="396">
        <v>160</v>
      </c>
      <c r="E274" s="396" t="s">
        <v>236</v>
      </c>
      <c r="F274" s="6" t="s">
        <v>237</v>
      </c>
      <c r="G274" s="6" t="s">
        <v>237</v>
      </c>
      <c r="H274" s="6" t="s">
        <v>237</v>
      </c>
      <c r="I274" s="6" t="s">
        <v>237</v>
      </c>
      <c r="J274" s="85"/>
      <c r="K274" s="86"/>
      <c r="L274" s="85"/>
      <c r="M274" s="86"/>
      <c r="N274" s="60">
        <v>0</v>
      </c>
      <c r="O274" s="52">
        <v>0</v>
      </c>
      <c r="P274" s="52">
        <v>0</v>
      </c>
      <c r="Q274" s="52">
        <v>0</v>
      </c>
      <c r="R274" s="52">
        <v>0</v>
      </c>
      <c r="S274" s="86"/>
      <c r="T274" s="91"/>
      <c r="U274" s="1" t="s">
        <v>323</v>
      </c>
      <c r="V274" s="1" t="s">
        <v>323</v>
      </c>
      <c r="W274" s="1" t="s">
        <v>323</v>
      </c>
      <c r="X274" s="430"/>
      <c r="Y274" s="191"/>
    </row>
    <row r="275" spans="1:25">
      <c r="A275" s="397"/>
      <c r="B275" s="397"/>
      <c r="C275" s="403" t="s">
        <v>28</v>
      </c>
      <c r="D275" s="397"/>
      <c r="E275" s="397"/>
      <c r="F275" s="6" t="s">
        <v>237</v>
      </c>
      <c r="G275" s="6" t="s">
        <v>237</v>
      </c>
      <c r="H275" s="6" t="s">
        <v>237</v>
      </c>
      <c r="I275" s="6" t="s">
        <v>237</v>
      </c>
      <c r="J275" s="22"/>
      <c r="K275" s="409"/>
      <c r="L275" s="410"/>
      <c r="M275" s="411"/>
      <c r="N275" s="60">
        <v>0</v>
      </c>
      <c r="O275" s="52">
        <v>0</v>
      </c>
      <c r="P275" s="52">
        <v>0</v>
      </c>
      <c r="Q275" s="52">
        <v>0</v>
      </c>
      <c r="R275" s="52">
        <v>0</v>
      </c>
      <c r="S275" s="130"/>
      <c r="T275" s="19"/>
      <c r="U275" s="1" t="s">
        <v>323</v>
      </c>
      <c r="V275" s="1" t="s">
        <v>323</v>
      </c>
      <c r="W275" s="1" t="s">
        <v>323</v>
      </c>
      <c r="X275" s="430"/>
      <c r="Y275" s="191">
        <v>100</v>
      </c>
    </row>
    <row r="276" spans="1:25">
      <c r="A276" s="396"/>
      <c r="B276" s="396" t="s">
        <v>262</v>
      </c>
      <c r="C276" s="402" t="s">
        <v>33</v>
      </c>
      <c r="D276" s="396">
        <v>160</v>
      </c>
      <c r="E276" s="396" t="s">
        <v>236</v>
      </c>
      <c r="F276" s="6" t="s">
        <v>237</v>
      </c>
      <c r="G276" s="6" t="s">
        <v>237</v>
      </c>
      <c r="H276" s="6" t="s">
        <v>237</v>
      </c>
      <c r="I276" s="6" t="s">
        <v>237</v>
      </c>
      <c r="J276" s="85"/>
      <c r="K276" s="86"/>
      <c r="L276" s="85"/>
      <c r="M276" s="86"/>
      <c r="N276" s="60">
        <v>0</v>
      </c>
      <c r="O276" s="52">
        <v>0</v>
      </c>
      <c r="P276" s="52">
        <v>0</v>
      </c>
      <c r="Q276" s="52">
        <v>0</v>
      </c>
      <c r="R276" s="52">
        <v>0</v>
      </c>
      <c r="S276" s="86"/>
      <c r="T276" s="91"/>
      <c r="U276" s="1" t="s">
        <v>323</v>
      </c>
      <c r="V276" s="1" t="s">
        <v>323</v>
      </c>
      <c r="W276" s="1" t="s">
        <v>323</v>
      </c>
      <c r="X276" s="430"/>
      <c r="Y276" s="191"/>
    </row>
    <row r="277" spans="1:25">
      <c r="A277" s="397"/>
      <c r="B277" s="397"/>
      <c r="C277" s="403" t="s">
        <v>28</v>
      </c>
      <c r="D277" s="397"/>
      <c r="E277" s="397"/>
      <c r="F277" s="6" t="s">
        <v>237</v>
      </c>
      <c r="G277" s="6" t="s">
        <v>237</v>
      </c>
      <c r="H277" s="6" t="s">
        <v>237</v>
      </c>
      <c r="I277" s="6" t="s">
        <v>237</v>
      </c>
      <c r="J277" s="6"/>
      <c r="K277" s="8"/>
      <c r="L277" s="8"/>
      <c r="M277" s="8"/>
      <c r="N277" s="60">
        <v>0</v>
      </c>
      <c r="O277" s="52">
        <v>0</v>
      </c>
      <c r="P277" s="52">
        <v>0</v>
      </c>
      <c r="Q277" s="52">
        <v>0</v>
      </c>
      <c r="R277" s="52">
        <v>0</v>
      </c>
      <c r="S277" s="126"/>
      <c r="T277" s="126"/>
      <c r="U277" s="1" t="s">
        <v>323</v>
      </c>
      <c r="V277" s="1" t="s">
        <v>323</v>
      </c>
      <c r="W277" s="1" t="s">
        <v>323</v>
      </c>
      <c r="X277" s="430"/>
      <c r="Y277" s="191">
        <v>100</v>
      </c>
    </row>
    <row r="278" spans="1:25">
      <c r="A278" s="396"/>
      <c r="B278" s="396" t="s">
        <v>263</v>
      </c>
      <c r="C278" s="402" t="s">
        <v>25</v>
      </c>
      <c r="D278" s="396">
        <v>100</v>
      </c>
      <c r="E278" s="396" t="s">
        <v>236</v>
      </c>
      <c r="F278" s="6" t="s">
        <v>237</v>
      </c>
      <c r="G278" s="6" t="s">
        <v>237</v>
      </c>
      <c r="H278" s="6" t="s">
        <v>237</v>
      </c>
      <c r="I278" s="6" t="s">
        <v>237</v>
      </c>
      <c r="J278" s="85"/>
      <c r="K278" s="86"/>
      <c r="L278" s="85"/>
      <c r="M278" s="86"/>
      <c r="N278" s="60">
        <v>0</v>
      </c>
      <c r="O278" s="52">
        <v>0</v>
      </c>
      <c r="P278" s="52">
        <v>0</v>
      </c>
      <c r="Q278" s="52">
        <v>0</v>
      </c>
      <c r="R278" s="52">
        <v>0</v>
      </c>
      <c r="S278" s="86"/>
      <c r="T278" s="91"/>
      <c r="U278" s="1" t="s">
        <v>323</v>
      </c>
      <c r="V278" s="1" t="s">
        <v>323</v>
      </c>
      <c r="W278" s="1" t="s">
        <v>323</v>
      </c>
      <c r="X278" s="430"/>
      <c r="Y278" s="191"/>
    </row>
    <row r="279" spans="1:25">
      <c r="A279" s="400"/>
      <c r="B279" s="400"/>
      <c r="C279" s="404"/>
      <c r="D279" s="400"/>
      <c r="E279" s="400"/>
      <c r="F279" s="6"/>
      <c r="G279" s="6"/>
      <c r="H279" s="6"/>
      <c r="I279" s="6"/>
      <c r="J279" s="74"/>
      <c r="K279" s="75"/>
      <c r="L279" s="74"/>
      <c r="M279" s="75"/>
      <c r="N279" s="60">
        <v>0</v>
      </c>
      <c r="O279" s="52">
        <v>0</v>
      </c>
      <c r="P279" s="52">
        <v>0</v>
      </c>
      <c r="Q279" s="52">
        <v>0</v>
      </c>
      <c r="R279" s="52">
        <v>0</v>
      </c>
      <c r="S279" s="77"/>
      <c r="T279" s="78"/>
      <c r="U279" s="1"/>
      <c r="V279" s="1"/>
      <c r="W279" s="1"/>
      <c r="X279" s="430"/>
      <c r="Y279" s="191"/>
    </row>
    <row r="280" spans="1:25" ht="15" customHeight="1">
      <c r="A280" s="400"/>
      <c r="B280" s="400"/>
      <c r="C280" s="404"/>
      <c r="D280" s="400"/>
      <c r="E280" s="400"/>
      <c r="F280" s="6"/>
      <c r="G280" s="6"/>
      <c r="H280" s="6"/>
      <c r="I280" s="6"/>
      <c r="J280" s="63"/>
      <c r="K280" s="64"/>
      <c r="L280" s="63"/>
      <c r="M280" s="64"/>
      <c r="N280" s="60">
        <v>0</v>
      </c>
      <c r="O280" s="52">
        <v>0</v>
      </c>
      <c r="P280" s="52">
        <v>0</v>
      </c>
      <c r="Q280" s="52">
        <v>0</v>
      </c>
      <c r="R280" s="52">
        <v>0</v>
      </c>
      <c r="S280" s="66"/>
      <c r="T280" s="67"/>
      <c r="U280" s="1"/>
      <c r="V280" s="1"/>
      <c r="W280" s="1"/>
      <c r="X280" s="430"/>
      <c r="Y280" s="191"/>
    </row>
    <row r="281" spans="1:25">
      <c r="A281" s="397"/>
      <c r="B281" s="397"/>
      <c r="C281" s="403" t="s">
        <v>28</v>
      </c>
      <c r="D281" s="397"/>
      <c r="E281" s="397"/>
      <c r="F281" s="6" t="s">
        <v>237</v>
      </c>
      <c r="G281" s="6" t="s">
        <v>237</v>
      </c>
      <c r="H281" s="6" t="s">
        <v>237</v>
      </c>
      <c r="I281" s="6" t="s">
        <v>237</v>
      </c>
      <c r="J281" s="6"/>
      <c r="K281" s="7"/>
      <c r="L281" s="7"/>
      <c r="M281" s="7"/>
      <c r="N281" s="60">
        <v>0</v>
      </c>
      <c r="O281" s="52">
        <v>0</v>
      </c>
      <c r="P281" s="52">
        <v>0</v>
      </c>
      <c r="Q281" s="52">
        <v>0</v>
      </c>
      <c r="R281" s="52">
        <v>0</v>
      </c>
      <c r="S281" s="130"/>
      <c r="T281" s="19"/>
      <c r="U281" s="1" t="s">
        <v>323</v>
      </c>
      <c r="V281" s="1" t="s">
        <v>323</v>
      </c>
      <c r="W281" s="1" t="s">
        <v>323</v>
      </c>
      <c r="X281" s="430"/>
      <c r="Y281" s="191">
        <v>100</v>
      </c>
    </row>
    <row r="282" spans="1:25">
      <c r="A282" s="396"/>
      <c r="B282" s="396" t="s">
        <v>264</v>
      </c>
      <c r="C282" s="402" t="s">
        <v>24</v>
      </c>
      <c r="D282" s="396">
        <v>100</v>
      </c>
      <c r="E282" s="396" t="s">
        <v>236</v>
      </c>
      <c r="F282" s="6" t="s">
        <v>237</v>
      </c>
      <c r="G282" s="6" t="s">
        <v>237</v>
      </c>
      <c r="H282" s="6" t="s">
        <v>237</v>
      </c>
      <c r="I282" s="6" t="s">
        <v>237</v>
      </c>
      <c r="J282" s="74"/>
      <c r="K282" s="75"/>
      <c r="L282" s="74"/>
      <c r="M282" s="75"/>
      <c r="N282" s="60">
        <v>0</v>
      </c>
      <c r="O282" s="52">
        <v>0</v>
      </c>
      <c r="P282" s="52">
        <v>0</v>
      </c>
      <c r="Q282" s="52">
        <v>0</v>
      </c>
      <c r="R282" s="52">
        <v>0</v>
      </c>
      <c r="S282" s="77"/>
      <c r="T282" s="78"/>
      <c r="U282" s="1" t="s">
        <v>323</v>
      </c>
      <c r="V282" s="1" t="s">
        <v>323</v>
      </c>
      <c r="W282" s="1" t="s">
        <v>323</v>
      </c>
      <c r="X282" s="430"/>
      <c r="Y282" s="191"/>
    </row>
    <row r="283" spans="1:25">
      <c r="A283" s="400"/>
      <c r="B283" s="400"/>
      <c r="C283" s="404"/>
      <c r="D283" s="400"/>
      <c r="E283" s="400"/>
      <c r="F283" s="6"/>
      <c r="G283" s="6"/>
      <c r="H283" s="6"/>
      <c r="I283" s="6"/>
      <c r="J283" s="33"/>
      <c r="K283" s="30"/>
      <c r="L283" s="33"/>
      <c r="M283" s="30"/>
      <c r="N283" s="60">
        <v>0</v>
      </c>
      <c r="O283" s="52">
        <v>0</v>
      </c>
      <c r="P283" s="52">
        <v>0</v>
      </c>
      <c r="Q283" s="52">
        <v>0</v>
      </c>
      <c r="R283" s="52">
        <v>0</v>
      </c>
      <c r="S283" s="30"/>
      <c r="T283" s="32"/>
      <c r="U283" s="1"/>
      <c r="V283" s="1"/>
      <c r="W283" s="1"/>
      <c r="X283" s="430"/>
      <c r="Y283" s="191"/>
    </row>
    <row r="284" spans="1:25">
      <c r="A284" s="397"/>
      <c r="B284" s="397"/>
      <c r="C284" s="403" t="s">
        <v>28</v>
      </c>
      <c r="D284" s="397"/>
      <c r="E284" s="397"/>
      <c r="F284" s="6" t="s">
        <v>237</v>
      </c>
      <c r="G284" s="6" t="s">
        <v>237</v>
      </c>
      <c r="H284" s="6" t="s">
        <v>237</v>
      </c>
      <c r="I284" s="6" t="s">
        <v>237</v>
      </c>
      <c r="J284" s="6"/>
      <c r="K284" s="7"/>
      <c r="L284" s="7"/>
      <c r="M284" s="7"/>
      <c r="N284" s="60">
        <v>0</v>
      </c>
      <c r="O284" s="52">
        <v>0</v>
      </c>
      <c r="P284" s="52">
        <v>0</v>
      </c>
      <c r="Q284" s="52">
        <v>0</v>
      </c>
      <c r="R284" s="52">
        <v>0</v>
      </c>
      <c r="S284" s="130"/>
      <c r="T284" s="19"/>
      <c r="U284" s="1" t="s">
        <v>323</v>
      </c>
      <c r="V284" s="1" t="s">
        <v>323</v>
      </c>
      <c r="W284" s="1" t="s">
        <v>323</v>
      </c>
      <c r="X284" s="430"/>
      <c r="Y284" s="191">
        <v>100</v>
      </c>
    </row>
    <row r="285" spans="1:25">
      <c r="A285" s="396"/>
      <c r="B285" s="396" t="s">
        <v>265</v>
      </c>
      <c r="C285" s="402" t="s">
        <v>97</v>
      </c>
      <c r="D285" s="396">
        <v>1500</v>
      </c>
      <c r="E285" s="396" t="s">
        <v>236</v>
      </c>
      <c r="F285" s="6" t="s">
        <v>237</v>
      </c>
      <c r="G285" s="6" t="s">
        <v>237</v>
      </c>
      <c r="H285" s="6" t="s">
        <v>237</v>
      </c>
      <c r="I285" s="6" t="s">
        <v>237</v>
      </c>
      <c r="J285" s="27"/>
      <c r="K285" s="26"/>
      <c r="L285" s="27"/>
      <c r="M285" s="26"/>
      <c r="N285" s="60">
        <v>0</v>
      </c>
      <c r="O285" s="52">
        <v>0</v>
      </c>
      <c r="P285" s="52">
        <v>0</v>
      </c>
      <c r="Q285" s="52">
        <v>0</v>
      </c>
      <c r="R285" s="52">
        <v>0</v>
      </c>
      <c r="S285" s="26"/>
      <c r="T285" s="18"/>
      <c r="U285" s="1" t="s">
        <v>323</v>
      </c>
      <c r="V285" s="1" t="s">
        <v>323</v>
      </c>
      <c r="W285" s="1" t="s">
        <v>323</v>
      </c>
      <c r="X285" s="430"/>
      <c r="Y285" s="191"/>
    </row>
    <row r="286" spans="1:25">
      <c r="A286" s="397"/>
      <c r="B286" s="397"/>
      <c r="C286" s="403" t="s">
        <v>28</v>
      </c>
      <c r="D286" s="397"/>
      <c r="E286" s="397"/>
      <c r="F286" s="6" t="s">
        <v>237</v>
      </c>
      <c r="G286" s="6" t="s">
        <v>237</v>
      </c>
      <c r="H286" s="6" t="s">
        <v>237</v>
      </c>
      <c r="I286" s="6" t="s">
        <v>237</v>
      </c>
      <c r="J286" s="21"/>
      <c r="K286" s="128"/>
      <c r="L286" s="128"/>
      <c r="M286" s="126"/>
      <c r="N286" s="60">
        <v>0</v>
      </c>
      <c r="O286" s="52">
        <v>0</v>
      </c>
      <c r="P286" s="52">
        <v>0</v>
      </c>
      <c r="Q286" s="52">
        <v>0</v>
      </c>
      <c r="R286" s="52">
        <v>0</v>
      </c>
      <c r="S286" s="126"/>
      <c r="T286" s="19"/>
      <c r="U286" s="1" t="s">
        <v>323</v>
      </c>
      <c r="V286" s="1" t="s">
        <v>323</v>
      </c>
      <c r="W286" s="1" t="s">
        <v>323</v>
      </c>
      <c r="X286" s="430"/>
      <c r="Y286" s="191">
        <v>100</v>
      </c>
    </row>
    <row r="287" spans="1:25" ht="38.25">
      <c r="A287" s="396"/>
      <c r="B287" s="396" t="s">
        <v>266</v>
      </c>
      <c r="C287" s="402" t="s">
        <v>141</v>
      </c>
      <c r="D287" s="396">
        <v>1500</v>
      </c>
      <c r="E287" s="396" t="s">
        <v>236</v>
      </c>
      <c r="F287" s="6" t="s">
        <v>237</v>
      </c>
      <c r="G287" s="6" t="s">
        <v>237</v>
      </c>
      <c r="H287" s="6" t="s">
        <v>237</v>
      </c>
      <c r="I287" s="6" t="s">
        <v>237</v>
      </c>
      <c r="J287" s="151">
        <v>42685</v>
      </c>
      <c r="K287" s="154">
        <v>0.49444444444444446</v>
      </c>
      <c r="L287" s="151">
        <v>42685</v>
      </c>
      <c r="M287" s="154">
        <v>0.81180555555555556</v>
      </c>
      <c r="N287" s="97">
        <f>IF(((L287+M287)-(J287+K287))*24&gt;0,((L287+M287)-(J287+K287))*24,"NA")</f>
        <v>7.6166666666977108</v>
      </c>
      <c r="O287" s="97">
        <f>IF(RIGHT(S287)="T",(N287),0)</f>
        <v>0</v>
      </c>
      <c r="P287" s="97">
        <f>IF(RIGHT(S287)="U",(N287),0)</f>
        <v>7.6166666666977108</v>
      </c>
      <c r="Q287" s="97">
        <f>IF(RIGHT(S287)="C",(N287),0)</f>
        <v>0</v>
      </c>
      <c r="R287" s="97">
        <f>IF(RIGHT(S287)="D",(N287),0)</f>
        <v>0</v>
      </c>
      <c r="S287" s="157" t="s">
        <v>366</v>
      </c>
      <c r="T287" s="156" t="s">
        <v>514</v>
      </c>
      <c r="U287" s="1" t="s">
        <v>323</v>
      </c>
      <c r="V287" s="1" t="s">
        <v>323</v>
      </c>
      <c r="W287" s="1" t="s">
        <v>323</v>
      </c>
      <c r="X287" s="430"/>
      <c r="Y287" s="191"/>
    </row>
    <row r="288" spans="1:25" ht="25.5">
      <c r="A288" s="400"/>
      <c r="B288" s="400"/>
      <c r="C288" s="404"/>
      <c r="D288" s="400"/>
      <c r="E288" s="400"/>
      <c r="F288" s="6"/>
      <c r="G288" s="6"/>
      <c r="H288" s="6"/>
      <c r="I288" s="6"/>
      <c r="J288" s="151">
        <v>42695</v>
      </c>
      <c r="K288" s="154">
        <v>0.34930555555555554</v>
      </c>
      <c r="L288" s="151">
        <v>42695</v>
      </c>
      <c r="M288" s="154">
        <v>0.7909722222222223</v>
      </c>
      <c r="N288" s="97">
        <f>IF(((L288+M288)-(J288+K288))*24&gt;0,((L288+M288)-(J288+K288))*24,"NA")</f>
        <v>10.599999999976717</v>
      </c>
      <c r="O288" s="97">
        <f>IF(RIGHT(S288)="T",(N288),0)</f>
        <v>0</v>
      </c>
      <c r="P288" s="97">
        <f>IF(RIGHT(S288)="U",(N288),0)</f>
        <v>10.599999999976717</v>
      </c>
      <c r="Q288" s="97">
        <f>IF(RIGHT(S288)="C",(N288),0)</f>
        <v>0</v>
      </c>
      <c r="R288" s="97">
        <f>IF(RIGHT(S288)="D",(N288),0)</f>
        <v>0</v>
      </c>
      <c r="S288" s="157" t="s">
        <v>366</v>
      </c>
      <c r="T288" s="156" t="s">
        <v>515</v>
      </c>
      <c r="U288" s="1"/>
      <c r="V288" s="1"/>
      <c r="W288" s="1"/>
      <c r="X288" s="430"/>
      <c r="Y288" s="191"/>
    </row>
    <row r="289" spans="1:25" ht="25.5">
      <c r="A289" s="400"/>
      <c r="B289" s="400"/>
      <c r="C289" s="404"/>
      <c r="D289" s="400"/>
      <c r="E289" s="400"/>
      <c r="F289" s="6"/>
      <c r="G289" s="6"/>
      <c r="H289" s="6"/>
      <c r="I289" s="6"/>
      <c r="J289" s="151">
        <v>42696</v>
      </c>
      <c r="K289" s="154">
        <v>0.54952546296296301</v>
      </c>
      <c r="L289" s="151">
        <v>42696</v>
      </c>
      <c r="M289" s="154">
        <v>0.7319444444444444</v>
      </c>
      <c r="N289" s="97">
        <f>IF(((L289+M289)-(J289+K289))*24&gt;0,((L289+M289)-(J289+K289))*24,"NA")</f>
        <v>4.3780555555131286</v>
      </c>
      <c r="O289" s="97">
        <f>IF(RIGHT(S289)="T",(N289),0)</f>
        <v>0</v>
      </c>
      <c r="P289" s="97">
        <f>IF(RIGHT(S289)="U",(N289),0)</f>
        <v>4.3780555555131286</v>
      </c>
      <c r="Q289" s="97">
        <f>IF(RIGHT(S289)="C",(N289),0)</f>
        <v>0</v>
      </c>
      <c r="R289" s="97">
        <f>IF(RIGHT(S289)="D",(N289),0)</f>
        <v>0</v>
      </c>
      <c r="S289" s="157" t="s">
        <v>366</v>
      </c>
      <c r="T289" s="156" t="s">
        <v>516</v>
      </c>
      <c r="U289" s="1"/>
      <c r="V289" s="1"/>
      <c r="W289" s="1"/>
      <c r="X289" s="430"/>
      <c r="Y289" s="191"/>
    </row>
    <row r="290" spans="1:25" ht="38.25">
      <c r="A290" s="400"/>
      <c r="B290" s="400"/>
      <c r="C290" s="404"/>
      <c r="D290" s="400"/>
      <c r="E290" s="400"/>
      <c r="F290" s="6"/>
      <c r="G290" s="6"/>
      <c r="H290" s="6"/>
      <c r="I290" s="6"/>
      <c r="J290" s="151">
        <v>42702</v>
      </c>
      <c r="K290" s="154">
        <v>0.35000000000000003</v>
      </c>
      <c r="L290" s="151">
        <v>42702</v>
      </c>
      <c r="M290" s="154">
        <v>0.77638888888888891</v>
      </c>
      <c r="N290" s="97">
        <f>IF(((L290+M290)-(J290+K290))*24&gt;0,((L290+M290)-(J290+K290))*24,"NA")</f>
        <v>10.233333333337214</v>
      </c>
      <c r="O290" s="97">
        <f>IF(RIGHT(S290)="T",(N290),0)</f>
        <v>0</v>
      </c>
      <c r="P290" s="97">
        <f>IF(RIGHT(S290)="U",(N290),0)</f>
        <v>10.233333333337214</v>
      </c>
      <c r="Q290" s="97">
        <f>IF(RIGHT(S290)="C",(N290),0)</f>
        <v>0</v>
      </c>
      <c r="R290" s="97">
        <f>IF(RIGHT(S290)="D",(N290),0)</f>
        <v>0</v>
      </c>
      <c r="S290" s="157" t="s">
        <v>366</v>
      </c>
      <c r="T290" s="156" t="s">
        <v>517</v>
      </c>
      <c r="U290" s="1"/>
      <c r="V290" s="1"/>
      <c r="W290" s="1"/>
      <c r="X290" s="430"/>
      <c r="Y290" s="191"/>
    </row>
    <row r="291" spans="1:25" ht="15" customHeight="1">
      <c r="A291" s="397"/>
      <c r="B291" s="397"/>
      <c r="C291" s="403"/>
      <c r="D291" s="397"/>
      <c r="E291" s="397"/>
      <c r="F291" s="6" t="s">
        <v>237</v>
      </c>
      <c r="G291" s="6" t="s">
        <v>237</v>
      </c>
      <c r="H291" s="6" t="s">
        <v>237</v>
      </c>
      <c r="I291" s="6" t="s">
        <v>237</v>
      </c>
      <c r="J291" s="6"/>
      <c r="K291" s="8"/>
      <c r="L291" s="8"/>
      <c r="M291" s="8"/>
      <c r="N291" s="103">
        <f>SUM(N287:N290)</f>
        <v>32.82805555552477</v>
      </c>
      <c r="O291" s="103">
        <f t="shared" ref="O291:R291" si="64">SUM(O287:O290)</f>
        <v>0</v>
      </c>
      <c r="P291" s="103">
        <f t="shared" si="64"/>
        <v>32.82805555552477</v>
      </c>
      <c r="Q291" s="103">
        <f t="shared" si="64"/>
        <v>0</v>
      </c>
      <c r="R291" s="103">
        <f t="shared" si="64"/>
        <v>0</v>
      </c>
      <c r="S291" s="126"/>
      <c r="T291" s="19"/>
      <c r="U291" s="1" t="s">
        <v>323</v>
      </c>
      <c r="V291" s="1" t="s">
        <v>323</v>
      </c>
      <c r="W291" s="1" t="s">
        <v>323</v>
      </c>
      <c r="X291" s="430"/>
      <c r="Y291" s="191">
        <v>100</v>
      </c>
    </row>
    <row r="292" spans="1:25" ht="25.5">
      <c r="A292" s="396"/>
      <c r="B292" s="396" t="s">
        <v>267</v>
      </c>
      <c r="C292" s="402" t="s">
        <v>137</v>
      </c>
      <c r="D292" s="396">
        <v>1500</v>
      </c>
      <c r="E292" s="396" t="s">
        <v>236</v>
      </c>
      <c r="F292" s="6" t="s">
        <v>237</v>
      </c>
      <c r="G292" s="6" t="s">
        <v>237</v>
      </c>
      <c r="H292" s="6" t="s">
        <v>237</v>
      </c>
      <c r="I292" s="6" t="s">
        <v>237</v>
      </c>
      <c r="J292" s="151">
        <v>42676</v>
      </c>
      <c r="K292" s="154">
        <v>0.4201388888888889</v>
      </c>
      <c r="L292" s="151">
        <v>42676</v>
      </c>
      <c r="M292" s="154">
        <v>0.6875</v>
      </c>
      <c r="N292" s="97">
        <f>IF(((L292+M292)-(J292+K292))*24&gt;0,((L292+M292)-(J292+K292))*24,"NA")</f>
        <v>6.4166666666278616</v>
      </c>
      <c r="O292" s="97">
        <f>IF(RIGHT(S292)="T",(N292),0)</f>
        <v>6.4166666666278616</v>
      </c>
      <c r="P292" s="97">
        <f>IF(RIGHT(S292)="U",(N292),0)</f>
        <v>0</v>
      </c>
      <c r="Q292" s="97">
        <f>IF(RIGHT(S292)="C",(N292),0)</f>
        <v>0</v>
      </c>
      <c r="R292" s="97">
        <f>IF(RIGHT(S292)="D",(N292),0)</f>
        <v>0</v>
      </c>
      <c r="S292" s="304" t="s">
        <v>368</v>
      </c>
      <c r="T292" s="140" t="s">
        <v>518</v>
      </c>
      <c r="U292" s="1" t="s">
        <v>323</v>
      </c>
      <c r="V292" s="1" t="s">
        <v>323</v>
      </c>
      <c r="W292" s="1" t="s">
        <v>323</v>
      </c>
      <c r="X292" s="430"/>
      <c r="Y292" s="191"/>
    </row>
    <row r="293" spans="1:25">
      <c r="A293" s="397"/>
      <c r="B293" s="397"/>
      <c r="C293" s="403" t="s">
        <v>105</v>
      </c>
      <c r="D293" s="397"/>
      <c r="E293" s="397"/>
      <c r="F293" s="6" t="s">
        <v>237</v>
      </c>
      <c r="G293" s="6" t="s">
        <v>237</v>
      </c>
      <c r="H293" s="6" t="s">
        <v>237</v>
      </c>
      <c r="I293" s="6" t="s">
        <v>237</v>
      </c>
      <c r="J293" s="6"/>
      <c r="K293" s="8"/>
      <c r="L293" s="8"/>
      <c r="M293" s="8"/>
      <c r="N293" s="103">
        <f>SUM(N292:N292)</f>
        <v>6.4166666666278616</v>
      </c>
      <c r="O293" s="103">
        <f t="shared" ref="O293:R293" si="65">SUM(O292:O292)</f>
        <v>6.4166666666278616</v>
      </c>
      <c r="P293" s="103">
        <f t="shared" si="65"/>
        <v>0</v>
      </c>
      <c r="Q293" s="103">
        <f t="shared" si="65"/>
        <v>0</v>
      </c>
      <c r="R293" s="103">
        <f t="shared" si="65"/>
        <v>0</v>
      </c>
      <c r="S293" s="126"/>
      <c r="T293" s="19"/>
      <c r="U293" s="1" t="s">
        <v>323</v>
      </c>
      <c r="V293" s="1" t="s">
        <v>323</v>
      </c>
      <c r="W293" s="1" t="s">
        <v>323</v>
      </c>
      <c r="X293" s="430"/>
      <c r="Y293" s="117">
        <v>99.14</v>
      </c>
    </row>
    <row r="294" spans="1:25">
      <c r="A294" s="396"/>
      <c r="B294" s="396" t="s">
        <v>268</v>
      </c>
      <c r="C294" s="402" t="s">
        <v>125</v>
      </c>
      <c r="D294" s="396">
        <v>200</v>
      </c>
      <c r="E294" s="396" t="s">
        <v>236</v>
      </c>
      <c r="F294" s="6" t="s">
        <v>237</v>
      </c>
      <c r="G294" s="6" t="s">
        <v>237</v>
      </c>
      <c r="H294" s="6" t="s">
        <v>237</v>
      </c>
      <c r="I294" s="6" t="s">
        <v>237</v>
      </c>
      <c r="J294" s="95"/>
      <c r="K294" s="98"/>
      <c r="L294" s="95"/>
      <c r="M294" s="98"/>
      <c r="N294" s="71"/>
      <c r="O294" s="99"/>
      <c r="P294" s="99"/>
      <c r="Q294" s="99"/>
      <c r="R294" s="99"/>
      <c r="S294" s="96"/>
      <c r="T294" s="100"/>
      <c r="U294" s="1" t="s">
        <v>323</v>
      </c>
      <c r="V294" s="1" t="s">
        <v>323</v>
      </c>
      <c r="W294" s="1" t="s">
        <v>323</v>
      </c>
      <c r="X294" s="430"/>
      <c r="Y294" s="191"/>
    </row>
    <row r="295" spans="1:25">
      <c r="A295" s="397"/>
      <c r="B295" s="397"/>
      <c r="C295" s="403" t="s">
        <v>28</v>
      </c>
      <c r="D295" s="397"/>
      <c r="E295" s="397"/>
      <c r="F295" s="6" t="s">
        <v>237</v>
      </c>
      <c r="G295" s="6" t="s">
        <v>237</v>
      </c>
      <c r="H295" s="6" t="s">
        <v>237</v>
      </c>
      <c r="I295" s="6" t="s">
        <v>237</v>
      </c>
      <c r="J295" s="6"/>
      <c r="K295" s="7"/>
      <c r="L295" s="7"/>
      <c r="M295" s="7"/>
      <c r="N295" s="103">
        <f>SUM(N294:N294)</f>
        <v>0</v>
      </c>
      <c r="O295" s="103">
        <f t="shared" ref="O295:R295" si="66">SUM(O294:O294)</f>
        <v>0</v>
      </c>
      <c r="P295" s="103">
        <f t="shared" si="66"/>
        <v>0</v>
      </c>
      <c r="Q295" s="103">
        <f t="shared" si="66"/>
        <v>0</v>
      </c>
      <c r="R295" s="103">
        <f t="shared" si="66"/>
        <v>0</v>
      </c>
      <c r="S295" s="130"/>
      <c r="T295" s="19"/>
      <c r="U295" s="1" t="s">
        <v>323</v>
      </c>
      <c r="V295" s="1" t="s">
        <v>323</v>
      </c>
      <c r="W295" s="1" t="s">
        <v>323</v>
      </c>
      <c r="X295" s="430"/>
      <c r="Y295" s="191">
        <v>100</v>
      </c>
    </row>
    <row r="296" spans="1:25">
      <c r="A296" s="396"/>
      <c r="B296" s="396" t="s">
        <v>269</v>
      </c>
      <c r="C296" s="402" t="s">
        <v>138</v>
      </c>
      <c r="D296" s="396">
        <v>200</v>
      </c>
      <c r="E296" s="396" t="s">
        <v>236</v>
      </c>
      <c r="F296" s="6" t="s">
        <v>237</v>
      </c>
      <c r="G296" s="6" t="s">
        <v>237</v>
      </c>
      <c r="H296" s="6" t="s">
        <v>237</v>
      </c>
      <c r="I296" s="6" t="s">
        <v>237</v>
      </c>
      <c r="J296" s="63"/>
      <c r="K296" s="64"/>
      <c r="L296" s="63"/>
      <c r="M296" s="64"/>
      <c r="N296" s="60">
        <v>0</v>
      </c>
      <c r="O296" s="52">
        <v>0</v>
      </c>
      <c r="P296" s="52">
        <v>0</v>
      </c>
      <c r="Q296" s="52">
        <v>0</v>
      </c>
      <c r="R296" s="52">
        <v>0</v>
      </c>
      <c r="S296" s="66"/>
      <c r="T296" s="67"/>
      <c r="U296" s="1" t="s">
        <v>323</v>
      </c>
      <c r="V296" s="1" t="s">
        <v>323</v>
      </c>
      <c r="W296" s="1" t="s">
        <v>323</v>
      </c>
      <c r="X296" s="430"/>
      <c r="Y296" s="191"/>
    </row>
    <row r="297" spans="1:25">
      <c r="A297" s="397"/>
      <c r="B297" s="397"/>
      <c r="C297" s="403" t="s">
        <v>28</v>
      </c>
      <c r="D297" s="397"/>
      <c r="E297" s="397"/>
      <c r="F297" s="6" t="s">
        <v>237</v>
      </c>
      <c r="G297" s="6" t="s">
        <v>237</v>
      </c>
      <c r="H297" s="6" t="s">
        <v>237</v>
      </c>
      <c r="I297" s="6" t="s">
        <v>237</v>
      </c>
      <c r="J297" s="6"/>
      <c r="K297" s="7"/>
      <c r="L297" s="7"/>
      <c r="M297" s="7"/>
      <c r="N297" s="60">
        <v>0</v>
      </c>
      <c r="O297" s="52">
        <v>0</v>
      </c>
      <c r="P297" s="52">
        <v>0</v>
      </c>
      <c r="Q297" s="52">
        <v>0</v>
      </c>
      <c r="R297" s="52">
        <v>0</v>
      </c>
      <c r="S297" s="130"/>
      <c r="T297" s="19"/>
      <c r="U297" s="1" t="s">
        <v>323</v>
      </c>
      <c r="V297" s="1" t="s">
        <v>323</v>
      </c>
      <c r="W297" s="1" t="s">
        <v>323</v>
      </c>
      <c r="X297" s="430"/>
      <c r="Y297" s="191">
        <v>100</v>
      </c>
    </row>
    <row r="298" spans="1:25">
      <c r="A298" s="396"/>
      <c r="B298" s="396" t="s">
        <v>329</v>
      </c>
      <c r="C298" s="402" t="s">
        <v>330</v>
      </c>
      <c r="D298" s="396">
        <v>315</v>
      </c>
      <c r="E298" s="396" t="s">
        <v>236</v>
      </c>
      <c r="F298" s="6" t="s">
        <v>237</v>
      </c>
      <c r="G298" s="6" t="s">
        <v>237</v>
      </c>
      <c r="H298" s="6" t="s">
        <v>237</v>
      </c>
      <c r="I298" s="6" t="s">
        <v>237</v>
      </c>
      <c r="J298" s="29"/>
      <c r="K298" s="30"/>
      <c r="L298" s="29"/>
      <c r="M298" s="30"/>
      <c r="N298" s="60">
        <v>0</v>
      </c>
      <c r="O298" s="52">
        <v>0</v>
      </c>
      <c r="P298" s="52">
        <v>0</v>
      </c>
      <c r="Q298" s="52">
        <v>0</v>
      </c>
      <c r="R298" s="52">
        <v>0</v>
      </c>
      <c r="S298" s="30"/>
      <c r="T298" s="32"/>
      <c r="U298" s="1" t="s">
        <v>323</v>
      </c>
      <c r="V298" s="1" t="s">
        <v>323</v>
      </c>
      <c r="W298" s="1" t="s">
        <v>323</v>
      </c>
      <c r="X298" s="430"/>
      <c r="Y298" s="191"/>
    </row>
    <row r="299" spans="1:25">
      <c r="A299" s="397"/>
      <c r="B299" s="397"/>
      <c r="C299" s="403" t="s">
        <v>28</v>
      </c>
      <c r="D299" s="397"/>
      <c r="E299" s="397"/>
      <c r="F299" s="6" t="s">
        <v>237</v>
      </c>
      <c r="G299" s="6" t="s">
        <v>237</v>
      </c>
      <c r="H299" s="6" t="s">
        <v>237</v>
      </c>
      <c r="I299" s="6" t="s">
        <v>237</v>
      </c>
      <c r="J299" s="6"/>
      <c r="K299" s="7"/>
      <c r="L299" s="7"/>
      <c r="M299" s="7"/>
      <c r="N299" s="60">
        <v>0</v>
      </c>
      <c r="O299" s="52">
        <v>0</v>
      </c>
      <c r="P299" s="52">
        <v>0</v>
      </c>
      <c r="Q299" s="52">
        <v>0</v>
      </c>
      <c r="R299" s="52">
        <v>0</v>
      </c>
      <c r="S299" s="130"/>
      <c r="T299" s="19"/>
      <c r="U299" s="1" t="s">
        <v>323</v>
      </c>
      <c r="V299" s="1" t="s">
        <v>323</v>
      </c>
      <c r="W299" s="1" t="s">
        <v>323</v>
      </c>
      <c r="X299" s="430"/>
      <c r="Y299" s="191">
        <v>100</v>
      </c>
    </row>
    <row r="300" spans="1:25" ht="15" customHeight="1">
      <c r="A300" s="396"/>
      <c r="B300" s="396" t="s">
        <v>340</v>
      </c>
      <c r="C300" s="402" t="s">
        <v>341</v>
      </c>
      <c r="D300" s="396">
        <v>315</v>
      </c>
      <c r="E300" s="396" t="s">
        <v>236</v>
      </c>
      <c r="F300" s="6" t="s">
        <v>237</v>
      </c>
      <c r="G300" s="6" t="s">
        <v>237</v>
      </c>
      <c r="H300" s="6" t="s">
        <v>237</v>
      </c>
      <c r="I300" s="6" t="s">
        <v>237</v>
      </c>
      <c r="J300" s="85"/>
      <c r="K300" s="86"/>
      <c r="L300" s="85"/>
      <c r="M300" s="86"/>
      <c r="N300" s="60">
        <v>0</v>
      </c>
      <c r="O300" s="52">
        <v>0</v>
      </c>
      <c r="P300" s="52">
        <v>0</v>
      </c>
      <c r="Q300" s="52">
        <v>0</v>
      </c>
      <c r="R300" s="52">
        <v>0</v>
      </c>
      <c r="S300" s="86"/>
      <c r="T300" s="91"/>
      <c r="U300" s="1" t="s">
        <v>323</v>
      </c>
      <c r="V300" s="1" t="s">
        <v>323</v>
      </c>
      <c r="W300" s="1" t="s">
        <v>323</v>
      </c>
      <c r="X300" s="430"/>
      <c r="Y300" s="191"/>
    </row>
    <row r="301" spans="1:25">
      <c r="A301" s="397"/>
      <c r="B301" s="397"/>
      <c r="C301" s="403" t="s">
        <v>28</v>
      </c>
      <c r="D301" s="397"/>
      <c r="E301" s="397"/>
      <c r="F301" s="6" t="s">
        <v>237</v>
      </c>
      <c r="G301" s="6" t="s">
        <v>237</v>
      </c>
      <c r="H301" s="6" t="s">
        <v>237</v>
      </c>
      <c r="I301" s="6" t="s">
        <v>237</v>
      </c>
      <c r="J301" s="6"/>
      <c r="K301" s="7"/>
      <c r="L301" s="7"/>
      <c r="M301" s="7"/>
      <c r="N301" s="60">
        <v>0</v>
      </c>
      <c r="O301" s="52">
        <v>0</v>
      </c>
      <c r="P301" s="52">
        <v>0</v>
      </c>
      <c r="Q301" s="52">
        <v>0</v>
      </c>
      <c r="R301" s="52">
        <v>0</v>
      </c>
      <c r="S301" s="130"/>
      <c r="T301" s="19"/>
      <c r="U301" s="1" t="s">
        <v>323</v>
      </c>
      <c r="V301" s="1" t="s">
        <v>323</v>
      </c>
      <c r="W301" s="1" t="s">
        <v>323</v>
      </c>
      <c r="X301" s="430"/>
      <c r="Y301" s="191">
        <v>100</v>
      </c>
    </row>
    <row r="302" spans="1:25">
      <c r="A302" s="405"/>
      <c r="B302" s="405" t="s">
        <v>365</v>
      </c>
      <c r="C302" s="407" t="s">
        <v>364</v>
      </c>
      <c r="D302" s="396">
        <v>160</v>
      </c>
      <c r="E302" s="396" t="s">
        <v>236</v>
      </c>
      <c r="F302" s="6" t="s">
        <v>237</v>
      </c>
      <c r="G302" s="6" t="s">
        <v>237</v>
      </c>
      <c r="H302" s="6" t="s">
        <v>237</v>
      </c>
      <c r="I302" s="6" t="s">
        <v>237</v>
      </c>
      <c r="J302" s="85"/>
      <c r="K302" s="86"/>
      <c r="L302" s="85"/>
      <c r="M302" s="86"/>
      <c r="N302" s="60">
        <v>0</v>
      </c>
      <c r="O302" s="52">
        <v>0</v>
      </c>
      <c r="P302" s="52">
        <v>0</v>
      </c>
      <c r="Q302" s="52">
        <v>0</v>
      </c>
      <c r="R302" s="52">
        <v>0</v>
      </c>
      <c r="S302" s="86"/>
      <c r="T302" s="91"/>
      <c r="U302" s="1" t="s">
        <v>323</v>
      </c>
      <c r="V302" s="1" t="s">
        <v>323</v>
      </c>
      <c r="W302" s="1" t="s">
        <v>323</v>
      </c>
      <c r="X302" s="430"/>
      <c r="Y302" s="191"/>
    </row>
    <row r="303" spans="1:25">
      <c r="A303" s="406"/>
      <c r="B303" s="406"/>
      <c r="C303" s="408" t="s">
        <v>28</v>
      </c>
      <c r="D303" s="397"/>
      <c r="E303" s="397"/>
      <c r="F303" s="6" t="s">
        <v>237</v>
      </c>
      <c r="G303" s="6" t="s">
        <v>237</v>
      </c>
      <c r="H303" s="6" t="s">
        <v>237</v>
      </c>
      <c r="I303" s="6" t="s">
        <v>237</v>
      </c>
      <c r="J303" s="6"/>
      <c r="K303" s="7"/>
      <c r="L303" s="7"/>
      <c r="M303" s="7"/>
      <c r="N303" s="60">
        <v>0</v>
      </c>
      <c r="O303" s="52">
        <v>0</v>
      </c>
      <c r="P303" s="52">
        <v>0</v>
      </c>
      <c r="Q303" s="52">
        <v>0</v>
      </c>
      <c r="R303" s="52">
        <v>0</v>
      </c>
      <c r="S303" s="130"/>
      <c r="T303" s="19"/>
      <c r="U303" s="1" t="s">
        <v>323</v>
      </c>
      <c r="V303" s="1" t="s">
        <v>323</v>
      </c>
      <c r="W303" s="1" t="s">
        <v>323</v>
      </c>
      <c r="X303" s="430"/>
      <c r="Y303" s="191">
        <v>100</v>
      </c>
    </row>
    <row r="304" spans="1:25" ht="15" customHeight="1">
      <c r="A304" s="396"/>
      <c r="B304" s="396" t="s">
        <v>418</v>
      </c>
      <c r="C304" s="402" t="s">
        <v>397</v>
      </c>
      <c r="D304" s="396">
        <v>500</v>
      </c>
      <c r="E304" s="396" t="s">
        <v>236</v>
      </c>
      <c r="F304" s="6" t="s">
        <v>237</v>
      </c>
      <c r="G304" s="6" t="s">
        <v>237</v>
      </c>
      <c r="H304" s="6" t="s">
        <v>237</v>
      </c>
      <c r="I304" s="6" t="s">
        <v>237</v>
      </c>
      <c r="J304" s="85"/>
      <c r="K304" s="86"/>
      <c r="L304" s="85"/>
      <c r="M304" s="86"/>
      <c r="N304" s="60">
        <v>0</v>
      </c>
      <c r="O304" s="52">
        <v>0</v>
      </c>
      <c r="P304" s="52">
        <v>0</v>
      </c>
      <c r="Q304" s="52">
        <v>0</v>
      </c>
      <c r="R304" s="52">
        <v>0</v>
      </c>
      <c r="S304" s="86"/>
      <c r="T304" s="91"/>
      <c r="U304" s="1" t="s">
        <v>323</v>
      </c>
      <c r="V304" s="1" t="s">
        <v>323</v>
      </c>
      <c r="W304" s="1" t="s">
        <v>323</v>
      </c>
      <c r="X304" s="430"/>
      <c r="Y304" s="191"/>
    </row>
    <row r="305" spans="1:25">
      <c r="A305" s="397"/>
      <c r="B305" s="397"/>
      <c r="C305" s="403"/>
      <c r="D305" s="397"/>
      <c r="E305" s="397"/>
      <c r="F305" s="6" t="s">
        <v>237</v>
      </c>
      <c r="G305" s="6" t="s">
        <v>237</v>
      </c>
      <c r="H305" s="6" t="s">
        <v>237</v>
      </c>
      <c r="I305" s="6" t="s">
        <v>237</v>
      </c>
      <c r="J305" s="6"/>
      <c r="K305" s="8"/>
      <c r="L305" s="8"/>
      <c r="M305" s="8"/>
      <c r="N305" s="60">
        <v>0</v>
      </c>
      <c r="O305" s="52">
        <v>0</v>
      </c>
      <c r="P305" s="52">
        <v>0</v>
      </c>
      <c r="Q305" s="52">
        <v>0</v>
      </c>
      <c r="R305" s="52">
        <v>0</v>
      </c>
      <c r="S305" s="126"/>
      <c r="T305" s="126"/>
      <c r="U305" s="1" t="s">
        <v>323</v>
      </c>
      <c r="V305" s="1" t="s">
        <v>323</v>
      </c>
      <c r="W305" s="1" t="s">
        <v>323</v>
      </c>
      <c r="X305" s="430"/>
      <c r="Y305" s="191">
        <v>100</v>
      </c>
    </row>
    <row r="306" spans="1:25" ht="15" customHeight="1">
      <c r="A306" s="396"/>
      <c r="B306" s="396" t="s">
        <v>418</v>
      </c>
      <c r="C306" s="402" t="s">
        <v>419</v>
      </c>
      <c r="D306" s="396">
        <v>500</v>
      </c>
      <c r="E306" s="396" t="s">
        <v>236</v>
      </c>
      <c r="F306" s="6" t="s">
        <v>237</v>
      </c>
      <c r="G306" s="6" t="s">
        <v>237</v>
      </c>
      <c r="H306" s="6" t="s">
        <v>237</v>
      </c>
      <c r="I306" s="6" t="s">
        <v>237</v>
      </c>
      <c r="J306" s="95"/>
      <c r="K306" s="98"/>
      <c r="L306" s="95"/>
      <c r="M306" s="98"/>
      <c r="N306" s="71"/>
      <c r="O306" s="99"/>
      <c r="P306" s="99"/>
      <c r="Q306" s="99"/>
      <c r="R306" s="99"/>
      <c r="S306" s="96"/>
      <c r="T306" s="100"/>
      <c r="U306" s="1" t="s">
        <v>323</v>
      </c>
      <c r="V306" s="1" t="s">
        <v>323</v>
      </c>
      <c r="W306" s="1" t="s">
        <v>323</v>
      </c>
      <c r="X306" s="430"/>
      <c r="Y306" s="191"/>
    </row>
    <row r="307" spans="1:25">
      <c r="A307" s="400"/>
      <c r="B307" s="400"/>
      <c r="C307" s="404"/>
      <c r="D307" s="400"/>
      <c r="E307" s="400"/>
      <c r="F307" s="6"/>
      <c r="G307" s="6"/>
      <c r="H307" s="6"/>
      <c r="I307" s="6"/>
      <c r="J307" s="85"/>
      <c r="K307" s="86"/>
      <c r="L307" s="85"/>
      <c r="M307" s="86"/>
      <c r="N307" s="103">
        <f>SUM(N306:N306)</f>
        <v>0</v>
      </c>
      <c r="O307" s="103">
        <f t="shared" ref="O307" si="67">SUM(O306:O306)</f>
        <v>0</v>
      </c>
      <c r="P307" s="103">
        <f t="shared" ref="P307" si="68">SUM(P306:P306)</f>
        <v>0</v>
      </c>
      <c r="Q307" s="103">
        <f t="shared" ref="Q307" si="69">SUM(Q306:Q306)</f>
        <v>0</v>
      </c>
      <c r="R307" s="103">
        <f t="shared" ref="R307" si="70">SUM(R306:R306)</f>
        <v>0</v>
      </c>
      <c r="S307" s="86"/>
      <c r="T307" s="91"/>
      <c r="U307" s="1"/>
      <c r="V307" s="1"/>
      <c r="W307" s="1"/>
      <c r="X307" s="430"/>
      <c r="Y307" s="191">
        <v>100</v>
      </c>
    </row>
    <row r="308" spans="1:25">
      <c r="A308" s="405"/>
      <c r="B308" s="405" t="s">
        <v>432</v>
      </c>
      <c r="C308" s="407" t="s">
        <v>431</v>
      </c>
      <c r="D308" s="396">
        <v>500</v>
      </c>
      <c r="E308" s="396" t="s">
        <v>236</v>
      </c>
      <c r="F308" s="6" t="s">
        <v>237</v>
      </c>
      <c r="G308" s="6" t="s">
        <v>237</v>
      </c>
      <c r="H308" s="6" t="s">
        <v>237</v>
      </c>
      <c r="I308" s="6" t="s">
        <v>237</v>
      </c>
      <c r="J308" s="58"/>
      <c r="K308" s="59"/>
      <c r="L308" s="58"/>
      <c r="M308" s="59"/>
      <c r="N308" s="60"/>
      <c r="O308" s="52"/>
      <c r="P308" s="52"/>
      <c r="Q308" s="52"/>
      <c r="R308" s="52"/>
      <c r="S308" s="59"/>
      <c r="T308" s="45"/>
      <c r="U308" s="1" t="s">
        <v>323</v>
      </c>
      <c r="V308" s="1" t="s">
        <v>323</v>
      </c>
      <c r="W308" s="1" t="s">
        <v>323</v>
      </c>
      <c r="X308" s="430"/>
      <c r="Y308" s="191"/>
    </row>
    <row r="309" spans="1:25">
      <c r="A309" s="406"/>
      <c r="B309" s="406"/>
      <c r="C309" s="408" t="s">
        <v>28</v>
      </c>
      <c r="D309" s="397"/>
      <c r="E309" s="397"/>
      <c r="F309" s="6" t="s">
        <v>237</v>
      </c>
      <c r="G309" s="6" t="s">
        <v>237</v>
      </c>
      <c r="H309" s="6" t="s">
        <v>237</v>
      </c>
      <c r="I309" s="6" t="s">
        <v>237</v>
      </c>
      <c r="J309" s="6"/>
      <c r="K309" s="7"/>
      <c r="L309" s="7"/>
      <c r="M309" s="7"/>
      <c r="N309" s="103">
        <f>SUM(N308:N308)</f>
        <v>0</v>
      </c>
      <c r="O309" s="103">
        <f>SUM(O308:O308)</f>
        <v>0</v>
      </c>
      <c r="P309" s="103">
        <f>SUM(P308:P308)</f>
        <v>0</v>
      </c>
      <c r="Q309" s="103">
        <f>SUM(Q308:Q308)</f>
        <v>0</v>
      </c>
      <c r="R309" s="103">
        <f>SUM(R308:R308)</f>
        <v>0</v>
      </c>
      <c r="S309" s="130"/>
      <c r="T309" s="19"/>
      <c r="U309" s="1" t="s">
        <v>323</v>
      </c>
      <c r="V309" s="1" t="s">
        <v>323</v>
      </c>
      <c r="W309" s="1" t="s">
        <v>323</v>
      </c>
      <c r="X309" s="430"/>
      <c r="Y309" s="191">
        <v>100</v>
      </c>
    </row>
    <row r="310" spans="1:25" ht="15" customHeight="1">
      <c r="A310" s="396"/>
      <c r="B310" s="396" t="s">
        <v>270</v>
      </c>
      <c r="C310" s="398" t="s">
        <v>70</v>
      </c>
      <c r="D310" s="396">
        <v>50</v>
      </c>
      <c r="E310" s="396" t="s">
        <v>236</v>
      </c>
      <c r="F310" s="6" t="s">
        <v>237</v>
      </c>
      <c r="G310" s="6" t="s">
        <v>237</v>
      </c>
      <c r="H310" s="6" t="s">
        <v>237</v>
      </c>
      <c r="I310" s="6" t="s">
        <v>237</v>
      </c>
      <c r="J310" s="95"/>
      <c r="K310" s="98"/>
      <c r="L310" s="95"/>
      <c r="M310" s="98"/>
      <c r="N310" s="71"/>
      <c r="O310" s="99"/>
      <c r="P310" s="99"/>
      <c r="Q310" s="99"/>
      <c r="R310" s="99"/>
      <c r="S310" s="96"/>
      <c r="T310" s="100"/>
      <c r="U310" s="1" t="s">
        <v>323</v>
      </c>
      <c r="V310" s="1" t="s">
        <v>323</v>
      </c>
      <c r="W310" s="1" t="s">
        <v>323</v>
      </c>
      <c r="X310" s="430"/>
      <c r="Y310" s="191"/>
    </row>
    <row r="311" spans="1:25">
      <c r="A311" s="397"/>
      <c r="B311" s="397"/>
      <c r="C311" s="399"/>
      <c r="D311" s="397"/>
      <c r="E311" s="397"/>
      <c r="F311" s="6" t="s">
        <v>237</v>
      </c>
      <c r="G311" s="6" t="s">
        <v>237</v>
      </c>
      <c r="H311" s="6" t="s">
        <v>237</v>
      </c>
      <c r="I311" s="6" t="s">
        <v>237</v>
      </c>
      <c r="J311" s="21"/>
      <c r="K311" s="128"/>
      <c r="L311" s="128"/>
      <c r="M311" s="126"/>
      <c r="N311" s="103">
        <f>SUM(N310)</f>
        <v>0</v>
      </c>
      <c r="O311" s="103">
        <f t="shared" ref="O311:R311" si="71">SUM(O310)</f>
        <v>0</v>
      </c>
      <c r="P311" s="103">
        <f t="shared" si="71"/>
        <v>0</v>
      </c>
      <c r="Q311" s="103">
        <f t="shared" si="71"/>
        <v>0</v>
      </c>
      <c r="R311" s="103">
        <f t="shared" si="71"/>
        <v>0</v>
      </c>
      <c r="S311" s="126"/>
      <c r="T311" s="126"/>
      <c r="U311" s="1" t="s">
        <v>323</v>
      </c>
      <c r="V311" s="1" t="s">
        <v>323</v>
      </c>
      <c r="W311" s="1" t="s">
        <v>323</v>
      </c>
      <c r="X311" s="430"/>
      <c r="Y311" s="191">
        <v>100</v>
      </c>
    </row>
    <row r="312" spans="1:25" ht="15" customHeight="1">
      <c r="A312" s="396"/>
      <c r="B312" s="396" t="s">
        <v>271</v>
      </c>
      <c r="C312" s="398" t="s">
        <v>69</v>
      </c>
      <c r="D312" s="396">
        <v>50</v>
      </c>
      <c r="E312" s="396" t="s">
        <v>236</v>
      </c>
      <c r="F312" s="6" t="s">
        <v>237</v>
      </c>
      <c r="G312" s="6" t="s">
        <v>237</v>
      </c>
      <c r="H312" s="6" t="s">
        <v>237</v>
      </c>
      <c r="I312" s="6" t="s">
        <v>237</v>
      </c>
      <c r="J312" s="151">
        <v>42695</v>
      </c>
      <c r="K312" s="154">
        <v>0.3979166666666667</v>
      </c>
      <c r="L312" s="151">
        <v>42695</v>
      </c>
      <c r="M312" s="154">
        <v>0.77430555555555547</v>
      </c>
      <c r="N312" s="97">
        <f>IF(((L312+M312)-(J312+K312))*24&gt;0,((L312+M312)-(J312+K312))*24,"NA")</f>
        <v>9.0333333332673647</v>
      </c>
      <c r="O312" s="97">
        <f>IF(RIGHT(S312)="T",(N312),0)</f>
        <v>9.0333333332673647</v>
      </c>
      <c r="P312" s="97">
        <f>IF(RIGHT(S312)="U",(N312),0)</f>
        <v>0</v>
      </c>
      <c r="Q312" s="97">
        <f>IF(RIGHT(S312)="C",(N312),0)</f>
        <v>0</v>
      </c>
      <c r="R312" s="97">
        <f>IF(RIGHT(S312)="D",(N312),0)</f>
        <v>0</v>
      </c>
      <c r="S312" s="303" t="s">
        <v>368</v>
      </c>
      <c r="T312" s="140" t="s">
        <v>510</v>
      </c>
      <c r="U312" s="1" t="s">
        <v>323</v>
      </c>
      <c r="V312" s="1" t="s">
        <v>323</v>
      </c>
      <c r="W312" s="1" t="s">
        <v>323</v>
      </c>
      <c r="X312" s="430"/>
      <c r="Y312" s="191"/>
    </row>
    <row r="313" spans="1:25">
      <c r="A313" s="397"/>
      <c r="B313" s="397"/>
      <c r="C313" s="399" t="s">
        <v>28</v>
      </c>
      <c r="D313" s="397"/>
      <c r="E313" s="397"/>
      <c r="F313" s="6" t="s">
        <v>237</v>
      </c>
      <c r="G313" s="6" t="s">
        <v>237</v>
      </c>
      <c r="H313" s="6" t="s">
        <v>237</v>
      </c>
      <c r="I313" s="6" t="s">
        <v>237</v>
      </c>
      <c r="J313" s="21"/>
      <c r="K313" s="128"/>
      <c r="L313" s="128"/>
      <c r="M313" s="126"/>
      <c r="N313" s="103">
        <f>SUM(N312:N312)</f>
        <v>9.0333333332673647</v>
      </c>
      <c r="O313" s="103">
        <f t="shared" ref="O313" si="72">SUM(O312:O312)</f>
        <v>9.0333333332673647</v>
      </c>
      <c r="P313" s="103">
        <f t="shared" ref="P313" si="73">SUM(P312:P312)</f>
        <v>0</v>
      </c>
      <c r="Q313" s="103">
        <f t="shared" ref="Q313" si="74">SUM(Q312:Q312)</f>
        <v>0</v>
      </c>
      <c r="R313" s="103">
        <f t="shared" ref="R313" si="75">SUM(R312:R312)</f>
        <v>0</v>
      </c>
      <c r="S313" s="126"/>
      <c r="T313" s="126"/>
      <c r="U313" s="1" t="s">
        <v>323</v>
      </c>
      <c r="V313" s="1" t="s">
        <v>323</v>
      </c>
      <c r="W313" s="1" t="s">
        <v>323</v>
      </c>
      <c r="X313" s="430"/>
      <c r="Y313" s="117">
        <v>98.79</v>
      </c>
    </row>
    <row r="314" spans="1:25" ht="15" customHeight="1">
      <c r="A314" s="396"/>
      <c r="B314" s="396" t="s">
        <v>272</v>
      </c>
      <c r="C314" s="398" t="s">
        <v>71</v>
      </c>
      <c r="D314" s="396">
        <v>50</v>
      </c>
      <c r="E314" s="396" t="s">
        <v>236</v>
      </c>
      <c r="F314" s="6" t="s">
        <v>237</v>
      </c>
      <c r="G314" s="6" t="s">
        <v>237</v>
      </c>
      <c r="H314" s="6" t="s">
        <v>237</v>
      </c>
      <c r="I314" s="6" t="s">
        <v>237</v>
      </c>
      <c r="J314" s="33"/>
      <c r="K314" s="30"/>
      <c r="L314" s="33"/>
      <c r="M314" s="30"/>
      <c r="N314" s="36">
        <v>0</v>
      </c>
      <c r="O314" s="37">
        <v>0</v>
      </c>
      <c r="P314" s="37">
        <v>0</v>
      </c>
      <c r="Q314" s="37">
        <v>0</v>
      </c>
      <c r="R314" s="37">
        <v>0</v>
      </c>
      <c r="S314" s="30"/>
      <c r="T314" s="32"/>
      <c r="U314" s="1" t="s">
        <v>323</v>
      </c>
      <c r="V314" s="1" t="s">
        <v>323</v>
      </c>
      <c r="W314" s="1" t="s">
        <v>323</v>
      </c>
      <c r="X314" s="430"/>
      <c r="Y314" s="191"/>
    </row>
    <row r="315" spans="1:25">
      <c r="A315" s="397"/>
      <c r="B315" s="397"/>
      <c r="C315" s="399" t="s">
        <v>28</v>
      </c>
      <c r="D315" s="397"/>
      <c r="E315" s="397"/>
      <c r="F315" s="6" t="s">
        <v>237</v>
      </c>
      <c r="G315" s="6" t="s">
        <v>237</v>
      </c>
      <c r="H315" s="6" t="s">
        <v>237</v>
      </c>
      <c r="I315" s="6" t="s">
        <v>237</v>
      </c>
      <c r="J315" s="21"/>
      <c r="K315" s="128"/>
      <c r="L315" s="128"/>
      <c r="M315" s="126"/>
      <c r="N315" s="36">
        <v>0</v>
      </c>
      <c r="O315" s="37">
        <v>0</v>
      </c>
      <c r="P315" s="37">
        <v>0</v>
      </c>
      <c r="Q315" s="37">
        <v>0</v>
      </c>
      <c r="R315" s="37">
        <v>0</v>
      </c>
      <c r="S315" s="126"/>
      <c r="T315" s="126"/>
      <c r="U315" s="1" t="s">
        <v>323</v>
      </c>
      <c r="V315" s="1" t="s">
        <v>323</v>
      </c>
      <c r="W315" s="1" t="s">
        <v>323</v>
      </c>
      <c r="X315" s="430"/>
      <c r="Y315" s="191">
        <v>100</v>
      </c>
    </row>
    <row r="316" spans="1:25" ht="15" customHeight="1">
      <c r="A316" s="396"/>
      <c r="B316" s="396" t="s">
        <v>273</v>
      </c>
      <c r="C316" s="402" t="s">
        <v>114</v>
      </c>
      <c r="D316" s="396">
        <v>63</v>
      </c>
      <c r="E316" s="396" t="s">
        <v>236</v>
      </c>
      <c r="F316" s="6" t="s">
        <v>237</v>
      </c>
      <c r="G316" s="6" t="s">
        <v>237</v>
      </c>
      <c r="H316" s="6" t="s">
        <v>237</v>
      </c>
      <c r="I316" s="6" t="s">
        <v>237</v>
      </c>
      <c r="J316" s="6"/>
      <c r="K316" s="7"/>
      <c r="L316" s="7"/>
      <c r="M316" s="7"/>
      <c r="N316" s="36">
        <v>0</v>
      </c>
      <c r="O316" s="37">
        <v>0</v>
      </c>
      <c r="P316" s="37">
        <v>0</v>
      </c>
      <c r="Q316" s="37">
        <v>0</v>
      </c>
      <c r="R316" s="37">
        <v>0</v>
      </c>
      <c r="S316" s="130"/>
      <c r="T316" s="131"/>
      <c r="U316" s="1" t="s">
        <v>323</v>
      </c>
      <c r="V316" s="1" t="s">
        <v>323</v>
      </c>
      <c r="W316" s="1" t="s">
        <v>323</v>
      </c>
      <c r="X316" s="430"/>
      <c r="Y316" s="191"/>
    </row>
    <row r="317" spans="1:25" ht="15.75" customHeight="1">
      <c r="A317" s="397"/>
      <c r="B317" s="397"/>
      <c r="C317" s="403"/>
      <c r="D317" s="397"/>
      <c r="E317" s="397"/>
      <c r="F317" s="6" t="s">
        <v>237</v>
      </c>
      <c r="G317" s="6" t="s">
        <v>237</v>
      </c>
      <c r="H317" s="6" t="s">
        <v>237</v>
      </c>
      <c r="I317" s="6" t="s">
        <v>237</v>
      </c>
      <c r="J317" s="6"/>
      <c r="K317" s="8"/>
      <c r="L317" s="8"/>
      <c r="M317" s="8"/>
      <c r="N317" s="36">
        <v>0</v>
      </c>
      <c r="O317" s="37">
        <v>0</v>
      </c>
      <c r="P317" s="37">
        <v>0</v>
      </c>
      <c r="Q317" s="37">
        <v>0</v>
      </c>
      <c r="R317" s="37">
        <v>0</v>
      </c>
      <c r="S317" s="126"/>
      <c r="T317" s="126"/>
      <c r="U317" s="1" t="s">
        <v>323</v>
      </c>
      <c r="V317" s="1" t="s">
        <v>323</v>
      </c>
      <c r="W317" s="1" t="s">
        <v>323</v>
      </c>
      <c r="X317" s="430"/>
      <c r="Y317" s="191">
        <v>100</v>
      </c>
    </row>
    <row r="318" spans="1:25">
      <c r="A318" s="396"/>
      <c r="B318" s="396" t="s">
        <v>274</v>
      </c>
      <c r="C318" s="398" t="s">
        <v>46</v>
      </c>
      <c r="D318" s="396">
        <v>80</v>
      </c>
      <c r="E318" s="396" t="s">
        <v>236</v>
      </c>
      <c r="F318" s="6" t="s">
        <v>237</v>
      </c>
      <c r="G318" s="6" t="s">
        <v>237</v>
      </c>
      <c r="H318" s="6" t="s">
        <v>237</v>
      </c>
      <c r="I318" s="6" t="s">
        <v>237</v>
      </c>
      <c r="J318" s="6"/>
      <c r="K318" s="7"/>
      <c r="L318" s="7"/>
      <c r="M318" s="7"/>
      <c r="N318" s="36">
        <v>0</v>
      </c>
      <c r="O318" s="37">
        <v>0</v>
      </c>
      <c r="P318" s="37">
        <v>0</v>
      </c>
      <c r="Q318" s="37">
        <v>0</v>
      </c>
      <c r="R318" s="37">
        <v>0</v>
      </c>
      <c r="S318" s="130"/>
      <c r="T318" s="131"/>
      <c r="U318" s="1" t="s">
        <v>323</v>
      </c>
      <c r="V318" s="1" t="s">
        <v>323</v>
      </c>
      <c r="W318" s="1" t="s">
        <v>323</v>
      </c>
      <c r="X318" s="430"/>
      <c r="Y318" s="191"/>
    </row>
    <row r="319" spans="1:25" ht="15.75" customHeight="1">
      <c r="A319" s="397"/>
      <c r="B319" s="397"/>
      <c r="C319" s="399" t="s">
        <v>28</v>
      </c>
      <c r="D319" s="397"/>
      <c r="E319" s="397"/>
      <c r="F319" s="6" t="s">
        <v>237</v>
      </c>
      <c r="G319" s="6" t="s">
        <v>237</v>
      </c>
      <c r="H319" s="6" t="s">
        <v>237</v>
      </c>
      <c r="I319" s="6" t="s">
        <v>237</v>
      </c>
      <c r="J319" s="21"/>
      <c r="K319" s="128"/>
      <c r="L319" s="128"/>
      <c r="M319" s="126"/>
      <c r="N319" s="36">
        <v>0</v>
      </c>
      <c r="O319" s="37">
        <v>0</v>
      </c>
      <c r="P319" s="37">
        <v>0</v>
      </c>
      <c r="Q319" s="37">
        <v>0</v>
      </c>
      <c r="R319" s="37">
        <v>0</v>
      </c>
      <c r="S319" s="126"/>
      <c r="T319" s="126"/>
      <c r="U319" s="1" t="s">
        <v>323</v>
      </c>
      <c r="V319" s="1" t="s">
        <v>323</v>
      </c>
      <c r="W319" s="1" t="s">
        <v>323</v>
      </c>
      <c r="X319" s="430"/>
      <c r="Y319" s="191">
        <v>100</v>
      </c>
    </row>
    <row r="320" spans="1:25">
      <c r="A320" s="396"/>
      <c r="B320" s="396" t="s">
        <v>275</v>
      </c>
      <c r="C320" s="398" t="s">
        <v>23</v>
      </c>
      <c r="D320" s="396">
        <v>80</v>
      </c>
      <c r="E320" s="396" t="s">
        <v>236</v>
      </c>
      <c r="F320" s="6" t="s">
        <v>237</v>
      </c>
      <c r="G320" s="6" t="s">
        <v>237</v>
      </c>
      <c r="H320" s="6" t="s">
        <v>237</v>
      </c>
      <c r="I320" s="6" t="s">
        <v>237</v>
      </c>
      <c r="J320" s="6"/>
      <c r="K320" s="7"/>
      <c r="L320" s="7"/>
      <c r="M320" s="7"/>
      <c r="N320" s="36">
        <v>0</v>
      </c>
      <c r="O320" s="37">
        <v>0</v>
      </c>
      <c r="P320" s="37">
        <v>0</v>
      </c>
      <c r="Q320" s="37">
        <v>0</v>
      </c>
      <c r="R320" s="37">
        <v>0</v>
      </c>
      <c r="S320" s="130"/>
      <c r="T320" s="131"/>
      <c r="U320" s="1" t="s">
        <v>323</v>
      </c>
      <c r="V320" s="1" t="s">
        <v>323</v>
      </c>
      <c r="W320" s="1" t="s">
        <v>323</v>
      </c>
      <c r="X320" s="430"/>
      <c r="Y320" s="191"/>
    </row>
    <row r="321" spans="1:25">
      <c r="A321" s="397"/>
      <c r="B321" s="397"/>
      <c r="C321" s="399" t="s">
        <v>28</v>
      </c>
      <c r="D321" s="397"/>
      <c r="E321" s="397"/>
      <c r="F321" s="6" t="s">
        <v>237</v>
      </c>
      <c r="G321" s="6" t="s">
        <v>237</v>
      </c>
      <c r="H321" s="6" t="s">
        <v>237</v>
      </c>
      <c r="I321" s="6" t="s">
        <v>237</v>
      </c>
      <c r="J321" s="21"/>
      <c r="K321" s="128"/>
      <c r="L321" s="128"/>
      <c r="M321" s="126"/>
      <c r="N321" s="36">
        <v>0</v>
      </c>
      <c r="O321" s="37">
        <v>0</v>
      </c>
      <c r="P321" s="37">
        <v>0</v>
      </c>
      <c r="Q321" s="37">
        <v>0</v>
      </c>
      <c r="R321" s="37">
        <v>0</v>
      </c>
      <c r="S321" s="126"/>
      <c r="T321" s="126"/>
      <c r="U321" s="1" t="s">
        <v>323</v>
      </c>
      <c r="V321" s="1" t="s">
        <v>323</v>
      </c>
      <c r="W321" s="1" t="s">
        <v>323</v>
      </c>
      <c r="X321" s="430"/>
      <c r="Y321" s="191">
        <v>100</v>
      </c>
    </row>
    <row r="322" spans="1:25">
      <c r="A322" s="396"/>
      <c r="B322" s="396" t="s">
        <v>276</v>
      </c>
      <c r="C322" s="398" t="s">
        <v>45</v>
      </c>
      <c r="D322" s="396">
        <v>80</v>
      </c>
      <c r="E322" s="396" t="s">
        <v>236</v>
      </c>
      <c r="F322" s="6" t="s">
        <v>237</v>
      </c>
      <c r="G322" s="6" t="s">
        <v>237</v>
      </c>
      <c r="H322" s="6" t="s">
        <v>237</v>
      </c>
      <c r="I322" s="6" t="s">
        <v>237</v>
      </c>
      <c r="J322" s="95"/>
      <c r="K322" s="98"/>
      <c r="L322" s="95"/>
      <c r="M322" s="98"/>
      <c r="N322" s="71"/>
      <c r="O322" s="99"/>
      <c r="P322" s="99"/>
      <c r="Q322" s="99"/>
      <c r="R322" s="99"/>
      <c r="S322" s="96"/>
      <c r="T322" s="100"/>
      <c r="U322" s="1" t="s">
        <v>323</v>
      </c>
      <c r="V322" s="1" t="s">
        <v>323</v>
      </c>
      <c r="W322" s="1" t="s">
        <v>323</v>
      </c>
      <c r="X322" s="430"/>
      <c r="Y322" s="191"/>
    </row>
    <row r="323" spans="1:25" ht="15" customHeight="1">
      <c r="A323" s="400"/>
      <c r="B323" s="400"/>
      <c r="C323" s="401"/>
      <c r="D323" s="400"/>
      <c r="E323" s="400"/>
      <c r="F323" s="6"/>
      <c r="G323" s="6"/>
      <c r="H323" s="6"/>
      <c r="I323" s="6"/>
      <c r="J323" s="95"/>
      <c r="K323" s="98"/>
      <c r="L323" s="95"/>
      <c r="M323" s="98"/>
      <c r="N323" s="71"/>
      <c r="O323" s="99"/>
      <c r="P323" s="99"/>
      <c r="Q323" s="99"/>
      <c r="R323" s="99"/>
      <c r="S323" s="96"/>
      <c r="T323" s="100"/>
      <c r="U323" s="1" t="s">
        <v>323</v>
      </c>
      <c r="V323" s="1" t="s">
        <v>323</v>
      </c>
      <c r="W323" s="1" t="s">
        <v>323</v>
      </c>
      <c r="X323" s="430"/>
      <c r="Y323" s="191"/>
    </row>
    <row r="324" spans="1:25">
      <c r="A324" s="397"/>
      <c r="B324" s="397"/>
      <c r="C324" s="399" t="s">
        <v>28</v>
      </c>
      <c r="D324" s="397"/>
      <c r="E324" s="397"/>
      <c r="F324" s="6" t="s">
        <v>237</v>
      </c>
      <c r="G324" s="6" t="s">
        <v>237</v>
      </c>
      <c r="H324" s="6" t="s">
        <v>237</v>
      </c>
      <c r="I324" s="6" t="s">
        <v>237</v>
      </c>
      <c r="J324" s="21"/>
      <c r="K324" s="128"/>
      <c r="L324" s="128"/>
      <c r="M324" s="126"/>
      <c r="N324" s="103">
        <f>SUM(N323:N323)</f>
        <v>0</v>
      </c>
      <c r="O324" s="103">
        <f t="shared" ref="O324" si="76">SUM(O323:O323)</f>
        <v>0</v>
      </c>
      <c r="P324" s="103">
        <f t="shared" ref="P324" si="77">SUM(P323:P323)</f>
        <v>0</v>
      </c>
      <c r="Q324" s="103">
        <f t="shared" ref="Q324" si="78">SUM(Q323:Q323)</f>
        <v>0</v>
      </c>
      <c r="R324" s="103">
        <f t="shared" ref="R324" si="79">SUM(R323:R323)</f>
        <v>0</v>
      </c>
      <c r="S324" s="126"/>
      <c r="T324" s="126"/>
      <c r="U324" s="1" t="s">
        <v>323</v>
      </c>
      <c r="V324" s="1" t="s">
        <v>323</v>
      </c>
      <c r="W324" s="1" t="s">
        <v>323</v>
      </c>
      <c r="X324" s="430"/>
      <c r="Y324" s="191">
        <v>100</v>
      </c>
    </row>
    <row r="325" spans="1:25" ht="25.5" customHeight="1">
      <c r="A325" s="396"/>
      <c r="B325" s="396" t="s">
        <v>277</v>
      </c>
      <c r="C325" s="398" t="s">
        <v>47</v>
      </c>
      <c r="D325" s="396">
        <v>125</v>
      </c>
      <c r="E325" s="396" t="s">
        <v>236</v>
      </c>
      <c r="F325" s="6" t="s">
        <v>237</v>
      </c>
      <c r="G325" s="6" t="s">
        <v>237</v>
      </c>
      <c r="H325" s="6" t="s">
        <v>237</v>
      </c>
      <c r="I325" s="6" t="s">
        <v>237</v>
      </c>
      <c r="J325" s="95"/>
      <c r="K325" s="96"/>
      <c r="L325" s="95"/>
      <c r="M325" s="96"/>
      <c r="N325" s="97"/>
      <c r="O325" s="97"/>
      <c r="P325" s="97"/>
      <c r="Q325" s="97"/>
      <c r="R325" s="97"/>
      <c r="S325" s="96"/>
      <c r="T325" s="102"/>
      <c r="U325" s="1" t="s">
        <v>323</v>
      </c>
      <c r="V325" s="1" t="s">
        <v>323</v>
      </c>
      <c r="W325" s="1" t="s">
        <v>323</v>
      </c>
      <c r="X325" s="430"/>
      <c r="Y325" s="191"/>
    </row>
    <row r="326" spans="1:25" ht="25.5" customHeight="1">
      <c r="A326" s="400"/>
      <c r="B326" s="400"/>
      <c r="C326" s="401"/>
      <c r="D326" s="400"/>
      <c r="E326" s="400"/>
      <c r="F326" s="6"/>
      <c r="G326" s="6"/>
      <c r="H326" s="6"/>
      <c r="I326" s="6"/>
      <c r="J326" s="85"/>
      <c r="K326" s="86"/>
      <c r="L326" s="85"/>
      <c r="M326" s="86"/>
      <c r="N326" s="114">
        <f t="shared" ref="N326:R326" si="80">SUM(N325)</f>
        <v>0</v>
      </c>
      <c r="O326" s="114">
        <f t="shared" si="80"/>
        <v>0</v>
      </c>
      <c r="P326" s="114">
        <f t="shared" si="80"/>
        <v>0</v>
      </c>
      <c r="Q326" s="114">
        <f t="shared" si="80"/>
        <v>0</v>
      </c>
      <c r="R326" s="114">
        <f t="shared" si="80"/>
        <v>0</v>
      </c>
      <c r="S326" s="86"/>
      <c r="T326" s="91"/>
      <c r="U326" s="1"/>
      <c r="V326" s="1"/>
      <c r="W326" s="1"/>
      <c r="X326" s="430"/>
      <c r="Y326" s="191"/>
    </row>
    <row r="327" spans="1:25" ht="15" customHeight="1">
      <c r="A327" s="396"/>
      <c r="B327" s="396" t="s">
        <v>278</v>
      </c>
      <c r="C327" s="398" t="s">
        <v>48</v>
      </c>
      <c r="D327" s="396">
        <v>125</v>
      </c>
      <c r="E327" s="396" t="s">
        <v>236</v>
      </c>
      <c r="F327" s="6" t="s">
        <v>237</v>
      </c>
      <c r="G327" s="6" t="s">
        <v>237</v>
      </c>
      <c r="H327" s="6" t="s">
        <v>237</v>
      </c>
      <c r="I327" s="6" t="s">
        <v>237</v>
      </c>
      <c r="J327" s="34"/>
      <c r="K327" s="35"/>
      <c r="L327" s="34"/>
      <c r="M327" s="35"/>
      <c r="N327" s="36">
        <v>0</v>
      </c>
      <c r="O327" s="37">
        <v>0</v>
      </c>
      <c r="P327" s="37">
        <v>0</v>
      </c>
      <c r="Q327" s="37">
        <v>0</v>
      </c>
      <c r="R327" s="37">
        <v>0</v>
      </c>
      <c r="S327" s="35"/>
      <c r="T327" s="39"/>
      <c r="U327" s="1" t="s">
        <v>323</v>
      </c>
      <c r="V327" s="1" t="s">
        <v>323</v>
      </c>
      <c r="W327" s="1" t="s">
        <v>323</v>
      </c>
      <c r="X327" s="430"/>
      <c r="Y327" s="191"/>
    </row>
    <row r="328" spans="1:25" ht="15" customHeight="1">
      <c r="A328" s="397"/>
      <c r="B328" s="397"/>
      <c r="C328" s="399" t="s">
        <v>28</v>
      </c>
      <c r="D328" s="397"/>
      <c r="E328" s="397"/>
      <c r="F328" s="6" t="s">
        <v>237</v>
      </c>
      <c r="G328" s="6" t="s">
        <v>237</v>
      </c>
      <c r="H328" s="6" t="s">
        <v>237</v>
      </c>
      <c r="I328" s="6" t="s">
        <v>237</v>
      </c>
      <c r="J328" s="21"/>
      <c r="K328" s="128"/>
      <c r="L328" s="128"/>
      <c r="M328" s="126"/>
      <c r="N328" s="36">
        <v>0</v>
      </c>
      <c r="O328" s="37">
        <v>0</v>
      </c>
      <c r="P328" s="37">
        <v>0</v>
      </c>
      <c r="Q328" s="37">
        <v>0</v>
      </c>
      <c r="R328" s="37">
        <v>0</v>
      </c>
      <c r="S328" s="126"/>
      <c r="T328" s="126"/>
      <c r="U328" s="1" t="s">
        <v>323</v>
      </c>
      <c r="V328" s="1" t="s">
        <v>323</v>
      </c>
      <c r="W328" s="1" t="s">
        <v>323</v>
      </c>
      <c r="X328" s="430"/>
      <c r="Y328" s="191">
        <v>100</v>
      </c>
    </row>
    <row r="329" spans="1:25">
      <c r="A329" s="396"/>
      <c r="B329" s="396" t="s">
        <v>279</v>
      </c>
      <c r="C329" s="398" t="s">
        <v>72</v>
      </c>
      <c r="D329" s="396">
        <v>50</v>
      </c>
      <c r="E329" s="396" t="s">
        <v>236</v>
      </c>
      <c r="F329" s="6" t="s">
        <v>237</v>
      </c>
      <c r="G329" s="6" t="s">
        <v>237</v>
      </c>
      <c r="H329" s="6" t="s">
        <v>237</v>
      </c>
      <c r="I329" s="6" t="s">
        <v>237</v>
      </c>
      <c r="J329" s="6"/>
      <c r="K329" s="11"/>
      <c r="L329" s="11"/>
      <c r="M329" s="11"/>
      <c r="N329" s="36">
        <v>0</v>
      </c>
      <c r="O329" s="37">
        <v>0</v>
      </c>
      <c r="P329" s="37">
        <v>0</v>
      </c>
      <c r="Q329" s="37">
        <v>0</v>
      </c>
      <c r="R329" s="37">
        <v>0</v>
      </c>
      <c r="S329" s="12"/>
      <c r="T329" s="13"/>
      <c r="U329" s="1" t="s">
        <v>323</v>
      </c>
      <c r="V329" s="1" t="s">
        <v>323</v>
      </c>
      <c r="W329" s="1" t="s">
        <v>323</v>
      </c>
      <c r="X329" s="430"/>
      <c r="Y329" s="191"/>
    </row>
    <row r="330" spans="1:25" ht="15" customHeight="1">
      <c r="A330" s="397"/>
      <c r="B330" s="397"/>
      <c r="C330" s="399" t="s">
        <v>28</v>
      </c>
      <c r="D330" s="397"/>
      <c r="E330" s="397"/>
      <c r="F330" s="6" t="s">
        <v>237</v>
      </c>
      <c r="G330" s="6" t="s">
        <v>237</v>
      </c>
      <c r="H330" s="6" t="s">
        <v>237</v>
      </c>
      <c r="I330" s="6" t="s">
        <v>237</v>
      </c>
      <c r="J330" s="21"/>
      <c r="K330" s="128"/>
      <c r="L330" s="128"/>
      <c r="M330" s="126"/>
      <c r="N330" s="36">
        <v>0</v>
      </c>
      <c r="O330" s="37">
        <v>0</v>
      </c>
      <c r="P330" s="37">
        <v>0</v>
      </c>
      <c r="Q330" s="37">
        <v>0</v>
      </c>
      <c r="R330" s="37">
        <v>0</v>
      </c>
      <c r="S330" s="126"/>
      <c r="T330" s="126"/>
      <c r="U330" s="1" t="s">
        <v>323</v>
      </c>
      <c r="V330" s="1" t="s">
        <v>323</v>
      </c>
      <c r="W330" s="1" t="s">
        <v>323</v>
      </c>
      <c r="X330" s="430"/>
      <c r="Y330" s="191">
        <v>100</v>
      </c>
    </row>
    <row r="331" spans="1:25">
      <c r="A331" s="396"/>
      <c r="B331" s="396" t="s">
        <v>280</v>
      </c>
      <c r="C331" s="398" t="s">
        <v>73</v>
      </c>
      <c r="D331" s="396">
        <v>50</v>
      </c>
      <c r="E331" s="396" t="s">
        <v>236</v>
      </c>
      <c r="F331" s="6" t="s">
        <v>237</v>
      </c>
      <c r="G331" s="6" t="s">
        <v>237</v>
      </c>
      <c r="H331" s="6" t="s">
        <v>237</v>
      </c>
      <c r="I331" s="6" t="s">
        <v>237</v>
      </c>
      <c r="J331" s="6"/>
      <c r="K331" s="11"/>
      <c r="L331" s="11"/>
      <c r="M331" s="11"/>
      <c r="N331" s="36">
        <v>0</v>
      </c>
      <c r="O331" s="37">
        <v>0</v>
      </c>
      <c r="P331" s="37">
        <v>0</v>
      </c>
      <c r="Q331" s="37">
        <v>0</v>
      </c>
      <c r="R331" s="37">
        <v>0</v>
      </c>
      <c r="S331" s="12"/>
      <c r="T331" s="13"/>
      <c r="U331" s="1" t="s">
        <v>323</v>
      </c>
      <c r="V331" s="1" t="s">
        <v>323</v>
      </c>
      <c r="W331" s="1" t="s">
        <v>323</v>
      </c>
      <c r="X331" s="430"/>
      <c r="Y331" s="191"/>
    </row>
    <row r="332" spans="1:25" ht="15" customHeight="1">
      <c r="A332" s="397"/>
      <c r="B332" s="397"/>
      <c r="C332" s="399" t="s">
        <v>28</v>
      </c>
      <c r="D332" s="397"/>
      <c r="E332" s="397"/>
      <c r="F332" s="6" t="s">
        <v>237</v>
      </c>
      <c r="G332" s="6" t="s">
        <v>237</v>
      </c>
      <c r="H332" s="6" t="s">
        <v>237</v>
      </c>
      <c r="I332" s="6" t="s">
        <v>237</v>
      </c>
      <c r="J332" s="21"/>
      <c r="K332" s="128"/>
      <c r="L332" s="128"/>
      <c r="M332" s="126"/>
      <c r="N332" s="36">
        <v>0</v>
      </c>
      <c r="O332" s="37">
        <v>0</v>
      </c>
      <c r="P332" s="37">
        <v>0</v>
      </c>
      <c r="Q332" s="37">
        <v>0</v>
      </c>
      <c r="R332" s="37">
        <v>0</v>
      </c>
      <c r="S332" s="126"/>
      <c r="T332" s="126"/>
      <c r="U332" s="1" t="s">
        <v>323</v>
      </c>
      <c r="V332" s="1" t="s">
        <v>323</v>
      </c>
      <c r="W332" s="1" t="s">
        <v>323</v>
      </c>
      <c r="X332" s="430"/>
      <c r="Y332" s="191">
        <v>100</v>
      </c>
    </row>
    <row r="333" spans="1:25">
      <c r="A333" s="396"/>
      <c r="B333" s="396" t="s">
        <v>281</v>
      </c>
      <c r="C333" s="398" t="s">
        <v>74</v>
      </c>
      <c r="D333" s="396">
        <v>50</v>
      </c>
      <c r="E333" s="396" t="s">
        <v>236</v>
      </c>
      <c r="F333" s="6" t="s">
        <v>237</v>
      </c>
      <c r="G333" s="6" t="s">
        <v>237</v>
      </c>
      <c r="H333" s="6" t="s">
        <v>237</v>
      </c>
      <c r="I333" s="6" t="s">
        <v>237</v>
      </c>
      <c r="J333" s="6"/>
      <c r="K333" s="11"/>
      <c r="L333" s="11"/>
      <c r="M333" s="11"/>
      <c r="N333" s="36">
        <v>0</v>
      </c>
      <c r="O333" s="37">
        <v>0</v>
      </c>
      <c r="P333" s="37">
        <v>0</v>
      </c>
      <c r="Q333" s="37">
        <v>0</v>
      </c>
      <c r="R333" s="37">
        <v>0</v>
      </c>
      <c r="S333" s="12"/>
      <c r="T333" s="13"/>
      <c r="U333" s="1" t="s">
        <v>323</v>
      </c>
      <c r="V333" s="1" t="s">
        <v>323</v>
      </c>
      <c r="W333" s="1" t="s">
        <v>323</v>
      </c>
      <c r="X333" s="430"/>
      <c r="Y333" s="191"/>
    </row>
    <row r="334" spans="1:25" ht="15" customHeight="1">
      <c r="A334" s="397"/>
      <c r="B334" s="397"/>
      <c r="C334" s="399" t="s">
        <v>28</v>
      </c>
      <c r="D334" s="397"/>
      <c r="E334" s="397"/>
      <c r="F334" s="6" t="s">
        <v>237</v>
      </c>
      <c r="G334" s="6" t="s">
        <v>237</v>
      </c>
      <c r="H334" s="6" t="s">
        <v>237</v>
      </c>
      <c r="I334" s="6" t="s">
        <v>237</v>
      </c>
      <c r="J334" s="21"/>
      <c r="K334" s="128"/>
      <c r="L334" s="128"/>
      <c r="M334" s="126"/>
      <c r="N334" s="36">
        <v>0</v>
      </c>
      <c r="O334" s="37">
        <v>0</v>
      </c>
      <c r="P334" s="37">
        <v>0</v>
      </c>
      <c r="Q334" s="37">
        <v>0</v>
      </c>
      <c r="R334" s="37">
        <v>0</v>
      </c>
      <c r="S334" s="126"/>
      <c r="T334" s="126"/>
      <c r="U334" s="1" t="s">
        <v>323</v>
      </c>
      <c r="V334" s="1" t="s">
        <v>323</v>
      </c>
      <c r="W334" s="1" t="s">
        <v>323</v>
      </c>
      <c r="X334" s="430"/>
      <c r="Y334" s="191">
        <v>100</v>
      </c>
    </row>
    <row r="335" spans="1:25">
      <c r="A335" s="396"/>
      <c r="B335" s="396" t="s">
        <v>282</v>
      </c>
      <c r="C335" s="398" t="s">
        <v>75</v>
      </c>
      <c r="D335" s="396">
        <v>50</v>
      </c>
      <c r="E335" s="396" t="s">
        <v>236</v>
      </c>
      <c r="F335" s="6" t="s">
        <v>237</v>
      </c>
      <c r="G335" s="6" t="s">
        <v>237</v>
      </c>
      <c r="H335" s="6" t="s">
        <v>237</v>
      </c>
      <c r="I335" s="6" t="s">
        <v>237</v>
      </c>
      <c r="J335" s="6"/>
      <c r="K335" s="11"/>
      <c r="L335" s="11"/>
      <c r="M335" s="11"/>
      <c r="N335" s="36">
        <v>0</v>
      </c>
      <c r="O335" s="37">
        <v>0</v>
      </c>
      <c r="P335" s="37">
        <v>0</v>
      </c>
      <c r="Q335" s="37">
        <v>0</v>
      </c>
      <c r="R335" s="37">
        <v>0</v>
      </c>
      <c r="S335" s="12"/>
      <c r="T335" s="13"/>
      <c r="U335" s="1" t="s">
        <v>323</v>
      </c>
      <c r="V335" s="1" t="s">
        <v>323</v>
      </c>
      <c r="W335" s="1" t="s">
        <v>323</v>
      </c>
      <c r="X335" s="430"/>
      <c r="Y335" s="191"/>
    </row>
    <row r="336" spans="1:25" ht="15" customHeight="1">
      <c r="A336" s="397"/>
      <c r="B336" s="397"/>
      <c r="C336" s="399" t="s">
        <v>28</v>
      </c>
      <c r="D336" s="397"/>
      <c r="E336" s="397"/>
      <c r="F336" s="6" t="s">
        <v>237</v>
      </c>
      <c r="G336" s="6" t="s">
        <v>237</v>
      </c>
      <c r="H336" s="6" t="s">
        <v>237</v>
      </c>
      <c r="I336" s="6" t="s">
        <v>237</v>
      </c>
      <c r="J336" s="21"/>
      <c r="K336" s="128"/>
      <c r="L336" s="128"/>
      <c r="M336" s="126"/>
      <c r="N336" s="36">
        <v>0</v>
      </c>
      <c r="O336" s="37">
        <v>0</v>
      </c>
      <c r="P336" s="37">
        <v>0</v>
      </c>
      <c r="Q336" s="37">
        <v>0</v>
      </c>
      <c r="R336" s="37">
        <v>0</v>
      </c>
      <c r="S336" s="126"/>
      <c r="T336" s="126"/>
      <c r="U336" s="1" t="s">
        <v>323</v>
      </c>
      <c r="V336" s="1" t="s">
        <v>323</v>
      </c>
      <c r="W336" s="1" t="s">
        <v>323</v>
      </c>
      <c r="X336" s="430"/>
      <c r="Y336" s="191">
        <v>100</v>
      </c>
    </row>
    <row r="337" spans="1:25">
      <c r="A337" s="396"/>
      <c r="B337" s="396" t="s">
        <v>283</v>
      </c>
      <c r="C337" s="398" t="s">
        <v>13</v>
      </c>
      <c r="D337" s="396">
        <v>125</v>
      </c>
      <c r="E337" s="396" t="s">
        <v>236</v>
      </c>
      <c r="F337" s="6" t="s">
        <v>237</v>
      </c>
      <c r="G337" s="6" t="s">
        <v>237</v>
      </c>
      <c r="H337" s="6" t="s">
        <v>237</v>
      </c>
      <c r="I337" s="6" t="s">
        <v>237</v>
      </c>
      <c r="J337" s="74"/>
      <c r="K337" s="75"/>
      <c r="L337" s="74"/>
      <c r="M337" s="75"/>
      <c r="N337" s="36">
        <v>0</v>
      </c>
      <c r="O337" s="37">
        <v>0</v>
      </c>
      <c r="P337" s="37">
        <v>0</v>
      </c>
      <c r="Q337" s="37">
        <v>0</v>
      </c>
      <c r="R337" s="37">
        <v>0</v>
      </c>
      <c r="S337" s="77"/>
      <c r="T337" s="78"/>
      <c r="U337" s="1" t="s">
        <v>323</v>
      </c>
      <c r="V337" s="1" t="s">
        <v>323</v>
      </c>
      <c r="W337" s="1" t="s">
        <v>323</v>
      </c>
      <c r="X337" s="430"/>
      <c r="Y337" s="191"/>
    </row>
    <row r="338" spans="1:25">
      <c r="A338" s="400"/>
      <c r="B338" s="400"/>
      <c r="C338" s="401"/>
      <c r="D338" s="400"/>
      <c r="E338" s="400"/>
      <c r="F338" s="6"/>
      <c r="G338" s="6"/>
      <c r="H338" s="6"/>
      <c r="I338" s="6"/>
      <c r="J338" s="55"/>
      <c r="K338" s="56"/>
      <c r="L338" s="55"/>
      <c r="M338" s="56"/>
      <c r="N338" s="36">
        <v>0</v>
      </c>
      <c r="O338" s="37">
        <v>0</v>
      </c>
      <c r="P338" s="37">
        <v>0</v>
      </c>
      <c r="Q338" s="37">
        <v>0</v>
      </c>
      <c r="R338" s="37">
        <v>0</v>
      </c>
      <c r="S338" s="56"/>
      <c r="T338" s="57"/>
      <c r="U338" s="1"/>
      <c r="V338" s="1"/>
      <c r="W338" s="1"/>
      <c r="X338" s="430"/>
      <c r="Y338" s="191"/>
    </row>
    <row r="339" spans="1:25">
      <c r="A339" s="397"/>
      <c r="B339" s="397"/>
      <c r="C339" s="399"/>
      <c r="D339" s="397"/>
      <c r="E339" s="397"/>
      <c r="F339" s="6" t="s">
        <v>237</v>
      </c>
      <c r="G339" s="6" t="s">
        <v>237</v>
      </c>
      <c r="H339" s="6" t="s">
        <v>237</v>
      </c>
      <c r="I339" s="6" t="s">
        <v>237</v>
      </c>
      <c r="J339" s="6"/>
      <c r="K339" s="8"/>
      <c r="L339" s="8"/>
      <c r="M339" s="8"/>
      <c r="N339" s="36">
        <v>0</v>
      </c>
      <c r="O339" s="37">
        <v>0</v>
      </c>
      <c r="P339" s="37">
        <v>0</v>
      </c>
      <c r="Q339" s="37">
        <v>0</v>
      </c>
      <c r="R339" s="37">
        <v>0</v>
      </c>
      <c r="S339" s="126"/>
      <c r="T339" s="126"/>
      <c r="U339" s="1" t="s">
        <v>323</v>
      </c>
      <c r="V339" s="1" t="s">
        <v>323</v>
      </c>
      <c r="W339" s="1" t="s">
        <v>323</v>
      </c>
      <c r="X339" s="430"/>
      <c r="Y339" s="191">
        <v>100</v>
      </c>
    </row>
    <row r="340" spans="1:25">
      <c r="A340" s="396"/>
      <c r="B340" s="396" t="s">
        <v>284</v>
      </c>
      <c r="C340" s="398" t="s">
        <v>7</v>
      </c>
      <c r="D340" s="396">
        <v>125</v>
      </c>
      <c r="E340" s="396" t="s">
        <v>236</v>
      </c>
      <c r="F340" s="6" t="s">
        <v>237</v>
      </c>
      <c r="G340" s="6" t="s">
        <v>237</v>
      </c>
      <c r="H340" s="6" t="s">
        <v>237</v>
      </c>
      <c r="I340" s="6" t="s">
        <v>237</v>
      </c>
      <c r="J340" s="58"/>
      <c r="K340" s="59"/>
      <c r="L340" s="58"/>
      <c r="M340" s="59"/>
      <c r="N340" s="36">
        <v>0</v>
      </c>
      <c r="O340" s="37">
        <v>0</v>
      </c>
      <c r="P340" s="37">
        <v>0</v>
      </c>
      <c r="Q340" s="37">
        <v>0</v>
      </c>
      <c r="R340" s="37">
        <v>0</v>
      </c>
      <c r="S340" s="59"/>
      <c r="T340" s="45"/>
      <c r="U340" s="1" t="s">
        <v>323</v>
      </c>
      <c r="V340" s="1" t="s">
        <v>323</v>
      </c>
      <c r="W340" s="1" t="s">
        <v>323</v>
      </c>
      <c r="X340" s="430"/>
      <c r="Y340" s="191"/>
    </row>
    <row r="341" spans="1:25">
      <c r="A341" s="400"/>
      <c r="B341" s="400"/>
      <c r="C341" s="401"/>
      <c r="D341" s="400"/>
      <c r="E341" s="400"/>
      <c r="F341" s="6"/>
      <c r="G341" s="6"/>
      <c r="H341" s="6"/>
      <c r="I341" s="6"/>
      <c r="J341" s="58"/>
      <c r="K341" s="59"/>
      <c r="L341" s="61"/>
      <c r="M341" s="62"/>
      <c r="N341" s="36">
        <v>0</v>
      </c>
      <c r="O341" s="37">
        <v>0</v>
      </c>
      <c r="P341" s="37">
        <v>0</v>
      </c>
      <c r="Q341" s="37">
        <v>0</v>
      </c>
      <c r="R341" s="37">
        <v>0</v>
      </c>
      <c r="S341" s="59"/>
      <c r="T341" s="45"/>
      <c r="U341" s="1"/>
      <c r="V341" s="1"/>
      <c r="W341" s="1"/>
      <c r="X341" s="430"/>
      <c r="Y341" s="191"/>
    </row>
    <row r="342" spans="1:25">
      <c r="A342" s="397"/>
      <c r="B342" s="397"/>
      <c r="C342" s="399" t="s">
        <v>105</v>
      </c>
      <c r="D342" s="397"/>
      <c r="E342" s="397"/>
      <c r="F342" s="6" t="s">
        <v>237</v>
      </c>
      <c r="G342" s="6" t="s">
        <v>237</v>
      </c>
      <c r="H342" s="6" t="s">
        <v>237</v>
      </c>
      <c r="I342" s="6" t="s">
        <v>237</v>
      </c>
      <c r="J342" s="6"/>
      <c r="K342" s="8"/>
      <c r="L342" s="8"/>
      <c r="M342" s="8"/>
      <c r="N342" s="36">
        <v>0</v>
      </c>
      <c r="O342" s="37">
        <v>0</v>
      </c>
      <c r="P342" s="37">
        <v>0</v>
      </c>
      <c r="Q342" s="37">
        <v>0</v>
      </c>
      <c r="R342" s="37">
        <v>0</v>
      </c>
      <c r="S342" s="126"/>
      <c r="T342" s="126"/>
      <c r="U342" s="1" t="s">
        <v>323</v>
      </c>
      <c r="V342" s="1" t="s">
        <v>323</v>
      </c>
      <c r="W342" s="1" t="s">
        <v>323</v>
      </c>
      <c r="X342" s="430"/>
      <c r="Y342" s="191">
        <v>100</v>
      </c>
    </row>
    <row r="343" spans="1:25">
      <c r="A343" s="396"/>
      <c r="B343" s="396" t="s">
        <v>285</v>
      </c>
      <c r="C343" s="398" t="s">
        <v>92</v>
      </c>
      <c r="D343" s="396">
        <v>240</v>
      </c>
      <c r="E343" s="396" t="s">
        <v>236</v>
      </c>
      <c r="F343" s="6" t="s">
        <v>237</v>
      </c>
      <c r="G343" s="6" t="s">
        <v>237</v>
      </c>
      <c r="H343" s="6" t="s">
        <v>237</v>
      </c>
      <c r="I343" s="6" t="s">
        <v>237</v>
      </c>
      <c r="J343" s="50"/>
      <c r="K343" s="51"/>
      <c r="L343" s="50"/>
      <c r="M343" s="51"/>
      <c r="N343" s="36">
        <v>0</v>
      </c>
      <c r="O343" s="37">
        <v>0</v>
      </c>
      <c r="P343" s="37">
        <v>0</v>
      </c>
      <c r="Q343" s="37">
        <v>0</v>
      </c>
      <c r="R343" s="37">
        <v>0</v>
      </c>
      <c r="S343" s="59"/>
      <c r="T343" s="39"/>
      <c r="U343" s="1" t="s">
        <v>323</v>
      </c>
      <c r="V343" s="1" t="s">
        <v>323</v>
      </c>
      <c r="W343" s="1" t="s">
        <v>323</v>
      </c>
      <c r="X343" s="430"/>
      <c r="Y343" s="191"/>
    </row>
    <row r="344" spans="1:25">
      <c r="A344" s="397"/>
      <c r="B344" s="397"/>
      <c r="C344" s="399"/>
      <c r="D344" s="397"/>
      <c r="E344" s="397"/>
      <c r="F344" s="6" t="s">
        <v>237</v>
      </c>
      <c r="G344" s="6" t="s">
        <v>237</v>
      </c>
      <c r="H344" s="6" t="s">
        <v>237</v>
      </c>
      <c r="I344" s="6" t="s">
        <v>237</v>
      </c>
      <c r="J344" s="6"/>
      <c r="K344" s="8"/>
      <c r="L344" s="8"/>
      <c r="M344" s="8"/>
      <c r="N344" s="36">
        <v>0</v>
      </c>
      <c r="O344" s="37">
        <v>0</v>
      </c>
      <c r="P344" s="37">
        <v>0</v>
      </c>
      <c r="Q344" s="37">
        <v>0</v>
      </c>
      <c r="R344" s="37">
        <v>0</v>
      </c>
      <c r="S344" s="126"/>
      <c r="T344" s="126"/>
      <c r="U344" s="1" t="s">
        <v>323</v>
      </c>
      <c r="V344" s="1" t="s">
        <v>323</v>
      </c>
      <c r="W344" s="1" t="s">
        <v>323</v>
      </c>
      <c r="X344" s="430"/>
      <c r="Y344" s="191">
        <v>100</v>
      </c>
    </row>
    <row r="345" spans="1:25">
      <c r="A345" s="396"/>
      <c r="B345" s="396" t="s">
        <v>286</v>
      </c>
      <c r="C345" s="398" t="s">
        <v>8</v>
      </c>
      <c r="D345" s="396">
        <v>240</v>
      </c>
      <c r="E345" s="396" t="s">
        <v>236</v>
      </c>
      <c r="F345" s="6" t="s">
        <v>237</v>
      </c>
      <c r="G345" s="6" t="s">
        <v>237</v>
      </c>
      <c r="H345" s="6" t="s">
        <v>237</v>
      </c>
      <c r="I345" s="6" t="s">
        <v>237</v>
      </c>
      <c r="J345" s="69"/>
      <c r="K345" s="70"/>
      <c r="L345" s="69"/>
      <c r="M345" s="70"/>
      <c r="N345" s="36">
        <v>0</v>
      </c>
      <c r="O345" s="37">
        <v>0</v>
      </c>
      <c r="P345" s="37">
        <v>0</v>
      </c>
      <c r="Q345" s="37">
        <v>0</v>
      </c>
      <c r="R345" s="37">
        <v>0</v>
      </c>
      <c r="S345" s="72"/>
      <c r="T345" s="67"/>
      <c r="U345" s="1" t="s">
        <v>323</v>
      </c>
      <c r="V345" s="1" t="s">
        <v>323</v>
      </c>
      <c r="W345" s="1" t="s">
        <v>323</v>
      </c>
      <c r="X345" s="430"/>
      <c r="Y345" s="191"/>
    </row>
    <row r="346" spans="1:25" ht="15.75">
      <c r="A346" s="400"/>
      <c r="B346" s="400"/>
      <c r="C346" s="401"/>
      <c r="D346" s="400"/>
      <c r="E346" s="400"/>
      <c r="F346" s="6"/>
      <c r="G346" s="6"/>
      <c r="H346" s="6"/>
      <c r="I346" s="6"/>
      <c r="J346" s="48"/>
      <c r="K346" s="43"/>
      <c r="L346" s="48"/>
      <c r="M346" s="43"/>
      <c r="N346" s="36">
        <v>0</v>
      </c>
      <c r="O346" s="37">
        <v>0</v>
      </c>
      <c r="P346" s="37">
        <v>0</v>
      </c>
      <c r="Q346" s="37">
        <v>0</v>
      </c>
      <c r="R346" s="37">
        <v>0</v>
      </c>
      <c r="S346" s="43"/>
      <c r="T346" s="49"/>
      <c r="U346" s="1"/>
      <c r="V346" s="1"/>
      <c r="W346" s="1"/>
      <c r="X346" s="430"/>
      <c r="Y346" s="191"/>
    </row>
    <row r="347" spans="1:25">
      <c r="A347" s="397"/>
      <c r="B347" s="397"/>
      <c r="C347" s="399" t="s">
        <v>105</v>
      </c>
      <c r="D347" s="397"/>
      <c r="E347" s="397"/>
      <c r="F347" s="6" t="s">
        <v>237</v>
      </c>
      <c r="G347" s="6" t="s">
        <v>237</v>
      </c>
      <c r="H347" s="6" t="s">
        <v>237</v>
      </c>
      <c r="I347" s="6" t="s">
        <v>237</v>
      </c>
      <c r="J347" s="6"/>
      <c r="K347" s="8"/>
      <c r="L347" s="8"/>
      <c r="M347" s="8"/>
      <c r="N347" s="36">
        <v>0</v>
      </c>
      <c r="O347" s="37">
        <v>0</v>
      </c>
      <c r="P347" s="37">
        <v>0</v>
      </c>
      <c r="Q347" s="37">
        <v>0</v>
      </c>
      <c r="R347" s="37">
        <v>0</v>
      </c>
      <c r="S347" s="126"/>
      <c r="T347" s="126"/>
      <c r="U347" s="1" t="s">
        <v>323</v>
      </c>
      <c r="V347" s="1" t="s">
        <v>323</v>
      </c>
      <c r="W347" s="1" t="s">
        <v>323</v>
      </c>
      <c r="X347" s="430"/>
      <c r="Y347" s="191">
        <v>100</v>
      </c>
    </row>
    <row r="348" spans="1:25">
      <c r="A348" s="396"/>
      <c r="B348" s="396" t="s">
        <v>287</v>
      </c>
      <c r="C348" s="398" t="s">
        <v>49</v>
      </c>
      <c r="D348" s="396">
        <v>125</v>
      </c>
      <c r="E348" s="396" t="s">
        <v>236</v>
      </c>
      <c r="F348" s="6" t="s">
        <v>237</v>
      </c>
      <c r="G348" s="6" t="s">
        <v>237</v>
      </c>
      <c r="H348" s="6" t="s">
        <v>237</v>
      </c>
      <c r="I348" s="6" t="s">
        <v>237</v>
      </c>
      <c r="J348" s="151">
        <v>42686</v>
      </c>
      <c r="K348" s="154">
        <v>0.14097222222222222</v>
      </c>
      <c r="L348" s="151">
        <v>42686</v>
      </c>
      <c r="M348" s="154">
        <v>0.25972222222222224</v>
      </c>
      <c r="N348" s="97">
        <f>IF(((L348+M348)-(J348+K348))*24&gt;0,((L348+M348)-(J348+K348))*24,"NA")</f>
        <v>2.8500000000349246</v>
      </c>
      <c r="O348" s="97">
        <f>IF(RIGHT(S348)="T",(N348),0)</f>
        <v>0</v>
      </c>
      <c r="P348" s="97">
        <f>IF(RIGHT(S348)="U",(N348),0)</f>
        <v>0</v>
      </c>
      <c r="Q348" s="97">
        <f>IF(RIGHT(S348)="C",(N348),0)</f>
        <v>0</v>
      </c>
      <c r="R348" s="97">
        <f>IF(RIGHT(S348)="D",(N348),0)</f>
        <v>2.8500000000349246</v>
      </c>
      <c r="S348" s="155" t="s">
        <v>377</v>
      </c>
      <c r="T348" s="140" t="s">
        <v>382</v>
      </c>
      <c r="U348" s="1" t="s">
        <v>323</v>
      </c>
      <c r="V348" s="1" t="s">
        <v>323</v>
      </c>
      <c r="W348" s="1" t="s">
        <v>323</v>
      </c>
      <c r="X348" s="430"/>
      <c r="Y348" s="191"/>
    </row>
    <row r="349" spans="1:25">
      <c r="A349" s="400"/>
      <c r="B349" s="400"/>
      <c r="C349" s="401"/>
      <c r="D349" s="400"/>
      <c r="E349" s="400"/>
      <c r="F349" s="6"/>
      <c r="G349" s="6"/>
      <c r="H349" s="6"/>
      <c r="I349" s="6"/>
      <c r="J349" s="151">
        <v>42686</v>
      </c>
      <c r="K349" s="154">
        <v>0.75</v>
      </c>
      <c r="L349" s="151">
        <v>42687</v>
      </c>
      <c r="M349" s="154">
        <v>0.84166666666666667</v>
      </c>
      <c r="N349" s="97">
        <f>IF(((L349+M349)-(J349+K349))*24&gt;0,((L349+M349)-(J349+K349))*24,"NA")</f>
        <v>26.200000000011642</v>
      </c>
      <c r="O349" s="97">
        <f>IF(RIGHT(S349)="T",(N349),0)</f>
        <v>0</v>
      </c>
      <c r="P349" s="97">
        <f>IF(RIGHT(S349)="U",(N349),0)</f>
        <v>0</v>
      </c>
      <c r="Q349" s="97">
        <f>IF(RIGHT(S349)="C",(N349),0)</f>
        <v>0</v>
      </c>
      <c r="R349" s="97">
        <f>IF(RIGHT(S349)="D",(N349),0)</f>
        <v>26.200000000011642</v>
      </c>
      <c r="S349" s="155" t="s">
        <v>377</v>
      </c>
      <c r="T349" s="140" t="s">
        <v>382</v>
      </c>
      <c r="U349" s="1" t="s">
        <v>323</v>
      </c>
      <c r="V349" s="1" t="s">
        <v>323</v>
      </c>
      <c r="W349" s="1" t="s">
        <v>323</v>
      </c>
      <c r="X349" s="430"/>
      <c r="Y349" s="191"/>
    </row>
    <row r="350" spans="1:25">
      <c r="A350" s="400"/>
      <c r="B350" s="400"/>
      <c r="C350" s="401"/>
      <c r="D350" s="400"/>
      <c r="E350" s="400"/>
      <c r="F350" s="6"/>
      <c r="G350" s="6"/>
      <c r="H350" s="6"/>
      <c r="I350" s="6"/>
      <c r="J350" s="151">
        <v>42691</v>
      </c>
      <c r="K350" s="154">
        <v>0.19999999999999998</v>
      </c>
      <c r="L350" s="151">
        <v>42693</v>
      </c>
      <c r="M350" s="154">
        <v>0.97777777777777775</v>
      </c>
      <c r="N350" s="97">
        <f>IF(((L350+M350)-(J350+K350))*24&gt;0,((L350+M350)-(J350+K350))*24,"NA")</f>
        <v>66.666666666744277</v>
      </c>
      <c r="O350" s="97">
        <f>IF(RIGHT(S350)="T",(N350),0)</f>
        <v>0</v>
      </c>
      <c r="P350" s="97">
        <f>IF(RIGHT(S350)="U",(N350),0)</f>
        <v>0</v>
      </c>
      <c r="Q350" s="97">
        <f>IF(RIGHT(S350)="C",(N350),0)</f>
        <v>0</v>
      </c>
      <c r="R350" s="97">
        <f>IF(RIGHT(S350)="D",(N350),0)</f>
        <v>66.666666666744277</v>
      </c>
      <c r="S350" s="155" t="s">
        <v>377</v>
      </c>
      <c r="T350" s="140" t="s">
        <v>382</v>
      </c>
      <c r="U350" s="1" t="s">
        <v>323</v>
      </c>
      <c r="V350" s="1" t="s">
        <v>323</v>
      </c>
      <c r="W350" s="1" t="s">
        <v>323</v>
      </c>
      <c r="X350" s="430"/>
      <c r="Y350" s="191"/>
    </row>
    <row r="351" spans="1:25">
      <c r="A351" s="400"/>
      <c r="B351" s="400"/>
      <c r="C351" s="401"/>
      <c r="D351" s="400"/>
      <c r="E351" s="400"/>
      <c r="F351" s="6"/>
      <c r="G351" s="6"/>
      <c r="H351" s="6"/>
      <c r="I351" s="6"/>
      <c r="J351" s="151">
        <v>42699</v>
      </c>
      <c r="K351" s="154">
        <v>0.75694444444444453</v>
      </c>
      <c r="L351" s="151">
        <v>42700</v>
      </c>
      <c r="M351" s="154">
        <v>0.90763888888888899</v>
      </c>
      <c r="N351" s="97">
        <f>IF(((L351+M351)-(J351+K351))*24&gt;0,((L351+M351)-(J351+K351))*24,"NA")</f>
        <v>27.616666666581295</v>
      </c>
      <c r="O351" s="97">
        <f>IF(RIGHT(S351)="T",(N351),0)</f>
        <v>0</v>
      </c>
      <c r="P351" s="97">
        <f>IF(RIGHT(S351)="U",(N351),0)</f>
        <v>0</v>
      </c>
      <c r="Q351" s="97">
        <f>IF(RIGHT(S351)="C",(N351),0)</f>
        <v>0</v>
      </c>
      <c r="R351" s="97">
        <f>IF(RIGHT(S351)="D",(N351),0)</f>
        <v>27.616666666581295</v>
      </c>
      <c r="S351" s="155" t="s">
        <v>377</v>
      </c>
      <c r="T351" s="140" t="s">
        <v>382</v>
      </c>
      <c r="U351" s="1" t="s">
        <v>323</v>
      </c>
      <c r="V351" s="1" t="s">
        <v>323</v>
      </c>
      <c r="W351" s="1" t="s">
        <v>323</v>
      </c>
      <c r="X351" s="430"/>
      <c r="Y351" s="191"/>
    </row>
    <row r="352" spans="1:25">
      <c r="A352" s="400"/>
      <c r="B352" s="400"/>
      <c r="C352" s="401"/>
      <c r="D352" s="400"/>
      <c r="E352" s="400"/>
      <c r="F352" s="6"/>
      <c r="G352" s="6"/>
      <c r="H352" s="6"/>
      <c r="I352" s="6"/>
      <c r="J352" s="151">
        <v>42703</v>
      </c>
      <c r="K352" s="154">
        <v>0.3972222222222222</v>
      </c>
      <c r="L352" s="151">
        <v>42705</v>
      </c>
      <c r="M352" s="154">
        <v>0</v>
      </c>
      <c r="N352" s="97">
        <f>IF(((L352+M352)-(J352+K352))*24&gt;0,((L352+M352)-(J352+K352))*24,"NA")</f>
        <v>38.466666666674428</v>
      </c>
      <c r="O352" s="97">
        <f>IF(RIGHT(S352)="T",(N352),0)</f>
        <v>0</v>
      </c>
      <c r="P352" s="97">
        <f>IF(RIGHT(S352)="U",(N352),0)</f>
        <v>0</v>
      </c>
      <c r="Q352" s="97">
        <f>IF(RIGHT(S352)="C",(N352),0)</f>
        <v>0</v>
      </c>
      <c r="R352" s="97">
        <f>IF(RIGHT(S352)="D",(N352),0)</f>
        <v>38.466666666674428</v>
      </c>
      <c r="S352" s="155" t="s">
        <v>377</v>
      </c>
      <c r="T352" s="140" t="s">
        <v>382</v>
      </c>
      <c r="U352" s="1" t="s">
        <v>323</v>
      </c>
      <c r="V352" s="1" t="s">
        <v>323</v>
      </c>
      <c r="W352" s="1" t="s">
        <v>323</v>
      </c>
      <c r="X352" s="430"/>
      <c r="Y352" s="191"/>
    </row>
    <row r="353" spans="1:25">
      <c r="A353" s="400"/>
      <c r="B353" s="400"/>
      <c r="C353" s="401"/>
      <c r="D353" s="400"/>
      <c r="E353" s="400"/>
      <c r="F353" s="6"/>
      <c r="G353" s="6"/>
      <c r="H353" s="6"/>
      <c r="I353" s="6"/>
      <c r="J353" s="74"/>
      <c r="K353" s="75"/>
      <c r="L353" s="74"/>
      <c r="M353" s="75"/>
      <c r="N353" s="106">
        <f>SUM(N327:N352)</f>
        <v>161.80000000004657</v>
      </c>
      <c r="O353" s="106">
        <f t="shared" ref="O353:R353" si="81">SUM(O327:O352)</f>
        <v>0</v>
      </c>
      <c r="P353" s="106">
        <f t="shared" si="81"/>
        <v>0</v>
      </c>
      <c r="Q353" s="106">
        <f t="shared" si="81"/>
        <v>0</v>
      </c>
      <c r="R353" s="106">
        <f t="shared" si="81"/>
        <v>161.80000000004657</v>
      </c>
      <c r="S353" s="77"/>
      <c r="T353" s="78"/>
      <c r="U353" s="1"/>
      <c r="V353" s="1"/>
      <c r="W353" s="1"/>
      <c r="X353" s="430"/>
      <c r="Y353" s="191">
        <v>100</v>
      </c>
    </row>
    <row r="354" spans="1:25">
      <c r="A354" s="396"/>
      <c r="B354" s="396" t="s">
        <v>288</v>
      </c>
      <c r="C354" s="398" t="s">
        <v>50</v>
      </c>
      <c r="D354" s="396">
        <v>125</v>
      </c>
      <c r="E354" s="396" t="s">
        <v>236</v>
      </c>
      <c r="F354" s="6" t="s">
        <v>237</v>
      </c>
      <c r="G354" s="6" t="s">
        <v>237</v>
      </c>
      <c r="H354" s="6" t="s">
        <v>237</v>
      </c>
      <c r="I354" s="6" t="s">
        <v>237</v>
      </c>
      <c r="J354" s="151">
        <v>42675</v>
      </c>
      <c r="K354" s="154">
        <v>0</v>
      </c>
      <c r="L354" s="151">
        <v>42675</v>
      </c>
      <c r="M354" s="154">
        <v>0.51736111111111105</v>
      </c>
      <c r="N354" s="97">
        <f>IF(((L354+M354)-(J354+K354))*24&gt;0,((L354+M354)-(J354+K354))*24,"NA")</f>
        <v>12.416666666627862</v>
      </c>
      <c r="O354" s="97">
        <f>IF(RIGHT(S354)="T",(N354),0)</f>
        <v>0</v>
      </c>
      <c r="P354" s="97">
        <f>IF(RIGHT(S354)="U",(N354),0)</f>
        <v>0</v>
      </c>
      <c r="Q354" s="97">
        <f>IF(RIGHT(S354)="C",(N354),0)</f>
        <v>0</v>
      </c>
      <c r="R354" s="97">
        <f>IF(RIGHT(S354)="D",(N354),0)</f>
        <v>12.416666666627862</v>
      </c>
      <c r="S354" s="139" t="s">
        <v>377</v>
      </c>
      <c r="T354" s="140" t="s">
        <v>382</v>
      </c>
      <c r="U354" s="1" t="s">
        <v>323</v>
      </c>
      <c r="V354" s="1" t="s">
        <v>323</v>
      </c>
      <c r="W354" s="1" t="s">
        <v>323</v>
      </c>
      <c r="X354" s="430"/>
      <c r="Y354" s="191"/>
    </row>
    <row r="355" spans="1:25">
      <c r="A355" s="400"/>
      <c r="B355" s="400"/>
      <c r="C355" s="401"/>
      <c r="D355" s="400"/>
      <c r="E355" s="400"/>
      <c r="F355" s="6"/>
      <c r="G355" s="6"/>
      <c r="H355" s="6"/>
      <c r="I355" s="6"/>
      <c r="J355" s="151">
        <v>42675</v>
      </c>
      <c r="K355" s="154">
        <v>0.74791666666666667</v>
      </c>
      <c r="L355" s="151">
        <v>42684</v>
      </c>
      <c r="M355" s="154">
        <v>3.6805555555555557E-2</v>
      </c>
      <c r="N355" s="97">
        <f>IF(((L355+M355)-(J355+K355))*24&gt;0,((L355+M355)-(J355+K355))*24,"NA")</f>
        <v>198.93333333340706</v>
      </c>
      <c r="O355" s="97">
        <f>IF(RIGHT(S355)="T",(N355),0)</f>
        <v>0</v>
      </c>
      <c r="P355" s="97">
        <f>IF(RIGHT(S355)="U",(N355),0)</f>
        <v>0</v>
      </c>
      <c r="Q355" s="97">
        <f>IF(RIGHT(S355)="C",(N355),0)</f>
        <v>0</v>
      </c>
      <c r="R355" s="97">
        <f>IF(RIGHT(S355)="D",(N355),0)</f>
        <v>198.93333333340706</v>
      </c>
      <c r="S355" s="155" t="s">
        <v>377</v>
      </c>
      <c r="T355" s="140" t="s">
        <v>382</v>
      </c>
      <c r="U355" s="1" t="s">
        <v>323</v>
      </c>
      <c r="V355" s="1" t="s">
        <v>323</v>
      </c>
      <c r="W355" s="1" t="s">
        <v>323</v>
      </c>
      <c r="X355" s="430"/>
      <c r="Y355" s="191"/>
    </row>
    <row r="356" spans="1:25">
      <c r="A356" s="400"/>
      <c r="B356" s="400"/>
      <c r="C356" s="401"/>
      <c r="D356" s="400"/>
      <c r="E356" s="400"/>
      <c r="F356" s="6"/>
      <c r="G356" s="6"/>
      <c r="H356" s="6"/>
      <c r="I356" s="6"/>
      <c r="J356" s="151">
        <v>42687</v>
      </c>
      <c r="K356" s="154">
        <v>0.68611111111111101</v>
      </c>
      <c r="L356" s="151">
        <v>42687</v>
      </c>
      <c r="M356" s="154">
        <v>0.84305555555555556</v>
      </c>
      <c r="N356" s="97">
        <f>IF(((L356+M356)-(J356+K356))*24&gt;0,((L356+M356)-(J356+K356))*24,"NA")</f>
        <v>3.7666666665463708</v>
      </c>
      <c r="O356" s="97">
        <f>IF(RIGHT(S356)="T",(N356),0)</f>
        <v>0</v>
      </c>
      <c r="P356" s="97">
        <f>IF(RIGHT(S356)="U",(N356),0)</f>
        <v>0</v>
      </c>
      <c r="Q356" s="97">
        <f>IF(RIGHT(S356)="C",(N356),0)</f>
        <v>0</v>
      </c>
      <c r="R356" s="97">
        <f>IF(RIGHT(S356)="D",(N356),0)</f>
        <v>3.7666666665463708</v>
      </c>
      <c r="S356" s="155" t="s">
        <v>377</v>
      </c>
      <c r="T356" s="140" t="s">
        <v>382</v>
      </c>
      <c r="U356" s="1" t="s">
        <v>323</v>
      </c>
      <c r="V356" s="1" t="s">
        <v>323</v>
      </c>
      <c r="W356" s="1" t="s">
        <v>323</v>
      </c>
      <c r="X356" s="430"/>
      <c r="Y356" s="191"/>
    </row>
    <row r="357" spans="1:25">
      <c r="A357" s="400"/>
      <c r="B357" s="400"/>
      <c r="C357" s="401"/>
      <c r="D357" s="400"/>
      <c r="E357" s="400"/>
      <c r="F357" s="6"/>
      <c r="G357" s="6"/>
      <c r="H357" s="6"/>
      <c r="I357" s="6"/>
      <c r="J357" s="151">
        <v>42691</v>
      </c>
      <c r="K357" s="154">
        <v>0.20833333333333334</v>
      </c>
      <c r="L357" s="151">
        <v>42692</v>
      </c>
      <c r="M357" s="154">
        <v>0.9590277777777777</v>
      </c>
      <c r="N357" s="97">
        <f>IF(((L357+M357)-(J357+K357))*24&gt;0,((L357+M357)-(J357+K357))*24,"NA")</f>
        <v>42.016666666546371</v>
      </c>
      <c r="O357" s="97">
        <f>IF(RIGHT(S357)="T",(N357),0)</f>
        <v>0</v>
      </c>
      <c r="P357" s="97">
        <f>IF(RIGHT(S357)="U",(N357),0)</f>
        <v>0</v>
      </c>
      <c r="Q357" s="97">
        <f>IF(RIGHT(S357)="C",(N357),0)</f>
        <v>0</v>
      </c>
      <c r="R357" s="97">
        <f>IF(RIGHT(S357)="D",(N357),0)</f>
        <v>42.016666666546371</v>
      </c>
      <c r="S357" s="155" t="s">
        <v>377</v>
      </c>
      <c r="T357" s="140" t="s">
        <v>382</v>
      </c>
      <c r="U357" s="1" t="s">
        <v>323</v>
      </c>
      <c r="V357" s="1" t="s">
        <v>323</v>
      </c>
      <c r="W357" s="1" t="s">
        <v>323</v>
      </c>
      <c r="X357" s="430"/>
      <c r="Y357" s="191"/>
    </row>
    <row r="358" spans="1:25">
      <c r="A358" s="400"/>
      <c r="B358" s="400"/>
      <c r="C358" s="401"/>
      <c r="D358" s="400"/>
      <c r="E358" s="400"/>
      <c r="F358" s="6"/>
      <c r="G358" s="6"/>
      <c r="H358" s="6"/>
      <c r="I358" s="6"/>
      <c r="J358" s="151">
        <v>42703</v>
      </c>
      <c r="K358" s="154">
        <v>0.39861111111111108</v>
      </c>
      <c r="L358" s="151">
        <v>42704</v>
      </c>
      <c r="M358" s="154">
        <v>1.1805555555555555E-2</v>
      </c>
      <c r="N358" s="97">
        <f>IF(((L358+M358)-(J358+K358))*24&gt;0,((L358+M358)-(J358+K358))*24,"NA")</f>
        <v>14.716666666790843</v>
      </c>
      <c r="O358" s="97">
        <f>IF(RIGHT(S358)="T",(N358),0)</f>
        <v>0</v>
      </c>
      <c r="P358" s="97">
        <f>IF(RIGHT(S358)="U",(N358),0)</f>
        <v>0</v>
      </c>
      <c r="Q358" s="97">
        <f>IF(RIGHT(S358)="C",(N358),0)</f>
        <v>0</v>
      </c>
      <c r="R358" s="97">
        <f>IF(RIGHT(S358)="D",(N358),0)</f>
        <v>14.716666666790843</v>
      </c>
      <c r="S358" s="155" t="s">
        <v>377</v>
      </c>
      <c r="T358" s="140" t="s">
        <v>382</v>
      </c>
      <c r="U358" s="1" t="s">
        <v>323</v>
      </c>
      <c r="V358" s="1" t="s">
        <v>323</v>
      </c>
      <c r="W358" s="1" t="s">
        <v>323</v>
      </c>
      <c r="X358" s="430"/>
      <c r="Y358" s="191"/>
    </row>
    <row r="359" spans="1:25">
      <c r="A359" s="400"/>
      <c r="B359" s="400"/>
      <c r="C359" s="401"/>
      <c r="D359" s="400"/>
      <c r="E359" s="400"/>
      <c r="F359" s="6"/>
      <c r="G359" s="6"/>
      <c r="H359" s="6"/>
      <c r="I359" s="6"/>
      <c r="J359" s="74"/>
      <c r="K359" s="75"/>
      <c r="L359" s="74"/>
      <c r="M359" s="75"/>
      <c r="N359" s="106">
        <f>SUM(N354:N358)</f>
        <v>271.84999999991851</v>
      </c>
      <c r="O359" s="107">
        <f>SUM(O354:O358)</f>
        <v>0</v>
      </c>
      <c r="P359" s="107">
        <f>SUM(P354:P358)</f>
        <v>0</v>
      </c>
      <c r="Q359" s="107">
        <f>SUM(Q354:Q358)</f>
        <v>0</v>
      </c>
      <c r="R359" s="107">
        <f>SUM(R354:R358)</f>
        <v>271.84999999991851</v>
      </c>
      <c r="S359" s="77"/>
      <c r="T359" s="78"/>
      <c r="U359" s="1"/>
      <c r="V359" s="1"/>
      <c r="W359" s="1"/>
      <c r="X359" s="430"/>
      <c r="Y359" s="191">
        <v>100</v>
      </c>
    </row>
    <row r="360" spans="1:25">
      <c r="A360" s="396"/>
      <c r="B360" s="396" t="s">
        <v>289</v>
      </c>
      <c r="C360" s="398" t="s">
        <v>76</v>
      </c>
      <c r="D360" s="396">
        <v>63</v>
      </c>
      <c r="E360" s="396" t="s">
        <v>236</v>
      </c>
      <c r="F360" s="6" t="s">
        <v>237</v>
      </c>
      <c r="G360" s="6" t="s">
        <v>237</v>
      </c>
      <c r="H360" s="6" t="s">
        <v>237</v>
      </c>
      <c r="I360" s="6" t="s">
        <v>237</v>
      </c>
      <c r="J360" s="6"/>
      <c r="K360" s="11"/>
      <c r="L360" s="11"/>
      <c r="M360" s="11"/>
      <c r="N360" s="2">
        <v>0</v>
      </c>
      <c r="O360" s="2">
        <v>0</v>
      </c>
      <c r="P360" s="2">
        <v>0</v>
      </c>
      <c r="Q360" s="2">
        <v>0</v>
      </c>
      <c r="R360" s="2">
        <v>0</v>
      </c>
      <c r="S360" s="12"/>
      <c r="T360" s="13"/>
      <c r="U360" s="1" t="s">
        <v>323</v>
      </c>
      <c r="V360" s="1" t="s">
        <v>323</v>
      </c>
      <c r="W360" s="1" t="s">
        <v>323</v>
      </c>
      <c r="X360" s="430"/>
      <c r="Y360" s="191"/>
    </row>
    <row r="361" spans="1:25">
      <c r="A361" s="397"/>
      <c r="B361" s="397"/>
      <c r="C361" s="399" t="s">
        <v>28</v>
      </c>
      <c r="D361" s="397"/>
      <c r="E361" s="397"/>
      <c r="F361" s="6" t="s">
        <v>237</v>
      </c>
      <c r="G361" s="6" t="s">
        <v>237</v>
      </c>
      <c r="H361" s="6" t="s">
        <v>237</v>
      </c>
      <c r="I361" s="6" t="s">
        <v>237</v>
      </c>
      <c r="J361" s="21"/>
      <c r="K361" s="128"/>
      <c r="L361" s="128"/>
      <c r="M361" s="126"/>
      <c r="N361" s="2">
        <v>0</v>
      </c>
      <c r="O361" s="2">
        <v>0</v>
      </c>
      <c r="P361" s="2">
        <v>0</v>
      </c>
      <c r="Q361" s="2">
        <v>0</v>
      </c>
      <c r="R361" s="2">
        <v>0</v>
      </c>
      <c r="S361" s="126"/>
      <c r="T361" s="126"/>
      <c r="U361" s="1" t="s">
        <v>323</v>
      </c>
      <c r="V361" s="1" t="s">
        <v>323</v>
      </c>
      <c r="W361" s="1" t="s">
        <v>323</v>
      </c>
      <c r="X361" s="430"/>
      <c r="Y361" s="191">
        <v>100</v>
      </c>
    </row>
    <row r="362" spans="1:25">
      <c r="A362" s="396"/>
      <c r="B362" s="396" t="s">
        <v>290</v>
      </c>
      <c r="C362" s="398" t="s">
        <v>77</v>
      </c>
      <c r="D362" s="396">
        <v>63</v>
      </c>
      <c r="E362" s="396" t="s">
        <v>236</v>
      </c>
      <c r="F362" s="6" t="s">
        <v>237</v>
      </c>
      <c r="G362" s="6" t="s">
        <v>237</v>
      </c>
      <c r="H362" s="6" t="s">
        <v>237</v>
      </c>
      <c r="I362" s="6" t="s">
        <v>237</v>
      </c>
      <c r="J362" s="6"/>
      <c r="K362" s="11"/>
      <c r="L362" s="11"/>
      <c r="M362" s="11"/>
      <c r="N362" s="2">
        <v>0</v>
      </c>
      <c r="O362" s="2">
        <v>0</v>
      </c>
      <c r="P362" s="2">
        <v>0</v>
      </c>
      <c r="Q362" s="2">
        <v>0</v>
      </c>
      <c r="R362" s="2">
        <v>0</v>
      </c>
      <c r="S362" s="12"/>
      <c r="T362" s="13"/>
      <c r="U362" s="1" t="s">
        <v>323</v>
      </c>
      <c r="V362" s="1" t="s">
        <v>323</v>
      </c>
      <c r="W362" s="1" t="s">
        <v>323</v>
      </c>
      <c r="X362" s="430"/>
      <c r="Y362" s="191"/>
    </row>
    <row r="363" spans="1:25">
      <c r="A363" s="397"/>
      <c r="B363" s="397"/>
      <c r="C363" s="399" t="s">
        <v>28</v>
      </c>
      <c r="D363" s="397"/>
      <c r="E363" s="397"/>
      <c r="F363" s="6" t="s">
        <v>237</v>
      </c>
      <c r="G363" s="6" t="s">
        <v>237</v>
      </c>
      <c r="H363" s="6" t="s">
        <v>237</v>
      </c>
      <c r="I363" s="6" t="s">
        <v>237</v>
      </c>
      <c r="J363" s="21"/>
      <c r="K363" s="128"/>
      <c r="L363" s="128"/>
      <c r="M363" s="126"/>
      <c r="N363" s="2">
        <v>0</v>
      </c>
      <c r="O363" s="2">
        <v>0</v>
      </c>
      <c r="P363" s="2">
        <v>0</v>
      </c>
      <c r="Q363" s="2">
        <v>0</v>
      </c>
      <c r="R363" s="2">
        <v>0</v>
      </c>
      <c r="S363" s="126"/>
      <c r="T363" s="126"/>
      <c r="U363" s="1" t="s">
        <v>323</v>
      </c>
      <c r="V363" s="1" t="s">
        <v>323</v>
      </c>
      <c r="W363" s="1" t="s">
        <v>323</v>
      </c>
      <c r="X363" s="430"/>
      <c r="Y363" s="191">
        <v>100</v>
      </c>
    </row>
    <row r="364" spans="1:25">
      <c r="A364" s="396"/>
      <c r="B364" s="396" t="s">
        <v>291</v>
      </c>
      <c r="C364" s="398" t="s">
        <v>78</v>
      </c>
      <c r="D364" s="396">
        <v>63</v>
      </c>
      <c r="E364" s="396" t="s">
        <v>236</v>
      </c>
      <c r="F364" s="6" t="s">
        <v>237</v>
      </c>
      <c r="G364" s="6" t="s">
        <v>237</v>
      </c>
      <c r="H364" s="6" t="s">
        <v>237</v>
      </c>
      <c r="I364" s="6" t="s">
        <v>237</v>
      </c>
      <c r="J364" s="6"/>
      <c r="K364" s="11"/>
      <c r="L364" s="11"/>
      <c r="M364" s="11"/>
      <c r="N364" s="2">
        <v>0</v>
      </c>
      <c r="O364" s="2">
        <v>0</v>
      </c>
      <c r="P364" s="2">
        <v>0</v>
      </c>
      <c r="Q364" s="2">
        <v>0</v>
      </c>
      <c r="R364" s="2">
        <v>0</v>
      </c>
      <c r="S364" s="12"/>
      <c r="T364" s="13"/>
      <c r="U364" s="1" t="s">
        <v>323</v>
      </c>
      <c r="V364" s="1" t="s">
        <v>323</v>
      </c>
      <c r="W364" s="1" t="s">
        <v>323</v>
      </c>
      <c r="X364" s="430"/>
      <c r="Y364" s="191"/>
    </row>
    <row r="365" spans="1:25">
      <c r="A365" s="397"/>
      <c r="B365" s="397"/>
      <c r="C365" s="399" t="s">
        <v>28</v>
      </c>
      <c r="D365" s="397"/>
      <c r="E365" s="397"/>
      <c r="F365" s="6" t="s">
        <v>237</v>
      </c>
      <c r="G365" s="6" t="s">
        <v>237</v>
      </c>
      <c r="H365" s="6" t="s">
        <v>237</v>
      </c>
      <c r="I365" s="6" t="s">
        <v>237</v>
      </c>
      <c r="J365" s="21"/>
      <c r="K365" s="128"/>
      <c r="L365" s="128"/>
      <c r="M365" s="126"/>
      <c r="N365" s="2">
        <v>0</v>
      </c>
      <c r="O365" s="2">
        <v>0</v>
      </c>
      <c r="P365" s="2">
        <v>0</v>
      </c>
      <c r="Q365" s="2">
        <v>0</v>
      </c>
      <c r="R365" s="2">
        <v>0</v>
      </c>
      <c r="S365" s="126"/>
      <c r="T365" s="126"/>
      <c r="U365" s="1" t="s">
        <v>323</v>
      </c>
      <c r="V365" s="1" t="s">
        <v>323</v>
      </c>
      <c r="W365" s="1" t="s">
        <v>323</v>
      </c>
      <c r="X365" s="430"/>
      <c r="Y365" s="191">
        <v>100</v>
      </c>
    </row>
    <row r="366" spans="1:25">
      <c r="A366" s="396"/>
      <c r="B366" s="396" t="s">
        <v>292</v>
      </c>
      <c r="C366" s="398" t="s">
        <v>79</v>
      </c>
      <c r="D366" s="396">
        <v>63</v>
      </c>
      <c r="E366" s="396" t="s">
        <v>236</v>
      </c>
      <c r="F366" s="6" t="s">
        <v>237</v>
      </c>
      <c r="G366" s="6" t="s">
        <v>237</v>
      </c>
      <c r="H366" s="6" t="s">
        <v>237</v>
      </c>
      <c r="I366" s="6" t="s">
        <v>237</v>
      </c>
      <c r="J366" s="6"/>
      <c r="K366" s="11"/>
      <c r="L366" s="11"/>
      <c r="M366" s="11"/>
      <c r="N366" s="2">
        <v>0</v>
      </c>
      <c r="O366" s="2">
        <v>0</v>
      </c>
      <c r="P366" s="2">
        <v>0</v>
      </c>
      <c r="Q366" s="2">
        <v>0</v>
      </c>
      <c r="R366" s="2">
        <v>0</v>
      </c>
      <c r="S366" s="12"/>
      <c r="T366" s="13"/>
      <c r="U366" s="1" t="s">
        <v>323</v>
      </c>
      <c r="V366" s="1" t="s">
        <v>323</v>
      </c>
      <c r="W366" s="1" t="s">
        <v>323</v>
      </c>
      <c r="X366" s="430"/>
      <c r="Y366" s="191"/>
    </row>
    <row r="367" spans="1:25">
      <c r="A367" s="397"/>
      <c r="B367" s="397"/>
      <c r="C367" s="399" t="s">
        <v>28</v>
      </c>
      <c r="D367" s="397"/>
      <c r="E367" s="397"/>
      <c r="F367" s="6" t="s">
        <v>237</v>
      </c>
      <c r="G367" s="6" t="s">
        <v>237</v>
      </c>
      <c r="H367" s="6" t="s">
        <v>237</v>
      </c>
      <c r="I367" s="6" t="s">
        <v>237</v>
      </c>
      <c r="J367" s="21"/>
      <c r="K367" s="128"/>
      <c r="L367" s="128"/>
      <c r="M367" s="126"/>
      <c r="N367" s="2">
        <v>0</v>
      </c>
      <c r="O367" s="2">
        <v>0</v>
      </c>
      <c r="P367" s="2">
        <v>0</v>
      </c>
      <c r="Q367" s="2">
        <v>0</v>
      </c>
      <c r="R367" s="2">
        <v>0</v>
      </c>
      <c r="S367" s="126"/>
      <c r="T367" s="126"/>
      <c r="U367" s="1" t="s">
        <v>323</v>
      </c>
      <c r="V367" s="1" t="s">
        <v>323</v>
      </c>
      <c r="W367" s="1" t="s">
        <v>323</v>
      </c>
      <c r="X367" s="430"/>
      <c r="Y367" s="191">
        <v>100</v>
      </c>
    </row>
    <row r="368" spans="1:25">
      <c r="A368" s="396"/>
      <c r="B368" s="396" t="s">
        <v>293</v>
      </c>
      <c r="C368" s="398" t="s">
        <v>80</v>
      </c>
      <c r="D368" s="396">
        <v>63</v>
      </c>
      <c r="E368" s="396" t="s">
        <v>236</v>
      </c>
      <c r="F368" s="6" t="s">
        <v>237</v>
      </c>
      <c r="G368" s="6" t="s">
        <v>237</v>
      </c>
      <c r="H368" s="6" t="s">
        <v>237</v>
      </c>
      <c r="I368" s="6" t="s">
        <v>237</v>
      </c>
      <c r="J368" s="6"/>
      <c r="K368" s="11"/>
      <c r="L368" s="11"/>
      <c r="M368" s="11"/>
      <c r="N368" s="2">
        <v>0</v>
      </c>
      <c r="O368" s="2">
        <v>0</v>
      </c>
      <c r="P368" s="2">
        <v>0</v>
      </c>
      <c r="Q368" s="2">
        <v>0</v>
      </c>
      <c r="R368" s="2">
        <v>0</v>
      </c>
      <c r="S368" s="12"/>
      <c r="T368" s="13"/>
      <c r="U368" s="1" t="s">
        <v>323</v>
      </c>
      <c r="V368" s="1" t="s">
        <v>323</v>
      </c>
      <c r="W368" s="1" t="s">
        <v>323</v>
      </c>
      <c r="X368" s="430"/>
      <c r="Y368" s="191"/>
    </row>
    <row r="369" spans="1:25">
      <c r="A369" s="397"/>
      <c r="B369" s="397"/>
      <c r="C369" s="399" t="s">
        <v>28</v>
      </c>
      <c r="D369" s="397"/>
      <c r="E369" s="397"/>
      <c r="F369" s="6" t="s">
        <v>237</v>
      </c>
      <c r="G369" s="6" t="s">
        <v>237</v>
      </c>
      <c r="H369" s="6" t="s">
        <v>237</v>
      </c>
      <c r="I369" s="6" t="s">
        <v>237</v>
      </c>
      <c r="J369" s="21"/>
      <c r="K369" s="128"/>
      <c r="L369" s="128"/>
      <c r="M369" s="126"/>
      <c r="N369" s="2">
        <v>0</v>
      </c>
      <c r="O369" s="2">
        <v>0</v>
      </c>
      <c r="P369" s="2">
        <v>0</v>
      </c>
      <c r="Q369" s="2">
        <v>0</v>
      </c>
      <c r="R369" s="2">
        <v>0</v>
      </c>
      <c r="S369" s="126"/>
      <c r="T369" s="126"/>
      <c r="U369" s="1" t="s">
        <v>323</v>
      </c>
      <c r="V369" s="1" t="s">
        <v>323</v>
      </c>
      <c r="W369" s="1" t="s">
        <v>323</v>
      </c>
      <c r="X369" s="430"/>
      <c r="Y369" s="191">
        <v>100</v>
      </c>
    </row>
    <row r="370" spans="1:25">
      <c r="A370" s="396"/>
      <c r="B370" s="396" t="s">
        <v>294</v>
      </c>
      <c r="C370" s="398" t="s">
        <v>81</v>
      </c>
      <c r="D370" s="396">
        <v>63</v>
      </c>
      <c r="E370" s="396" t="s">
        <v>236</v>
      </c>
      <c r="F370" s="6" t="s">
        <v>237</v>
      </c>
      <c r="G370" s="6" t="s">
        <v>237</v>
      </c>
      <c r="H370" s="6" t="s">
        <v>237</v>
      </c>
      <c r="I370" s="6" t="s">
        <v>237</v>
      </c>
      <c r="J370" s="6"/>
      <c r="K370" s="11"/>
      <c r="L370" s="11"/>
      <c r="M370" s="11"/>
      <c r="N370" s="2">
        <v>0</v>
      </c>
      <c r="O370" s="2">
        <v>0</v>
      </c>
      <c r="P370" s="2">
        <v>0</v>
      </c>
      <c r="Q370" s="2">
        <v>0</v>
      </c>
      <c r="R370" s="2">
        <v>0</v>
      </c>
      <c r="S370" s="12"/>
      <c r="T370" s="13"/>
      <c r="U370" s="1" t="s">
        <v>323</v>
      </c>
      <c r="V370" s="1" t="s">
        <v>323</v>
      </c>
      <c r="W370" s="1" t="s">
        <v>323</v>
      </c>
      <c r="X370" s="430"/>
      <c r="Y370" s="191"/>
    </row>
    <row r="371" spans="1:25">
      <c r="A371" s="397"/>
      <c r="B371" s="397"/>
      <c r="C371" s="399" t="s">
        <v>28</v>
      </c>
      <c r="D371" s="397"/>
      <c r="E371" s="397"/>
      <c r="F371" s="6" t="s">
        <v>237</v>
      </c>
      <c r="G371" s="6" t="s">
        <v>237</v>
      </c>
      <c r="H371" s="6" t="s">
        <v>237</v>
      </c>
      <c r="I371" s="6" t="s">
        <v>237</v>
      </c>
      <c r="J371" s="21"/>
      <c r="K371" s="128"/>
      <c r="L371" s="128"/>
      <c r="M371" s="126"/>
      <c r="N371" s="2">
        <v>0</v>
      </c>
      <c r="O371" s="2">
        <v>0</v>
      </c>
      <c r="P371" s="2">
        <v>0</v>
      </c>
      <c r="Q371" s="2">
        <v>0</v>
      </c>
      <c r="R371" s="2">
        <v>0</v>
      </c>
      <c r="S371" s="126"/>
      <c r="T371" s="126"/>
      <c r="U371" s="1" t="s">
        <v>323</v>
      </c>
      <c r="V371" s="1" t="s">
        <v>323</v>
      </c>
      <c r="W371" s="1" t="s">
        <v>323</v>
      </c>
      <c r="X371" s="430"/>
      <c r="Y371" s="191">
        <v>100</v>
      </c>
    </row>
    <row r="372" spans="1:25">
      <c r="A372" s="396"/>
      <c r="B372" s="396" t="s">
        <v>295</v>
      </c>
      <c r="C372" s="398" t="s">
        <v>82</v>
      </c>
      <c r="D372" s="396">
        <v>63</v>
      </c>
      <c r="E372" s="396" t="s">
        <v>236</v>
      </c>
      <c r="F372" s="6" t="s">
        <v>237</v>
      </c>
      <c r="G372" s="6" t="s">
        <v>237</v>
      </c>
      <c r="H372" s="6" t="s">
        <v>237</v>
      </c>
      <c r="I372" s="6" t="s">
        <v>237</v>
      </c>
      <c r="J372" s="6"/>
      <c r="K372" s="11"/>
      <c r="L372" s="11"/>
      <c r="M372" s="11"/>
      <c r="N372" s="2">
        <v>0</v>
      </c>
      <c r="O372" s="2">
        <v>0</v>
      </c>
      <c r="P372" s="2">
        <v>0</v>
      </c>
      <c r="Q372" s="2">
        <v>0</v>
      </c>
      <c r="R372" s="2">
        <v>0</v>
      </c>
      <c r="S372" s="12"/>
      <c r="T372" s="13"/>
      <c r="U372" s="1" t="s">
        <v>323</v>
      </c>
      <c r="V372" s="1" t="s">
        <v>323</v>
      </c>
      <c r="W372" s="1" t="s">
        <v>323</v>
      </c>
      <c r="X372" s="430"/>
      <c r="Y372" s="191"/>
    </row>
    <row r="373" spans="1:25">
      <c r="A373" s="397"/>
      <c r="B373" s="397"/>
      <c r="C373" s="399" t="s">
        <v>28</v>
      </c>
      <c r="D373" s="397"/>
      <c r="E373" s="397"/>
      <c r="F373" s="6" t="s">
        <v>237</v>
      </c>
      <c r="G373" s="6" t="s">
        <v>237</v>
      </c>
      <c r="H373" s="6" t="s">
        <v>237</v>
      </c>
      <c r="I373" s="6" t="s">
        <v>237</v>
      </c>
      <c r="J373" s="21"/>
      <c r="K373" s="128"/>
      <c r="L373" s="128"/>
      <c r="M373" s="126"/>
      <c r="N373" s="2">
        <v>0</v>
      </c>
      <c r="O373" s="2">
        <v>0</v>
      </c>
      <c r="P373" s="2">
        <v>0</v>
      </c>
      <c r="Q373" s="2">
        <v>0</v>
      </c>
      <c r="R373" s="2">
        <v>0</v>
      </c>
      <c r="S373" s="126"/>
      <c r="T373" s="126"/>
      <c r="U373" s="1" t="s">
        <v>323</v>
      </c>
      <c r="V373" s="1" t="s">
        <v>323</v>
      </c>
      <c r="W373" s="1" t="s">
        <v>323</v>
      </c>
      <c r="X373" s="430"/>
      <c r="Y373" s="191">
        <v>100</v>
      </c>
    </row>
    <row r="374" spans="1:25">
      <c r="A374" s="396"/>
      <c r="B374" s="396" t="s">
        <v>296</v>
      </c>
      <c r="C374" s="398" t="s">
        <v>84</v>
      </c>
      <c r="D374" s="396">
        <v>63</v>
      </c>
      <c r="E374" s="396" t="s">
        <v>236</v>
      </c>
      <c r="F374" s="6" t="s">
        <v>237</v>
      </c>
      <c r="G374" s="6" t="s">
        <v>237</v>
      </c>
      <c r="H374" s="6" t="s">
        <v>237</v>
      </c>
      <c r="I374" s="6" t="s">
        <v>237</v>
      </c>
      <c r="J374" s="6"/>
      <c r="K374" s="11"/>
      <c r="L374" s="11"/>
      <c r="M374" s="11"/>
      <c r="N374" s="2">
        <v>0</v>
      </c>
      <c r="O374" s="2">
        <v>0</v>
      </c>
      <c r="P374" s="2">
        <v>0</v>
      </c>
      <c r="Q374" s="2">
        <v>0</v>
      </c>
      <c r="R374" s="2">
        <v>0</v>
      </c>
      <c r="S374" s="12"/>
      <c r="T374" s="13"/>
      <c r="U374" s="1" t="s">
        <v>323</v>
      </c>
      <c r="V374" s="1" t="s">
        <v>323</v>
      </c>
      <c r="W374" s="1" t="s">
        <v>323</v>
      </c>
      <c r="X374" s="430"/>
      <c r="Y374" s="191"/>
    </row>
    <row r="375" spans="1:25">
      <c r="A375" s="397"/>
      <c r="B375" s="397"/>
      <c r="C375" s="399" t="s">
        <v>28</v>
      </c>
      <c r="D375" s="397"/>
      <c r="E375" s="397"/>
      <c r="F375" s="6" t="s">
        <v>237</v>
      </c>
      <c r="G375" s="6" t="s">
        <v>237</v>
      </c>
      <c r="H375" s="6" t="s">
        <v>237</v>
      </c>
      <c r="I375" s="6" t="s">
        <v>237</v>
      </c>
      <c r="J375" s="21"/>
      <c r="K375" s="128"/>
      <c r="L375" s="128"/>
      <c r="M375" s="126"/>
      <c r="N375" s="2">
        <v>0</v>
      </c>
      <c r="O375" s="2">
        <v>0</v>
      </c>
      <c r="P375" s="2">
        <v>0</v>
      </c>
      <c r="Q375" s="2">
        <v>0</v>
      </c>
      <c r="R375" s="2">
        <v>0</v>
      </c>
      <c r="S375" s="126"/>
      <c r="T375" s="126"/>
      <c r="U375" s="1" t="s">
        <v>323</v>
      </c>
      <c r="V375" s="1" t="s">
        <v>323</v>
      </c>
      <c r="W375" s="1" t="s">
        <v>323</v>
      </c>
      <c r="X375" s="430"/>
      <c r="Y375" s="191">
        <v>100</v>
      </c>
    </row>
    <row r="376" spans="1:25">
      <c r="A376" s="396"/>
      <c r="B376" s="396" t="s">
        <v>297</v>
      </c>
      <c r="C376" s="398" t="s">
        <v>83</v>
      </c>
      <c r="D376" s="396">
        <v>50</v>
      </c>
      <c r="E376" s="396" t="s">
        <v>236</v>
      </c>
      <c r="F376" s="6" t="s">
        <v>237</v>
      </c>
      <c r="G376" s="6" t="s">
        <v>237</v>
      </c>
      <c r="H376" s="6" t="s">
        <v>237</v>
      </c>
      <c r="I376" s="6" t="s">
        <v>237</v>
      </c>
      <c r="J376" s="6"/>
      <c r="K376" s="11"/>
      <c r="L376" s="11"/>
      <c r="M376" s="11"/>
      <c r="N376" s="2">
        <v>0</v>
      </c>
      <c r="O376" s="2">
        <v>0</v>
      </c>
      <c r="P376" s="2">
        <v>0</v>
      </c>
      <c r="Q376" s="2">
        <v>0</v>
      </c>
      <c r="R376" s="2">
        <v>0</v>
      </c>
      <c r="S376" s="12"/>
      <c r="T376" s="13"/>
      <c r="U376" s="1" t="s">
        <v>323</v>
      </c>
      <c r="V376" s="1" t="s">
        <v>323</v>
      </c>
      <c r="W376" s="1" t="s">
        <v>323</v>
      </c>
      <c r="X376" s="430"/>
      <c r="Y376" s="191"/>
    </row>
    <row r="377" spans="1:25">
      <c r="A377" s="397"/>
      <c r="B377" s="397"/>
      <c r="C377" s="399" t="s">
        <v>28</v>
      </c>
      <c r="D377" s="397"/>
      <c r="E377" s="397"/>
      <c r="F377" s="6" t="s">
        <v>237</v>
      </c>
      <c r="G377" s="6" t="s">
        <v>237</v>
      </c>
      <c r="H377" s="6" t="s">
        <v>237</v>
      </c>
      <c r="I377" s="6" t="s">
        <v>237</v>
      </c>
      <c r="J377" s="21"/>
      <c r="K377" s="128"/>
      <c r="L377" s="128"/>
      <c r="M377" s="126"/>
      <c r="N377" s="2">
        <v>0</v>
      </c>
      <c r="O377" s="2">
        <v>0</v>
      </c>
      <c r="P377" s="2">
        <v>0</v>
      </c>
      <c r="Q377" s="2">
        <v>0</v>
      </c>
      <c r="R377" s="2">
        <v>0</v>
      </c>
      <c r="S377" s="126"/>
      <c r="T377" s="126"/>
      <c r="U377" s="1" t="s">
        <v>323</v>
      </c>
      <c r="V377" s="1" t="s">
        <v>323</v>
      </c>
      <c r="W377" s="1" t="s">
        <v>323</v>
      </c>
      <c r="X377" s="430"/>
      <c r="Y377" s="191">
        <v>100</v>
      </c>
    </row>
    <row r="378" spans="1:25">
      <c r="A378" s="396"/>
      <c r="B378" s="396" t="s">
        <v>298</v>
      </c>
      <c r="C378" s="398" t="s">
        <v>85</v>
      </c>
      <c r="D378" s="396">
        <v>500</v>
      </c>
      <c r="E378" s="396" t="s">
        <v>236</v>
      </c>
      <c r="F378" s="6" t="s">
        <v>237</v>
      </c>
      <c r="G378" s="6" t="s">
        <v>237</v>
      </c>
      <c r="H378" s="6" t="s">
        <v>237</v>
      </c>
      <c r="I378" s="6" t="s">
        <v>237</v>
      </c>
      <c r="J378" s="6"/>
      <c r="K378" s="11"/>
      <c r="L378" s="11"/>
      <c r="M378" s="11"/>
      <c r="N378" s="2">
        <v>0</v>
      </c>
      <c r="O378" s="2">
        <v>0</v>
      </c>
      <c r="P378" s="2">
        <v>0</v>
      </c>
      <c r="Q378" s="2">
        <v>0</v>
      </c>
      <c r="R378" s="2">
        <v>0</v>
      </c>
      <c r="S378" s="12"/>
      <c r="T378" s="13"/>
      <c r="U378" s="1" t="s">
        <v>323</v>
      </c>
      <c r="V378" s="1" t="s">
        <v>323</v>
      </c>
      <c r="W378" s="1" t="s">
        <v>323</v>
      </c>
      <c r="X378" s="430"/>
      <c r="Y378" s="191"/>
    </row>
    <row r="379" spans="1:25">
      <c r="A379" s="397"/>
      <c r="B379" s="397"/>
      <c r="C379" s="399" t="s">
        <v>28</v>
      </c>
      <c r="D379" s="397"/>
      <c r="E379" s="397"/>
      <c r="F379" s="6" t="s">
        <v>237</v>
      </c>
      <c r="G379" s="6" t="s">
        <v>237</v>
      </c>
      <c r="H379" s="6" t="s">
        <v>237</v>
      </c>
      <c r="I379" s="6" t="s">
        <v>237</v>
      </c>
      <c r="J379" s="21"/>
      <c r="K379" s="128"/>
      <c r="L379" s="128"/>
      <c r="M379" s="126"/>
      <c r="N379" s="2">
        <v>0</v>
      </c>
      <c r="O379" s="2">
        <v>0</v>
      </c>
      <c r="P379" s="2">
        <v>0</v>
      </c>
      <c r="Q379" s="2">
        <v>0</v>
      </c>
      <c r="R379" s="2">
        <v>0</v>
      </c>
      <c r="S379" s="126"/>
      <c r="T379" s="126"/>
      <c r="U379" s="1" t="s">
        <v>323</v>
      </c>
      <c r="V379" s="1" t="s">
        <v>323</v>
      </c>
      <c r="W379" s="1" t="s">
        <v>323</v>
      </c>
      <c r="X379" s="430"/>
      <c r="Y379" s="191">
        <v>100</v>
      </c>
    </row>
    <row r="380" spans="1:25">
      <c r="A380" s="396"/>
      <c r="B380" s="396" t="s">
        <v>299</v>
      </c>
      <c r="C380" s="398" t="s">
        <v>86</v>
      </c>
      <c r="D380" s="396">
        <v>63</v>
      </c>
      <c r="E380" s="396" t="s">
        <v>236</v>
      </c>
      <c r="F380" s="6" t="s">
        <v>237</v>
      </c>
      <c r="G380" s="6" t="s">
        <v>237</v>
      </c>
      <c r="H380" s="6" t="s">
        <v>237</v>
      </c>
      <c r="I380" s="6" t="s">
        <v>237</v>
      </c>
      <c r="J380" s="6"/>
      <c r="K380" s="11"/>
      <c r="L380" s="11"/>
      <c r="M380" s="11"/>
      <c r="N380" s="2">
        <v>0</v>
      </c>
      <c r="O380" s="2">
        <v>0</v>
      </c>
      <c r="P380" s="2">
        <v>0</v>
      </c>
      <c r="Q380" s="2">
        <v>0</v>
      </c>
      <c r="R380" s="2">
        <v>0</v>
      </c>
      <c r="S380" s="12"/>
      <c r="T380" s="13"/>
      <c r="U380" s="1" t="s">
        <v>323</v>
      </c>
      <c r="V380" s="1" t="s">
        <v>323</v>
      </c>
      <c r="W380" s="1" t="s">
        <v>323</v>
      </c>
      <c r="X380" s="430"/>
      <c r="Y380" s="191"/>
    </row>
    <row r="381" spans="1:25">
      <c r="A381" s="397"/>
      <c r="B381" s="397"/>
      <c r="C381" s="399" t="s">
        <v>28</v>
      </c>
      <c r="D381" s="397"/>
      <c r="E381" s="397"/>
      <c r="F381" s="6" t="s">
        <v>237</v>
      </c>
      <c r="G381" s="6" t="s">
        <v>237</v>
      </c>
      <c r="H381" s="6" t="s">
        <v>237</v>
      </c>
      <c r="I381" s="6" t="s">
        <v>237</v>
      </c>
      <c r="J381" s="21"/>
      <c r="K381" s="128"/>
      <c r="L381" s="128"/>
      <c r="M381" s="126"/>
      <c r="N381" s="2">
        <v>0</v>
      </c>
      <c r="O381" s="2">
        <v>0</v>
      </c>
      <c r="P381" s="2">
        <v>0</v>
      </c>
      <c r="Q381" s="2">
        <v>0</v>
      </c>
      <c r="R381" s="2">
        <v>0</v>
      </c>
      <c r="S381" s="126"/>
      <c r="T381" s="126"/>
      <c r="U381" s="1" t="s">
        <v>323</v>
      </c>
      <c r="V381" s="1" t="s">
        <v>323</v>
      </c>
      <c r="W381" s="1" t="s">
        <v>323</v>
      </c>
      <c r="X381" s="430"/>
      <c r="Y381" s="191">
        <v>100</v>
      </c>
    </row>
    <row r="382" spans="1:25">
      <c r="A382" s="396"/>
      <c r="B382" s="396" t="s">
        <v>300</v>
      </c>
      <c r="C382" s="398" t="s">
        <v>87</v>
      </c>
      <c r="D382" s="396">
        <v>63</v>
      </c>
      <c r="E382" s="396" t="s">
        <v>236</v>
      </c>
      <c r="F382" s="6" t="s">
        <v>237</v>
      </c>
      <c r="G382" s="6" t="s">
        <v>237</v>
      </c>
      <c r="H382" s="6" t="s">
        <v>237</v>
      </c>
      <c r="I382" s="6" t="s">
        <v>237</v>
      </c>
      <c r="J382" s="6"/>
      <c r="K382" s="11"/>
      <c r="L382" s="11"/>
      <c r="M382" s="11"/>
      <c r="N382" s="2">
        <v>0</v>
      </c>
      <c r="O382" s="2">
        <v>0</v>
      </c>
      <c r="P382" s="2">
        <v>0</v>
      </c>
      <c r="Q382" s="2">
        <v>0</v>
      </c>
      <c r="R382" s="2">
        <v>0</v>
      </c>
      <c r="S382" s="12"/>
      <c r="T382" s="13"/>
      <c r="U382" s="1" t="s">
        <v>323</v>
      </c>
      <c r="V382" s="1" t="s">
        <v>323</v>
      </c>
      <c r="W382" s="1" t="s">
        <v>323</v>
      </c>
      <c r="X382" s="430"/>
      <c r="Y382" s="191"/>
    </row>
    <row r="383" spans="1:25">
      <c r="A383" s="397"/>
      <c r="B383" s="397"/>
      <c r="C383" s="399" t="s">
        <v>28</v>
      </c>
      <c r="D383" s="397"/>
      <c r="E383" s="397"/>
      <c r="F383" s="6" t="s">
        <v>237</v>
      </c>
      <c r="G383" s="6" t="s">
        <v>237</v>
      </c>
      <c r="H383" s="6" t="s">
        <v>237</v>
      </c>
      <c r="I383" s="6" t="s">
        <v>237</v>
      </c>
      <c r="J383" s="21"/>
      <c r="K383" s="128"/>
      <c r="L383" s="128"/>
      <c r="M383" s="126"/>
      <c r="N383" s="2">
        <v>0</v>
      </c>
      <c r="O383" s="2">
        <v>0</v>
      </c>
      <c r="P383" s="2">
        <v>0</v>
      </c>
      <c r="Q383" s="2">
        <v>0</v>
      </c>
      <c r="R383" s="2">
        <v>0</v>
      </c>
      <c r="S383" s="126"/>
      <c r="T383" s="126"/>
      <c r="U383" s="1" t="s">
        <v>323</v>
      </c>
      <c r="V383" s="1" t="s">
        <v>323</v>
      </c>
      <c r="W383" s="1" t="s">
        <v>323</v>
      </c>
      <c r="X383" s="430"/>
      <c r="Y383" s="191">
        <v>100</v>
      </c>
    </row>
    <row r="384" spans="1:25">
      <c r="A384" s="396"/>
      <c r="B384" s="396" t="s">
        <v>301</v>
      </c>
      <c r="C384" s="398" t="s">
        <v>88</v>
      </c>
      <c r="D384" s="396">
        <v>50</v>
      </c>
      <c r="E384" s="396" t="s">
        <v>236</v>
      </c>
      <c r="F384" s="6" t="s">
        <v>237</v>
      </c>
      <c r="G384" s="6" t="s">
        <v>237</v>
      </c>
      <c r="H384" s="6" t="s">
        <v>237</v>
      </c>
      <c r="I384" s="6" t="s">
        <v>237</v>
      </c>
      <c r="J384" s="6"/>
      <c r="K384" s="11"/>
      <c r="L384" s="11"/>
      <c r="M384" s="11"/>
      <c r="N384" s="2">
        <v>0</v>
      </c>
      <c r="O384" s="2">
        <v>0</v>
      </c>
      <c r="P384" s="2">
        <v>0</v>
      </c>
      <c r="Q384" s="2">
        <v>0</v>
      </c>
      <c r="R384" s="2">
        <v>0</v>
      </c>
      <c r="S384" s="12"/>
      <c r="T384" s="13"/>
      <c r="U384" s="1" t="s">
        <v>323</v>
      </c>
      <c r="V384" s="1" t="s">
        <v>323</v>
      </c>
      <c r="W384" s="1" t="s">
        <v>323</v>
      </c>
      <c r="X384" s="430"/>
      <c r="Y384" s="191"/>
    </row>
    <row r="385" spans="1:25">
      <c r="A385" s="397"/>
      <c r="B385" s="397"/>
      <c r="C385" s="399" t="s">
        <v>28</v>
      </c>
      <c r="D385" s="397"/>
      <c r="E385" s="397"/>
      <c r="F385" s="6" t="s">
        <v>237</v>
      </c>
      <c r="G385" s="6" t="s">
        <v>237</v>
      </c>
      <c r="H385" s="6" t="s">
        <v>237</v>
      </c>
      <c r="I385" s="6" t="s">
        <v>237</v>
      </c>
      <c r="J385" s="21"/>
      <c r="K385" s="128"/>
      <c r="L385" s="128"/>
      <c r="M385" s="126"/>
      <c r="N385" s="2">
        <v>0</v>
      </c>
      <c r="O385" s="2">
        <v>0</v>
      </c>
      <c r="P385" s="2">
        <v>0</v>
      </c>
      <c r="Q385" s="2">
        <v>0</v>
      </c>
      <c r="R385" s="2">
        <v>0</v>
      </c>
      <c r="S385" s="126"/>
      <c r="T385" s="126"/>
      <c r="U385" s="1" t="s">
        <v>323</v>
      </c>
      <c r="V385" s="1" t="s">
        <v>323</v>
      </c>
      <c r="W385" s="1" t="s">
        <v>323</v>
      </c>
      <c r="X385" s="430"/>
      <c r="Y385" s="191">
        <v>100</v>
      </c>
    </row>
    <row r="386" spans="1:25">
      <c r="A386" s="396"/>
      <c r="B386" s="396" t="s">
        <v>302</v>
      </c>
      <c r="C386" s="398" t="s">
        <v>89</v>
      </c>
      <c r="D386" s="396">
        <v>50</v>
      </c>
      <c r="E386" s="396" t="s">
        <v>236</v>
      </c>
      <c r="F386" s="6" t="s">
        <v>237</v>
      </c>
      <c r="G386" s="6" t="s">
        <v>237</v>
      </c>
      <c r="H386" s="6" t="s">
        <v>237</v>
      </c>
      <c r="I386" s="6" t="s">
        <v>237</v>
      </c>
      <c r="J386" s="6"/>
      <c r="K386" s="11"/>
      <c r="L386" s="11"/>
      <c r="M386" s="11"/>
      <c r="N386" s="2">
        <v>0</v>
      </c>
      <c r="O386" s="2">
        <v>0</v>
      </c>
      <c r="P386" s="2">
        <v>0</v>
      </c>
      <c r="Q386" s="2">
        <v>0</v>
      </c>
      <c r="R386" s="2">
        <v>0</v>
      </c>
      <c r="S386" s="12"/>
      <c r="T386" s="13"/>
      <c r="U386" s="1" t="s">
        <v>323</v>
      </c>
      <c r="V386" s="1" t="s">
        <v>323</v>
      </c>
      <c r="W386" s="1" t="s">
        <v>323</v>
      </c>
      <c r="X386" s="430"/>
      <c r="Y386" s="191"/>
    </row>
    <row r="387" spans="1:25">
      <c r="A387" s="397"/>
      <c r="B387" s="397"/>
      <c r="C387" s="399" t="s">
        <v>28</v>
      </c>
      <c r="D387" s="397"/>
      <c r="E387" s="397"/>
      <c r="F387" s="6" t="s">
        <v>237</v>
      </c>
      <c r="G387" s="6" t="s">
        <v>237</v>
      </c>
      <c r="H387" s="6" t="s">
        <v>237</v>
      </c>
      <c r="I387" s="6" t="s">
        <v>237</v>
      </c>
      <c r="J387" s="21"/>
      <c r="K387" s="128"/>
      <c r="L387" s="128"/>
      <c r="M387" s="126"/>
      <c r="N387" s="2">
        <v>0</v>
      </c>
      <c r="O387" s="2">
        <v>0</v>
      </c>
      <c r="P387" s="2">
        <v>0</v>
      </c>
      <c r="Q387" s="2">
        <v>0</v>
      </c>
      <c r="R387" s="2">
        <v>0</v>
      </c>
      <c r="S387" s="126"/>
      <c r="T387" s="126"/>
      <c r="U387" s="1" t="s">
        <v>323</v>
      </c>
      <c r="V387" s="1" t="s">
        <v>323</v>
      </c>
      <c r="W387" s="1" t="s">
        <v>323</v>
      </c>
      <c r="X387" s="430"/>
      <c r="Y387" s="191">
        <v>100</v>
      </c>
    </row>
    <row r="388" spans="1:25">
      <c r="A388" s="396"/>
      <c r="B388" s="396" t="s">
        <v>303</v>
      </c>
      <c r="C388" s="398" t="s">
        <v>101</v>
      </c>
      <c r="D388" s="396">
        <v>50</v>
      </c>
      <c r="E388" s="396" t="s">
        <v>236</v>
      </c>
      <c r="F388" s="6" t="s">
        <v>237</v>
      </c>
      <c r="G388" s="6" t="s">
        <v>237</v>
      </c>
      <c r="H388" s="6" t="s">
        <v>237</v>
      </c>
      <c r="I388" s="6" t="s">
        <v>237</v>
      </c>
      <c r="J388" s="6"/>
      <c r="K388" s="14"/>
      <c r="L388" s="14"/>
      <c r="M388" s="14"/>
      <c r="N388" s="2">
        <v>0</v>
      </c>
      <c r="O388" s="2">
        <v>0</v>
      </c>
      <c r="P388" s="2">
        <v>0</v>
      </c>
      <c r="Q388" s="2">
        <v>0</v>
      </c>
      <c r="R388" s="2">
        <v>0</v>
      </c>
      <c r="S388" s="15"/>
      <c r="T388" s="16"/>
      <c r="U388" s="1" t="s">
        <v>323</v>
      </c>
      <c r="V388" s="1" t="s">
        <v>323</v>
      </c>
      <c r="W388" s="1" t="s">
        <v>323</v>
      </c>
      <c r="X388" s="430"/>
      <c r="Y388" s="191"/>
    </row>
    <row r="389" spans="1:25">
      <c r="A389" s="397"/>
      <c r="B389" s="397"/>
      <c r="C389" s="399" t="s">
        <v>28</v>
      </c>
      <c r="D389" s="397"/>
      <c r="E389" s="397"/>
      <c r="F389" s="6" t="s">
        <v>237</v>
      </c>
      <c r="G389" s="6" t="s">
        <v>237</v>
      </c>
      <c r="H389" s="6" t="s">
        <v>237</v>
      </c>
      <c r="I389" s="6" t="s">
        <v>237</v>
      </c>
      <c r="J389" s="21"/>
      <c r="K389" s="128"/>
      <c r="L389" s="128"/>
      <c r="M389" s="126"/>
      <c r="N389" s="2">
        <v>0</v>
      </c>
      <c r="O389" s="2">
        <v>0</v>
      </c>
      <c r="P389" s="2">
        <v>0</v>
      </c>
      <c r="Q389" s="2">
        <v>0</v>
      </c>
      <c r="R389" s="2">
        <v>0</v>
      </c>
      <c r="S389" s="126"/>
      <c r="T389" s="126"/>
      <c r="U389" s="1" t="s">
        <v>323</v>
      </c>
      <c r="V389" s="1" t="s">
        <v>323</v>
      </c>
      <c r="W389" s="1" t="s">
        <v>323</v>
      </c>
      <c r="X389" s="430"/>
      <c r="Y389" s="191">
        <v>100</v>
      </c>
    </row>
    <row r="390" spans="1:25">
      <c r="A390" s="396"/>
      <c r="B390" s="396" t="s">
        <v>304</v>
      </c>
      <c r="C390" s="398" t="s">
        <v>102</v>
      </c>
      <c r="D390" s="396">
        <v>50</v>
      </c>
      <c r="E390" s="396" t="s">
        <v>236</v>
      </c>
      <c r="F390" s="6" t="s">
        <v>237</v>
      </c>
      <c r="G390" s="6" t="s">
        <v>237</v>
      </c>
      <c r="H390" s="6" t="s">
        <v>237</v>
      </c>
      <c r="I390" s="6" t="s">
        <v>237</v>
      </c>
      <c r="J390" s="6"/>
      <c r="K390" s="14"/>
      <c r="L390" s="14"/>
      <c r="M390" s="14"/>
      <c r="N390" s="2">
        <v>0</v>
      </c>
      <c r="O390" s="2">
        <v>0</v>
      </c>
      <c r="P390" s="2">
        <v>0</v>
      </c>
      <c r="Q390" s="2">
        <v>0</v>
      </c>
      <c r="R390" s="2">
        <v>0</v>
      </c>
      <c r="S390" s="15"/>
      <c r="T390" s="16"/>
      <c r="U390" s="1" t="s">
        <v>323</v>
      </c>
      <c r="V390" s="1" t="s">
        <v>323</v>
      </c>
      <c r="W390" s="1" t="s">
        <v>323</v>
      </c>
      <c r="X390" s="430"/>
      <c r="Y390" s="191"/>
    </row>
    <row r="391" spans="1:25">
      <c r="A391" s="397"/>
      <c r="B391" s="397"/>
      <c r="C391" s="399" t="s">
        <v>28</v>
      </c>
      <c r="D391" s="397"/>
      <c r="E391" s="397"/>
      <c r="F391" s="6" t="s">
        <v>237</v>
      </c>
      <c r="G391" s="6" t="s">
        <v>237</v>
      </c>
      <c r="H391" s="6" t="s">
        <v>237</v>
      </c>
      <c r="I391" s="6" t="s">
        <v>237</v>
      </c>
      <c r="J391" s="21"/>
      <c r="K391" s="128"/>
      <c r="L391" s="128"/>
      <c r="M391" s="126"/>
      <c r="N391" s="2">
        <v>0</v>
      </c>
      <c r="O391" s="2">
        <v>0</v>
      </c>
      <c r="P391" s="2">
        <v>0</v>
      </c>
      <c r="Q391" s="2">
        <v>0</v>
      </c>
      <c r="R391" s="2">
        <v>0</v>
      </c>
      <c r="S391" s="126"/>
      <c r="T391" s="126"/>
      <c r="U391" s="1" t="s">
        <v>323</v>
      </c>
      <c r="V391" s="1" t="s">
        <v>323</v>
      </c>
      <c r="W391" s="1" t="s">
        <v>323</v>
      </c>
      <c r="X391" s="430"/>
      <c r="Y391" s="191">
        <v>100</v>
      </c>
    </row>
    <row r="392" spans="1:25">
      <c r="A392" s="396"/>
      <c r="B392" s="396" t="s">
        <v>305</v>
      </c>
      <c r="C392" s="398" t="s">
        <v>123</v>
      </c>
      <c r="D392" s="396">
        <v>80</v>
      </c>
      <c r="E392" s="396" t="s">
        <v>236</v>
      </c>
      <c r="F392" s="6" t="s">
        <v>237</v>
      </c>
      <c r="G392" s="6" t="s">
        <v>237</v>
      </c>
      <c r="H392" s="6" t="s">
        <v>237</v>
      </c>
      <c r="I392" s="6" t="s">
        <v>237</v>
      </c>
      <c r="J392" s="6"/>
      <c r="K392" s="7"/>
      <c r="L392" s="7"/>
      <c r="M392" s="7"/>
      <c r="N392" s="2">
        <v>0</v>
      </c>
      <c r="O392" s="2">
        <v>0</v>
      </c>
      <c r="P392" s="2">
        <v>0</v>
      </c>
      <c r="Q392" s="2">
        <v>0</v>
      </c>
      <c r="R392" s="2">
        <v>0</v>
      </c>
      <c r="S392" s="130"/>
      <c r="T392" s="131"/>
      <c r="U392" s="1" t="s">
        <v>323</v>
      </c>
      <c r="V392" s="1" t="s">
        <v>323</v>
      </c>
      <c r="W392" s="1" t="s">
        <v>323</v>
      </c>
      <c r="X392" s="430"/>
      <c r="Y392" s="191"/>
    </row>
    <row r="393" spans="1:25">
      <c r="A393" s="397"/>
      <c r="B393" s="397"/>
      <c r="C393" s="399" t="s">
        <v>28</v>
      </c>
      <c r="D393" s="397"/>
      <c r="E393" s="397"/>
      <c r="F393" s="6" t="s">
        <v>237</v>
      </c>
      <c r="G393" s="6" t="s">
        <v>237</v>
      </c>
      <c r="H393" s="6" t="s">
        <v>237</v>
      </c>
      <c r="I393" s="6" t="s">
        <v>237</v>
      </c>
      <c r="J393" s="21"/>
      <c r="K393" s="128"/>
      <c r="L393" s="128"/>
      <c r="M393" s="126"/>
      <c r="N393" s="2">
        <v>0</v>
      </c>
      <c r="O393" s="2">
        <v>0</v>
      </c>
      <c r="P393" s="2">
        <v>0</v>
      </c>
      <c r="Q393" s="2">
        <v>0</v>
      </c>
      <c r="R393" s="2">
        <v>0</v>
      </c>
      <c r="S393" s="126"/>
      <c r="T393" s="126"/>
      <c r="U393" s="1" t="s">
        <v>323</v>
      </c>
      <c r="V393" s="1" t="s">
        <v>323</v>
      </c>
      <c r="W393" s="1" t="s">
        <v>323</v>
      </c>
      <c r="X393" s="430"/>
      <c r="Y393" s="191">
        <v>100</v>
      </c>
    </row>
    <row r="394" spans="1:25">
      <c r="A394" s="396"/>
      <c r="B394" s="396" t="s">
        <v>306</v>
      </c>
      <c r="C394" s="398" t="s">
        <v>99</v>
      </c>
      <c r="D394" s="396">
        <v>330</v>
      </c>
      <c r="E394" s="396" t="s">
        <v>236</v>
      </c>
      <c r="F394" s="6" t="s">
        <v>237</v>
      </c>
      <c r="G394" s="6" t="s">
        <v>237</v>
      </c>
      <c r="H394" s="6" t="s">
        <v>237</v>
      </c>
      <c r="I394" s="6" t="s">
        <v>237</v>
      </c>
      <c r="J394" s="151">
        <v>42675</v>
      </c>
      <c r="K394" s="154">
        <v>0</v>
      </c>
      <c r="L394" s="151">
        <v>42675</v>
      </c>
      <c r="M394" s="154">
        <v>0.5229166666666667</v>
      </c>
      <c r="N394" s="97">
        <f t="shared" ref="N394:N403" si="82">IF(((L394+M394)-(J394+K394))*24&gt;0,((L394+M394)-(J394+K394))*24,"NA")</f>
        <v>12.550000000046566</v>
      </c>
      <c r="O394" s="97">
        <f t="shared" ref="O394:O403" si="83">IF(RIGHT(S394)="T",(N394),0)</f>
        <v>0</v>
      </c>
      <c r="P394" s="97">
        <f t="shared" ref="P394:P403" si="84">IF(RIGHT(S394)="U",(N394),0)</f>
        <v>0</v>
      </c>
      <c r="Q394" s="97">
        <f t="shared" ref="Q394:Q403" si="85">IF(RIGHT(S394)="C",(N394),0)</f>
        <v>0</v>
      </c>
      <c r="R394" s="97">
        <f t="shared" ref="R394:R403" si="86">IF(RIGHT(S394)="D",(N394),0)</f>
        <v>12.550000000046566</v>
      </c>
      <c r="S394" s="155" t="s">
        <v>377</v>
      </c>
      <c r="T394" s="140" t="s">
        <v>382</v>
      </c>
      <c r="U394" s="1" t="s">
        <v>323</v>
      </c>
      <c r="V394" s="1" t="s">
        <v>323</v>
      </c>
      <c r="W394" s="1" t="s">
        <v>323</v>
      </c>
      <c r="X394" s="430"/>
      <c r="Y394" s="191"/>
    </row>
    <row r="395" spans="1:25">
      <c r="A395" s="400"/>
      <c r="B395" s="400"/>
      <c r="C395" s="401"/>
      <c r="D395" s="400"/>
      <c r="E395" s="400"/>
      <c r="F395" s="6"/>
      <c r="G395" s="6"/>
      <c r="H395" s="6"/>
      <c r="I395" s="6"/>
      <c r="J395" s="151">
        <v>42677</v>
      </c>
      <c r="K395" s="154">
        <v>0.76250000000000007</v>
      </c>
      <c r="L395" s="151">
        <v>42677</v>
      </c>
      <c r="M395" s="154">
        <v>0.98819444444444438</v>
      </c>
      <c r="N395" s="97">
        <f t="shared" si="82"/>
        <v>5.4166666666860692</v>
      </c>
      <c r="O395" s="97">
        <f t="shared" si="83"/>
        <v>0</v>
      </c>
      <c r="P395" s="97">
        <f t="shared" si="84"/>
        <v>0</v>
      </c>
      <c r="Q395" s="97">
        <f t="shared" si="85"/>
        <v>0</v>
      </c>
      <c r="R395" s="97">
        <f t="shared" si="86"/>
        <v>5.4166666666860692</v>
      </c>
      <c r="S395" s="155" t="s">
        <v>377</v>
      </c>
      <c r="T395" s="140" t="s">
        <v>382</v>
      </c>
      <c r="U395" s="1"/>
      <c r="V395" s="1"/>
      <c r="W395" s="1"/>
      <c r="X395" s="430"/>
      <c r="Y395" s="191"/>
    </row>
    <row r="396" spans="1:25">
      <c r="A396" s="400"/>
      <c r="B396" s="400"/>
      <c r="C396" s="401"/>
      <c r="D396" s="400"/>
      <c r="E396" s="400"/>
      <c r="F396" s="6"/>
      <c r="G396" s="6"/>
      <c r="H396" s="6"/>
      <c r="I396" s="6"/>
      <c r="J396" s="151">
        <v>42678</v>
      </c>
      <c r="K396" s="154">
        <v>0.24861111111111112</v>
      </c>
      <c r="L396" s="151">
        <v>42678</v>
      </c>
      <c r="M396" s="154">
        <v>0.50624999999999998</v>
      </c>
      <c r="N396" s="97">
        <f t="shared" si="82"/>
        <v>6.1833333332324401</v>
      </c>
      <c r="O396" s="97">
        <f t="shared" si="83"/>
        <v>0</v>
      </c>
      <c r="P396" s="97">
        <f t="shared" si="84"/>
        <v>0</v>
      </c>
      <c r="Q396" s="97">
        <f t="shared" si="85"/>
        <v>0</v>
      </c>
      <c r="R396" s="97">
        <f t="shared" si="86"/>
        <v>6.1833333332324401</v>
      </c>
      <c r="S396" s="155" t="s">
        <v>377</v>
      </c>
      <c r="T396" s="140" t="s">
        <v>382</v>
      </c>
      <c r="U396" s="1"/>
      <c r="V396" s="1"/>
      <c r="W396" s="1"/>
      <c r="X396" s="430"/>
      <c r="Y396" s="191"/>
    </row>
    <row r="397" spans="1:25">
      <c r="A397" s="400"/>
      <c r="B397" s="400"/>
      <c r="C397" s="401"/>
      <c r="D397" s="400"/>
      <c r="E397" s="400"/>
      <c r="F397" s="6"/>
      <c r="G397" s="6"/>
      <c r="H397" s="6"/>
      <c r="I397" s="6"/>
      <c r="J397" s="151">
        <v>42678</v>
      </c>
      <c r="K397" s="154">
        <v>0.7284722222222223</v>
      </c>
      <c r="L397" s="151">
        <v>42680</v>
      </c>
      <c r="M397" s="154">
        <v>0.34513888888888888</v>
      </c>
      <c r="N397" s="97">
        <f t="shared" si="82"/>
        <v>38.799999999871943</v>
      </c>
      <c r="O397" s="97">
        <f t="shared" si="83"/>
        <v>0</v>
      </c>
      <c r="P397" s="97">
        <f t="shared" si="84"/>
        <v>0</v>
      </c>
      <c r="Q397" s="97">
        <f t="shared" si="85"/>
        <v>0</v>
      </c>
      <c r="R397" s="97">
        <f t="shared" si="86"/>
        <v>38.799999999871943</v>
      </c>
      <c r="S397" s="155" t="s">
        <v>377</v>
      </c>
      <c r="T397" s="140" t="s">
        <v>382</v>
      </c>
      <c r="U397" s="1"/>
      <c r="V397" s="1"/>
      <c r="W397" s="1"/>
      <c r="X397" s="430"/>
      <c r="Y397" s="191"/>
    </row>
    <row r="398" spans="1:25">
      <c r="A398" s="400"/>
      <c r="B398" s="400"/>
      <c r="C398" s="401"/>
      <c r="D398" s="400"/>
      <c r="E398" s="400"/>
      <c r="F398" s="6"/>
      <c r="G398" s="6"/>
      <c r="H398" s="6"/>
      <c r="I398" s="6"/>
      <c r="J398" s="151">
        <v>42683</v>
      </c>
      <c r="K398" s="154">
        <v>0.72499999999999998</v>
      </c>
      <c r="L398" s="151">
        <v>42686</v>
      </c>
      <c r="M398" s="154">
        <v>0.13402777777777777</v>
      </c>
      <c r="N398" s="97">
        <f t="shared" si="82"/>
        <v>57.816666666709352</v>
      </c>
      <c r="O398" s="97">
        <f t="shared" si="83"/>
        <v>0</v>
      </c>
      <c r="P398" s="97">
        <f t="shared" si="84"/>
        <v>0</v>
      </c>
      <c r="Q398" s="97">
        <f t="shared" si="85"/>
        <v>0</v>
      </c>
      <c r="R398" s="97">
        <f t="shared" si="86"/>
        <v>57.816666666709352</v>
      </c>
      <c r="S398" s="155" t="s">
        <v>377</v>
      </c>
      <c r="T398" s="140" t="s">
        <v>382</v>
      </c>
      <c r="U398" s="1"/>
      <c r="V398" s="1"/>
      <c r="W398" s="1"/>
      <c r="X398" s="430"/>
      <c r="Y398" s="191"/>
    </row>
    <row r="399" spans="1:25">
      <c r="A399" s="400"/>
      <c r="B399" s="400"/>
      <c r="C399" s="401"/>
      <c r="D399" s="400"/>
      <c r="E399" s="400"/>
      <c r="F399" s="6"/>
      <c r="G399" s="6"/>
      <c r="H399" s="6"/>
      <c r="I399" s="6"/>
      <c r="J399" s="151">
        <v>42686</v>
      </c>
      <c r="K399" s="154">
        <v>0.25833333333333336</v>
      </c>
      <c r="L399" s="151">
        <v>42687</v>
      </c>
      <c r="M399" s="154">
        <v>0.68125000000000002</v>
      </c>
      <c r="N399" s="97">
        <f t="shared" si="82"/>
        <v>34.150000000081491</v>
      </c>
      <c r="O399" s="97">
        <f t="shared" si="83"/>
        <v>0</v>
      </c>
      <c r="P399" s="97">
        <f t="shared" si="84"/>
        <v>0</v>
      </c>
      <c r="Q399" s="97">
        <f t="shared" si="85"/>
        <v>0</v>
      </c>
      <c r="R399" s="97">
        <f t="shared" si="86"/>
        <v>34.150000000081491</v>
      </c>
      <c r="S399" s="155" t="s">
        <v>377</v>
      </c>
      <c r="T399" s="140" t="s">
        <v>382</v>
      </c>
      <c r="U399" s="1"/>
      <c r="V399" s="1"/>
      <c r="W399" s="1"/>
      <c r="X399" s="430"/>
      <c r="Y399" s="191"/>
    </row>
    <row r="400" spans="1:25">
      <c r="A400" s="400"/>
      <c r="B400" s="400"/>
      <c r="C400" s="401"/>
      <c r="D400" s="400"/>
      <c r="E400" s="400"/>
      <c r="F400" s="6"/>
      <c r="G400" s="6"/>
      <c r="H400" s="6"/>
      <c r="I400" s="6"/>
      <c r="J400" s="151">
        <v>42687</v>
      </c>
      <c r="K400" s="154">
        <v>0.7583333333333333</v>
      </c>
      <c r="L400" s="151">
        <v>42691</v>
      </c>
      <c r="M400" s="154">
        <v>1.5972222222222224E-2</v>
      </c>
      <c r="N400" s="97">
        <f t="shared" si="82"/>
        <v>78.183333333407063</v>
      </c>
      <c r="O400" s="97">
        <f t="shared" si="83"/>
        <v>0</v>
      </c>
      <c r="P400" s="97">
        <f t="shared" si="84"/>
        <v>0</v>
      </c>
      <c r="Q400" s="97">
        <f t="shared" si="85"/>
        <v>0</v>
      </c>
      <c r="R400" s="97">
        <f t="shared" si="86"/>
        <v>78.183333333407063</v>
      </c>
      <c r="S400" s="155" t="s">
        <v>377</v>
      </c>
      <c r="T400" s="140" t="s">
        <v>382</v>
      </c>
      <c r="U400" s="1"/>
      <c r="V400" s="1"/>
      <c r="W400" s="1"/>
      <c r="X400" s="430"/>
      <c r="Y400" s="191"/>
    </row>
    <row r="401" spans="1:25" ht="25.5">
      <c r="A401" s="400"/>
      <c r="B401" s="400"/>
      <c r="C401" s="401"/>
      <c r="D401" s="400"/>
      <c r="E401" s="400"/>
      <c r="F401" s="6"/>
      <c r="G401" s="6"/>
      <c r="H401" s="6"/>
      <c r="I401" s="6"/>
      <c r="J401" s="151">
        <v>42691</v>
      </c>
      <c r="K401" s="154">
        <v>0.7270833333333333</v>
      </c>
      <c r="L401" s="151">
        <v>42691</v>
      </c>
      <c r="M401" s="154">
        <v>0.91666666666666663</v>
      </c>
      <c r="N401" s="97">
        <f t="shared" si="82"/>
        <v>4.5499999999883585</v>
      </c>
      <c r="O401" s="97">
        <f t="shared" si="83"/>
        <v>0</v>
      </c>
      <c r="P401" s="97">
        <f t="shared" si="84"/>
        <v>0</v>
      </c>
      <c r="Q401" s="97">
        <f t="shared" si="85"/>
        <v>0</v>
      </c>
      <c r="R401" s="97">
        <f t="shared" si="86"/>
        <v>4.5499999999883585</v>
      </c>
      <c r="S401" s="155" t="s">
        <v>377</v>
      </c>
      <c r="T401" s="140" t="s">
        <v>383</v>
      </c>
      <c r="U401" s="1"/>
      <c r="V401" s="1"/>
      <c r="W401" s="1"/>
      <c r="X401" s="430"/>
      <c r="Y401" s="191"/>
    </row>
    <row r="402" spans="1:25">
      <c r="A402" s="400"/>
      <c r="B402" s="400"/>
      <c r="C402" s="401"/>
      <c r="D402" s="400"/>
      <c r="E402" s="400"/>
      <c r="F402" s="6"/>
      <c r="G402" s="6"/>
      <c r="H402" s="6"/>
      <c r="I402" s="6"/>
      <c r="J402" s="151">
        <v>42693</v>
      </c>
      <c r="K402" s="154">
        <v>0.24236111111111111</v>
      </c>
      <c r="L402" s="151">
        <v>42700</v>
      </c>
      <c r="M402" s="154">
        <v>9.7222222222222224E-2</v>
      </c>
      <c r="N402" s="97">
        <f t="shared" si="82"/>
        <v>164.51666666666279</v>
      </c>
      <c r="O402" s="97">
        <f t="shared" si="83"/>
        <v>0</v>
      </c>
      <c r="P402" s="97">
        <f t="shared" si="84"/>
        <v>0</v>
      </c>
      <c r="Q402" s="97">
        <f t="shared" si="85"/>
        <v>0</v>
      </c>
      <c r="R402" s="97">
        <f t="shared" si="86"/>
        <v>164.51666666666279</v>
      </c>
      <c r="S402" s="155" t="s">
        <v>377</v>
      </c>
      <c r="T402" s="140" t="s">
        <v>382</v>
      </c>
      <c r="U402" s="1"/>
      <c r="V402" s="1"/>
      <c r="W402" s="1"/>
      <c r="X402" s="430"/>
      <c r="Y402" s="191"/>
    </row>
    <row r="403" spans="1:25" ht="25.5">
      <c r="A403" s="400"/>
      <c r="B403" s="400"/>
      <c r="C403" s="401"/>
      <c r="D403" s="400"/>
      <c r="E403" s="400"/>
      <c r="F403" s="6"/>
      <c r="G403" s="6"/>
      <c r="H403" s="6"/>
      <c r="I403" s="6"/>
      <c r="J403" s="151">
        <v>42700</v>
      </c>
      <c r="K403" s="154">
        <v>0.76736111111111116</v>
      </c>
      <c r="L403" s="151">
        <v>42701</v>
      </c>
      <c r="M403" s="154">
        <v>0.8881944444444444</v>
      </c>
      <c r="N403" s="97">
        <f t="shared" si="82"/>
        <v>26.900000000023283</v>
      </c>
      <c r="O403" s="97">
        <f t="shared" si="83"/>
        <v>0</v>
      </c>
      <c r="P403" s="97">
        <f t="shared" si="84"/>
        <v>0</v>
      </c>
      <c r="Q403" s="97">
        <f t="shared" si="85"/>
        <v>0</v>
      </c>
      <c r="R403" s="97">
        <f t="shared" si="86"/>
        <v>26.900000000023283</v>
      </c>
      <c r="S403" s="155" t="s">
        <v>377</v>
      </c>
      <c r="T403" s="140" t="s">
        <v>383</v>
      </c>
      <c r="U403" s="1"/>
      <c r="V403" s="1"/>
      <c r="W403" s="1"/>
      <c r="X403" s="430"/>
      <c r="Y403" s="191"/>
    </row>
    <row r="404" spans="1:25">
      <c r="A404" s="400"/>
      <c r="B404" s="400"/>
      <c r="C404" s="401"/>
      <c r="D404" s="400"/>
      <c r="E404" s="400"/>
      <c r="F404" s="6"/>
      <c r="G404" s="6"/>
      <c r="H404" s="6"/>
      <c r="I404" s="6"/>
      <c r="J404" s="85"/>
      <c r="K404" s="86"/>
      <c r="L404" s="85"/>
      <c r="M404" s="86"/>
      <c r="N404" s="114">
        <f>SUM(N394:N403)</f>
        <v>429.06666666670935</v>
      </c>
      <c r="O404" s="114">
        <f t="shared" ref="O404:R404" si="87">SUM(O394:O403)</f>
        <v>0</v>
      </c>
      <c r="P404" s="114">
        <f t="shared" si="87"/>
        <v>0</v>
      </c>
      <c r="Q404" s="114">
        <f t="shared" si="87"/>
        <v>0</v>
      </c>
      <c r="R404" s="114">
        <f t="shared" si="87"/>
        <v>429.06666666670935</v>
      </c>
      <c r="S404" s="86"/>
      <c r="T404" s="91"/>
      <c r="U404" s="1"/>
      <c r="V404" s="1"/>
      <c r="W404" s="1"/>
      <c r="X404" s="430"/>
      <c r="Y404" s="191">
        <v>100</v>
      </c>
    </row>
    <row r="405" spans="1:25">
      <c r="A405" s="396"/>
      <c r="B405" s="396" t="s">
        <v>307</v>
      </c>
      <c r="C405" s="398" t="s">
        <v>100</v>
      </c>
      <c r="D405" s="396">
        <v>330</v>
      </c>
      <c r="E405" s="396" t="s">
        <v>236</v>
      </c>
      <c r="F405" s="6" t="s">
        <v>237</v>
      </c>
      <c r="G405" s="6" t="s">
        <v>237</v>
      </c>
      <c r="H405" s="6" t="s">
        <v>237</v>
      </c>
      <c r="I405" s="6" t="s">
        <v>237</v>
      </c>
      <c r="J405" s="6"/>
      <c r="K405" s="14"/>
      <c r="L405" s="14"/>
      <c r="M405" s="14"/>
      <c r="N405" s="1">
        <v>0</v>
      </c>
      <c r="O405" s="1">
        <v>0</v>
      </c>
      <c r="P405" s="1">
        <v>0</v>
      </c>
      <c r="Q405" s="1">
        <v>0</v>
      </c>
      <c r="R405" s="1">
        <v>0</v>
      </c>
      <c r="S405" s="15"/>
      <c r="T405" s="16"/>
      <c r="U405" s="1" t="s">
        <v>323</v>
      </c>
      <c r="V405" s="1" t="s">
        <v>323</v>
      </c>
      <c r="W405" s="1" t="s">
        <v>323</v>
      </c>
      <c r="X405" s="430"/>
      <c r="Y405" s="191"/>
    </row>
    <row r="406" spans="1:25">
      <c r="A406" s="397"/>
      <c r="B406" s="397"/>
      <c r="C406" s="399" t="s">
        <v>28</v>
      </c>
      <c r="D406" s="397"/>
      <c r="E406" s="397"/>
      <c r="F406" s="6" t="s">
        <v>237</v>
      </c>
      <c r="G406" s="6" t="s">
        <v>237</v>
      </c>
      <c r="H406" s="6" t="s">
        <v>237</v>
      </c>
      <c r="I406" s="6" t="s">
        <v>237</v>
      </c>
      <c r="J406" s="21"/>
      <c r="K406" s="128"/>
      <c r="L406" s="128"/>
      <c r="M406" s="126"/>
      <c r="N406" s="1">
        <v>0</v>
      </c>
      <c r="O406" s="1">
        <v>0</v>
      </c>
      <c r="P406" s="1">
        <v>0</v>
      </c>
      <c r="Q406" s="1">
        <v>0</v>
      </c>
      <c r="R406" s="1">
        <v>0</v>
      </c>
      <c r="S406" s="126"/>
      <c r="T406" s="126"/>
      <c r="U406" s="1" t="s">
        <v>323</v>
      </c>
      <c r="V406" s="1" t="s">
        <v>323</v>
      </c>
      <c r="W406" s="1" t="s">
        <v>323</v>
      </c>
      <c r="X406" s="430"/>
      <c r="Y406" s="191">
        <v>100</v>
      </c>
    </row>
    <row r="407" spans="1:25">
      <c r="A407" s="396"/>
      <c r="B407" s="396" t="s">
        <v>308</v>
      </c>
      <c r="C407" s="398" t="s">
        <v>98</v>
      </c>
      <c r="D407" s="396">
        <v>125</v>
      </c>
      <c r="E407" s="396" t="s">
        <v>236</v>
      </c>
      <c r="F407" s="6" t="s">
        <v>237</v>
      </c>
      <c r="G407" s="6" t="s">
        <v>237</v>
      </c>
      <c r="H407" s="6" t="s">
        <v>237</v>
      </c>
      <c r="I407" s="6" t="s">
        <v>237</v>
      </c>
      <c r="J407" s="55"/>
      <c r="K407" s="56"/>
      <c r="L407" s="55"/>
      <c r="M407" s="56"/>
      <c r="N407" s="1">
        <v>0</v>
      </c>
      <c r="O407" s="1">
        <v>0</v>
      </c>
      <c r="P407" s="1">
        <v>0</v>
      </c>
      <c r="Q407" s="1">
        <v>0</v>
      </c>
      <c r="R407" s="1">
        <v>0</v>
      </c>
      <c r="S407" s="56"/>
      <c r="T407" s="57"/>
      <c r="U407" s="1" t="s">
        <v>323</v>
      </c>
      <c r="V407" s="1" t="s">
        <v>323</v>
      </c>
      <c r="W407" s="1" t="s">
        <v>323</v>
      </c>
      <c r="X407" s="430"/>
      <c r="Y407" s="191"/>
    </row>
    <row r="408" spans="1:25">
      <c r="A408" s="397"/>
      <c r="B408" s="397"/>
      <c r="C408" s="399" t="s">
        <v>28</v>
      </c>
      <c r="D408" s="397"/>
      <c r="E408" s="397"/>
      <c r="F408" s="6" t="s">
        <v>237</v>
      </c>
      <c r="G408" s="6" t="s">
        <v>237</v>
      </c>
      <c r="H408" s="6" t="s">
        <v>237</v>
      </c>
      <c r="I408" s="6" t="s">
        <v>237</v>
      </c>
      <c r="J408" s="21"/>
      <c r="K408" s="128"/>
      <c r="L408" s="128"/>
      <c r="M408" s="126"/>
      <c r="N408" s="1">
        <v>0</v>
      </c>
      <c r="O408" s="1">
        <v>0</v>
      </c>
      <c r="P408" s="1">
        <v>0</v>
      </c>
      <c r="Q408" s="1">
        <v>0</v>
      </c>
      <c r="R408" s="1">
        <v>0</v>
      </c>
      <c r="S408" s="126"/>
      <c r="T408" s="126"/>
      <c r="U408" s="1" t="s">
        <v>323</v>
      </c>
      <c r="V408" s="1" t="s">
        <v>323</v>
      </c>
      <c r="W408" s="1" t="s">
        <v>323</v>
      </c>
      <c r="X408" s="430"/>
      <c r="Y408" s="191">
        <v>100</v>
      </c>
    </row>
    <row r="409" spans="1:25">
      <c r="A409" s="396"/>
      <c r="B409" s="396" t="s">
        <v>309</v>
      </c>
      <c r="C409" s="398" t="s">
        <v>115</v>
      </c>
      <c r="D409" s="396">
        <v>125</v>
      </c>
      <c r="E409" s="396" t="s">
        <v>236</v>
      </c>
      <c r="F409" s="6" t="s">
        <v>237</v>
      </c>
      <c r="G409" s="6" t="s">
        <v>237</v>
      </c>
      <c r="H409" s="6" t="s">
        <v>237</v>
      </c>
      <c r="I409" s="6" t="s">
        <v>237</v>
      </c>
      <c r="J409" s="29"/>
      <c r="K409" s="30"/>
      <c r="L409" s="29"/>
      <c r="M409" s="30"/>
      <c r="N409" s="1">
        <v>0</v>
      </c>
      <c r="O409" s="1">
        <v>0</v>
      </c>
      <c r="P409" s="1">
        <v>0</v>
      </c>
      <c r="Q409" s="1">
        <v>0</v>
      </c>
      <c r="R409" s="1">
        <v>0</v>
      </c>
      <c r="S409" s="30"/>
      <c r="T409" s="32"/>
      <c r="U409" s="1" t="s">
        <v>323</v>
      </c>
      <c r="V409" s="1" t="s">
        <v>323</v>
      </c>
      <c r="W409" s="1" t="s">
        <v>323</v>
      </c>
      <c r="X409" s="430"/>
      <c r="Y409" s="191"/>
    </row>
    <row r="410" spans="1:25">
      <c r="A410" s="397"/>
      <c r="B410" s="397"/>
      <c r="C410" s="399" t="s">
        <v>28</v>
      </c>
      <c r="D410" s="397"/>
      <c r="E410" s="397"/>
      <c r="F410" s="6" t="s">
        <v>237</v>
      </c>
      <c r="G410" s="6" t="s">
        <v>237</v>
      </c>
      <c r="H410" s="6" t="s">
        <v>237</v>
      </c>
      <c r="I410" s="6" t="s">
        <v>237</v>
      </c>
      <c r="J410" s="21"/>
      <c r="K410" s="128"/>
      <c r="L410" s="128"/>
      <c r="M410" s="126"/>
      <c r="N410" s="1">
        <v>0</v>
      </c>
      <c r="O410" s="1">
        <v>0</v>
      </c>
      <c r="P410" s="1">
        <v>0</v>
      </c>
      <c r="Q410" s="1">
        <v>0</v>
      </c>
      <c r="R410" s="1">
        <v>0</v>
      </c>
      <c r="S410" s="126"/>
      <c r="T410" s="126"/>
      <c r="U410" s="1" t="s">
        <v>323</v>
      </c>
      <c r="V410" s="1" t="s">
        <v>323</v>
      </c>
      <c r="W410" s="1" t="s">
        <v>323</v>
      </c>
      <c r="X410" s="430"/>
      <c r="Y410" s="191">
        <v>100</v>
      </c>
    </row>
    <row r="411" spans="1:25">
      <c r="A411" s="396"/>
      <c r="B411" s="396" t="s">
        <v>310</v>
      </c>
      <c r="C411" s="398" t="s">
        <v>117</v>
      </c>
      <c r="D411" s="396">
        <v>80</v>
      </c>
      <c r="E411" s="396" t="s">
        <v>236</v>
      </c>
      <c r="F411" s="6" t="s">
        <v>237</v>
      </c>
      <c r="G411" s="6" t="s">
        <v>237</v>
      </c>
      <c r="H411" s="6" t="s">
        <v>237</v>
      </c>
      <c r="I411" s="6" t="s">
        <v>237</v>
      </c>
      <c r="J411" s="6"/>
      <c r="K411" s="7"/>
      <c r="L411" s="7"/>
      <c r="M411" s="7"/>
      <c r="N411" s="1">
        <v>0</v>
      </c>
      <c r="O411" s="1">
        <v>0</v>
      </c>
      <c r="P411" s="1">
        <v>0</v>
      </c>
      <c r="Q411" s="1">
        <v>0</v>
      </c>
      <c r="R411" s="1">
        <v>0</v>
      </c>
      <c r="S411" s="130"/>
      <c r="T411" s="131"/>
      <c r="U411" s="1" t="s">
        <v>323</v>
      </c>
      <c r="V411" s="1" t="s">
        <v>323</v>
      </c>
      <c r="W411" s="1" t="s">
        <v>323</v>
      </c>
      <c r="X411" s="430"/>
      <c r="Y411" s="191"/>
    </row>
    <row r="412" spans="1:25">
      <c r="A412" s="397"/>
      <c r="B412" s="397"/>
      <c r="C412" s="399" t="s">
        <v>28</v>
      </c>
      <c r="D412" s="397"/>
      <c r="E412" s="397"/>
      <c r="F412" s="6" t="s">
        <v>237</v>
      </c>
      <c r="G412" s="6" t="s">
        <v>237</v>
      </c>
      <c r="H412" s="6" t="s">
        <v>237</v>
      </c>
      <c r="I412" s="6" t="s">
        <v>237</v>
      </c>
      <c r="J412" s="6"/>
      <c r="K412" s="8"/>
      <c r="L412" s="8"/>
      <c r="M412" s="8"/>
      <c r="N412" s="1">
        <v>0</v>
      </c>
      <c r="O412" s="1">
        <v>0</v>
      </c>
      <c r="P412" s="1">
        <v>0</v>
      </c>
      <c r="Q412" s="1">
        <v>0</v>
      </c>
      <c r="R412" s="1">
        <v>0</v>
      </c>
      <c r="S412" s="126"/>
      <c r="T412" s="126"/>
      <c r="U412" s="1" t="s">
        <v>323</v>
      </c>
      <c r="V412" s="1" t="s">
        <v>323</v>
      </c>
      <c r="W412" s="1" t="s">
        <v>323</v>
      </c>
      <c r="X412" s="430"/>
      <c r="Y412" s="191">
        <v>100</v>
      </c>
    </row>
    <row r="413" spans="1:25">
      <c r="A413" s="396"/>
      <c r="B413" s="396" t="s">
        <v>311</v>
      </c>
      <c r="C413" s="398" t="s">
        <v>118</v>
      </c>
      <c r="D413" s="396">
        <v>80</v>
      </c>
      <c r="E413" s="396" t="s">
        <v>236</v>
      </c>
      <c r="F413" s="6" t="s">
        <v>237</v>
      </c>
      <c r="G413" s="6" t="s">
        <v>237</v>
      </c>
      <c r="H413" s="6" t="s">
        <v>237</v>
      </c>
      <c r="I413" s="6" t="s">
        <v>237</v>
      </c>
      <c r="J413" s="6"/>
      <c r="K413" s="7"/>
      <c r="L413" s="7"/>
      <c r="M413" s="7"/>
      <c r="N413" s="1">
        <v>0</v>
      </c>
      <c r="O413" s="1">
        <v>0</v>
      </c>
      <c r="P413" s="1">
        <v>0</v>
      </c>
      <c r="Q413" s="1">
        <v>0</v>
      </c>
      <c r="R413" s="1">
        <v>0</v>
      </c>
      <c r="S413" s="130"/>
      <c r="T413" s="131"/>
      <c r="U413" s="1" t="s">
        <v>323</v>
      </c>
      <c r="V413" s="1" t="s">
        <v>323</v>
      </c>
      <c r="W413" s="1" t="s">
        <v>323</v>
      </c>
      <c r="X413" s="430"/>
      <c r="Y413" s="191"/>
    </row>
    <row r="414" spans="1:25">
      <c r="A414" s="397"/>
      <c r="B414" s="397"/>
      <c r="C414" s="399" t="s">
        <v>28</v>
      </c>
      <c r="D414" s="397"/>
      <c r="E414" s="397"/>
      <c r="F414" s="6" t="s">
        <v>237</v>
      </c>
      <c r="G414" s="6" t="s">
        <v>237</v>
      </c>
      <c r="H414" s="6" t="s">
        <v>237</v>
      </c>
      <c r="I414" s="6" t="s">
        <v>237</v>
      </c>
      <c r="J414" s="6"/>
      <c r="K414" s="8"/>
      <c r="L414" s="8"/>
      <c r="M414" s="8"/>
      <c r="N414" s="1">
        <v>0</v>
      </c>
      <c r="O414" s="1">
        <v>0</v>
      </c>
      <c r="P414" s="1">
        <v>0</v>
      </c>
      <c r="Q414" s="1">
        <v>0</v>
      </c>
      <c r="R414" s="1">
        <v>0</v>
      </c>
      <c r="S414" s="126"/>
      <c r="T414" s="126"/>
      <c r="U414" s="1" t="s">
        <v>323</v>
      </c>
      <c r="V414" s="1" t="s">
        <v>323</v>
      </c>
      <c r="W414" s="1" t="s">
        <v>323</v>
      </c>
      <c r="X414" s="430"/>
      <c r="Y414" s="191">
        <v>100</v>
      </c>
    </row>
    <row r="415" spans="1:25">
      <c r="A415" s="396"/>
      <c r="B415" s="396" t="s">
        <v>312</v>
      </c>
      <c r="C415" s="398" t="s">
        <v>116</v>
      </c>
      <c r="D415" s="396">
        <v>125</v>
      </c>
      <c r="E415" s="396" t="s">
        <v>236</v>
      </c>
      <c r="F415" s="6" t="s">
        <v>237</v>
      </c>
      <c r="G415" s="6" t="s">
        <v>237</v>
      </c>
      <c r="H415" s="6" t="s">
        <v>237</v>
      </c>
      <c r="I415" s="6" t="s">
        <v>237</v>
      </c>
      <c r="J415" s="63"/>
      <c r="K415" s="64"/>
      <c r="L415" s="63"/>
      <c r="M415" s="64"/>
      <c r="N415" s="1">
        <v>0</v>
      </c>
      <c r="O415" s="1">
        <v>0</v>
      </c>
      <c r="P415" s="1">
        <v>0</v>
      </c>
      <c r="Q415" s="1">
        <v>0</v>
      </c>
      <c r="R415" s="1">
        <v>0</v>
      </c>
      <c r="S415" s="66"/>
      <c r="T415" s="68"/>
      <c r="U415" s="1" t="s">
        <v>323</v>
      </c>
      <c r="V415" s="1" t="s">
        <v>323</v>
      </c>
      <c r="W415" s="1" t="s">
        <v>323</v>
      </c>
      <c r="X415" s="430"/>
      <c r="Y415" s="191"/>
    </row>
    <row r="416" spans="1:25">
      <c r="A416" s="397"/>
      <c r="B416" s="397"/>
      <c r="C416" s="399"/>
      <c r="D416" s="397"/>
      <c r="E416" s="397"/>
      <c r="F416" s="6" t="s">
        <v>237</v>
      </c>
      <c r="G416" s="6" t="s">
        <v>237</v>
      </c>
      <c r="H416" s="6" t="s">
        <v>237</v>
      </c>
      <c r="I416" s="6" t="s">
        <v>237</v>
      </c>
      <c r="J416" s="6"/>
      <c r="K416" s="8"/>
      <c r="L416" s="8"/>
      <c r="M416" s="8"/>
      <c r="N416" s="1">
        <v>0</v>
      </c>
      <c r="O416" s="1">
        <v>0</v>
      </c>
      <c r="P416" s="1">
        <v>0</v>
      </c>
      <c r="Q416" s="1">
        <v>0</v>
      </c>
      <c r="R416" s="1">
        <v>0</v>
      </c>
      <c r="S416" s="126"/>
      <c r="T416" s="126"/>
      <c r="U416" s="1" t="s">
        <v>323</v>
      </c>
      <c r="V416" s="1" t="s">
        <v>323</v>
      </c>
      <c r="W416" s="1" t="s">
        <v>323</v>
      </c>
      <c r="X416" s="430"/>
      <c r="Y416" s="191">
        <v>100</v>
      </c>
    </row>
    <row r="417" spans="1:25" ht="15.75">
      <c r="A417" s="396"/>
      <c r="B417" s="396" t="s">
        <v>313</v>
      </c>
      <c r="C417" s="398" t="s">
        <v>122</v>
      </c>
      <c r="D417" s="396">
        <v>125</v>
      </c>
      <c r="E417" s="396" t="s">
        <v>236</v>
      </c>
      <c r="F417" s="6" t="s">
        <v>237</v>
      </c>
      <c r="G417" s="6" t="s">
        <v>237</v>
      </c>
      <c r="H417" s="6" t="s">
        <v>237</v>
      </c>
      <c r="I417" s="6" t="s">
        <v>237</v>
      </c>
      <c r="J417" s="34"/>
      <c r="K417" s="35"/>
      <c r="L417" s="34"/>
      <c r="M417" s="35"/>
      <c r="N417" s="1">
        <v>0</v>
      </c>
      <c r="O417" s="1">
        <v>0</v>
      </c>
      <c r="P417" s="1">
        <v>0</v>
      </c>
      <c r="Q417" s="1">
        <v>0</v>
      </c>
      <c r="R417" s="1">
        <v>0</v>
      </c>
      <c r="S417" s="35"/>
      <c r="T417" s="44"/>
      <c r="U417" s="1" t="s">
        <v>323</v>
      </c>
      <c r="V417" s="1" t="s">
        <v>323</v>
      </c>
      <c r="W417" s="1" t="s">
        <v>323</v>
      </c>
      <c r="X417" s="430"/>
      <c r="Y417" s="191"/>
    </row>
    <row r="418" spans="1:25">
      <c r="A418" s="397"/>
      <c r="B418" s="397"/>
      <c r="C418" s="399" t="s">
        <v>28</v>
      </c>
      <c r="D418" s="397"/>
      <c r="E418" s="397"/>
      <c r="F418" s="6" t="s">
        <v>237</v>
      </c>
      <c r="G418" s="6" t="s">
        <v>237</v>
      </c>
      <c r="H418" s="6" t="s">
        <v>237</v>
      </c>
      <c r="I418" s="6" t="s">
        <v>237</v>
      </c>
      <c r="J418" s="6"/>
      <c r="K418" s="8"/>
      <c r="L418" s="8"/>
      <c r="M418" s="8"/>
      <c r="N418" s="1">
        <v>0</v>
      </c>
      <c r="O418" s="1">
        <v>0</v>
      </c>
      <c r="P418" s="1">
        <v>0</v>
      </c>
      <c r="Q418" s="1">
        <v>0</v>
      </c>
      <c r="R418" s="1">
        <v>0</v>
      </c>
      <c r="S418" s="126"/>
      <c r="T418" s="126"/>
      <c r="U418" s="1" t="s">
        <v>323</v>
      </c>
      <c r="V418" s="1" t="s">
        <v>323</v>
      </c>
      <c r="W418" s="1" t="s">
        <v>323</v>
      </c>
      <c r="X418" s="430"/>
      <c r="Y418" s="191">
        <v>100</v>
      </c>
    </row>
    <row r="419" spans="1:25" ht="15.75">
      <c r="A419" s="396"/>
      <c r="B419" s="396" t="s">
        <v>314</v>
      </c>
      <c r="C419" s="398" t="s">
        <v>126</v>
      </c>
      <c r="D419" s="396">
        <v>125</v>
      </c>
      <c r="E419" s="396" t="s">
        <v>236</v>
      </c>
      <c r="F419" s="6" t="s">
        <v>237</v>
      </c>
      <c r="G419" s="6" t="s">
        <v>237</v>
      </c>
      <c r="H419" s="6" t="s">
        <v>237</v>
      </c>
      <c r="I419" s="6" t="s">
        <v>237</v>
      </c>
      <c r="J419" s="34"/>
      <c r="K419" s="35"/>
      <c r="L419" s="34"/>
      <c r="M419" s="35"/>
      <c r="N419" s="1">
        <v>0</v>
      </c>
      <c r="O419" s="1">
        <v>0</v>
      </c>
      <c r="P419" s="1">
        <v>0</v>
      </c>
      <c r="Q419" s="1">
        <v>0</v>
      </c>
      <c r="R419" s="1">
        <v>0</v>
      </c>
      <c r="S419" s="35"/>
      <c r="T419" s="38"/>
      <c r="U419" s="1" t="s">
        <v>323</v>
      </c>
      <c r="V419" s="1" t="s">
        <v>323</v>
      </c>
      <c r="W419" s="1" t="s">
        <v>323</v>
      </c>
      <c r="X419" s="430"/>
      <c r="Y419" s="191"/>
    </row>
    <row r="420" spans="1:25" ht="15.75">
      <c r="A420" s="400"/>
      <c r="B420" s="400"/>
      <c r="C420" s="401"/>
      <c r="D420" s="400"/>
      <c r="E420" s="400"/>
      <c r="F420" s="6"/>
      <c r="G420" s="6"/>
      <c r="H420" s="6"/>
      <c r="I420" s="6"/>
      <c r="J420" s="34"/>
      <c r="K420" s="35"/>
      <c r="L420" s="34"/>
      <c r="M420" s="35"/>
      <c r="N420" s="1">
        <v>0</v>
      </c>
      <c r="O420" s="1">
        <v>0</v>
      </c>
      <c r="P420" s="1">
        <v>0</v>
      </c>
      <c r="Q420" s="1">
        <v>0</v>
      </c>
      <c r="R420" s="1">
        <v>0</v>
      </c>
      <c r="S420" s="35"/>
      <c r="T420" s="38"/>
      <c r="U420" s="1"/>
      <c r="V420" s="1"/>
      <c r="W420" s="1"/>
      <c r="X420" s="430"/>
      <c r="Y420" s="191"/>
    </row>
    <row r="421" spans="1:25" ht="15.75">
      <c r="A421" s="400"/>
      <c r="B421" s="400"/>
      <c r="C421" s="401"/>
      <c r="D421" s="400"/>
      <c r="E421" s="400"/>
      <c r="F421" s="6"/>
      <c r="G421" s="6"/>
      <c r="H421" s="6"/>
      <c r="I421" s="6"/>
      <c r="J421" s="34"/>
      <c r="K421" s="35"/>
      <c r="L421" s="34"/>
      <c r="M421" s="35"/>
      <c r="N421" s="1">
        <v>0</v>
      </c>
      <c r="O421" s="1">
        <v>0</v>
      </c>
      <c r="P421" s="1">
        <v>0</v>
      </c>
      <c r="Q421" s="1">
        <v>0</v>
      </c>
      <c r="R421" s="1">
        <v>0</v>
      </c>
      <c r="S421" s="35"/>
      <c r="T421" s="44"/>
      <c r="U421" s="1"/>
      <c r="V421" s="1"/>
      <c r="W421" s="1"/>
      <c r="X421" s="430"/>
      <c r="Y421" s="191"/>
    </row>
    <row r="422" spans="1:25">
      <c r="A422" s="397"/>
      <c r="B422" s="397"/>
      <c r="C422" s="399" t="s">
        <v>28</v>
      </c>
      <c r="D422" s="397"/>
      <c r="E422" s="397"/>
      <c r="F422" s="6" t="s">
        <v>237</v>
      </c>
      <c r="G422" s="6" t="s">
        <v>237</v>
      </c>
      <c r="H422" s="6" t="s">
        <v>237</v>
      </c>
      <c r="I422" s="6" t="s">
        <v>237</v>
      </c>
      <c r="J422" s="21"/>
      <c r="K422" s="128"/>
      <c r="L422" s="128"/>
      <c r="M422" s="126"/>
      <c r="N422" s="1">
        <v>0</v>
      </c>
      <c r="O422" s="1">
        <v>0</v>
      </c>
      <c r="P422" s="1">
        <v>0</v>
      </c>
      <c r="Q422" s="1">
        <v>0</v>
      </c>
      <c r="R422" s="1">
        <v>0</v>
      </c>
      <c r="S422" s="126"/>
      <c r="T422" s="126"/>
      <c r="U422" s="1" t="s">
        <v>323</v>
      </c>
      <c r="V422" s="1" t="s">
        <v>323</v>
      </c>
      <c r="W422" s="1" t="s">
        <v>323</v>
      </c>
      <c r="X422" s="430"/>
      <c r="Y422" s="191">
        <v>100</v>
      </c>
    </row>
    <row r="423" spans="1:25">
      <c r="A423" s="396"/>
      <c r="B423" s="396" t="s">
        <v>315</v>
      </c>
      <c r="C423" s="398" t="s">
        <v>127</v>
      </c>
      <c r="D423" s="396">
        <v>240</v>
      </c>
      <c r="E423" s="396" t="s">
        <v>236</v>
      </c>
      <c r="F423" s="6" t="s">
        <v>237</v>
      </c>
      <c r="G423" s="6" t="s">
        <v>237</v>
      </c>
      <c r="H423" s="6" t="s">
        <v>237</v>
      </c>
      <c r="I423" s="6" t="s">
        <v>237</v>
      </c>
      <c r="J423" s="34"/>
      <c r="K423" s="35"/>
      <c r="L423" s="34"/>
      <c r="M423" s="35"/>
      <c r="N423" s="1">
        <v>0</v>
      </c>
      <c r="O423" s="1">
        <v>0</v>
      </c>
      <c r="P423" s="1">
        <v>0</v>
      </c>
      <c r="Q423" s="1">
        <v>0</v>
      </c>
      <c r="R423" s="1">
        <v>0</v>
      </c>
      <c r="S423" s="35"/>
      <c r="T423" s="46"/>
      <c r="U423" s="1" t="s">
        <v>323</v>
      </c>
      <c r="V423" s="1" t="s">
        <v>323</v>
      </c>
      <c r="W423" s="1" t="s">
        <v>323</v>
      </c>
      <c r="X423" s="430"/>
      <c r="Y423" s="191"/>
    </row>
    <row r="424" spans="1:25">
      <c r="A424" s="397"/>
      <c r="B424" s="397"/>
      <c r="C424" s="399" t="s">
        <v>28</v>
      </c>
      <c r="D424" s="397"/>
      <c r="E424" s="397"/>
      <c r="F424" s="6" t="s">
        <v>237</v>
      </c>
      <c r="G424" s="6" t="s">
        <v>237</v>
      </c>
      <c r="H424" s="6" t="s">
        <v>237</v>
      </c>
      <c r="I424" s="6" t="s">
        <v>237</v>
      </c>
      <c r="J424" s="21"/>
      <c r="K424" s="128"/>
      <c r="L424" s="128"/>
      <c r="M424" s="126"/>
      <c r="N424" s="1">
        <v>0</v>
      </c>
      <c r="O424" s="1">
        <v>0</v>
      </c>
      <c r="P424" s="1">
        <v>0</v>
      </c>
      <c r="Q424" s="1">
        <v>0</v>
      </c>
      <c r="R424" s="1">
        <v>0</v>
      </c>
      <c r="S424" s="126"/>
      <c r="T424" s="126"/>
      <c r="U424" s="1" t="s">
        <v>323</v>
      </c>
      <c r="V424" s="1" t="s">
        <v>323</v>
      </c>
      <c r="W424" s="1" t="s">
        <v>323</v>
      </c>
      <c r="X424" s="430"/>
      <c r="Y424" s="191">
        <v>100</v>
      </c>
    </row>
    <row r="425" spans="1:25">
      <c r="A425" s="396"/>
      <c r="B425" s="396" t="s">
        <v>316</v>
      </c>
      <c r="C425" s="398" t="s">
        <v>386</v>
      </c>
      <c r="D425" s="396">
        <v>240</v>
      </c>
      <c r="E425" s="396" t="s">
        <v>236</v>
      </c>
      <c r="F425" s="6" t="s">
        <v>237</v>
      </c>
      <c r="G425" s="6" t="s">
        <v>237</v>
      </c>
      <c r="H425" s="6" t="s">
        <v>237</v>
      </c>
      <c r="I425" s="6" t="s">
        <v>237</v>
      </c>
      <c r="J425" s="95"/>
      <c r="K425" s="98"/>
      <c r="L425" s="95"/>
      <c r="M425" s="98"/>
      <c r="N425" s="71"/>
      <c r="O425" s="99"/>
      <c r="P425" s="99"/>
      <c r="Q425" s="99"/>
      <c r="R425" s="99"/>
      <c r="S425" s="96"/>
      <c r="T425" s="100"/>
      <c r="U425" s="1" t="s">
        <v>323</v>
      </c>
      <c r="V425" s="1" t="s">
        <v>323</v>
      </c>
      <c r="W425" s="1" t="s">
        <v>323</v>
      </c>
      <c r="X425" s="430"/>
      <c r="Y425" s="191"/>
    </row>
    <row r="426" spans="1:25">
      <c r="A426" s="397"/>
      <c r="B426" s="397"/>
      <c r="C426" s="399" t="s">
        <v>28</v>
      </c>
      <c r="D426" s="397"/>
      <c r="E426" s="397"/>
      <c r="F426" s="6" t="s">
        <v>237</v>
      </c>
      <c r="G426" s="6" t="s">
        <v>237</v>
      </c>
      <c r="H426" s="6" t="s">
        <v>237</v>
      </c>
      <c r="I426" s="6" t="s">
        <v>237</v>
      </c>
      <c r="J426" s="6"/>
      <c r="K426" s="8"/>
      <c r="L426" s="8"/>
      <c r="M426" s="8"/>
      <c r="N426" s="25">
        <f t="shared" ref="N426:R426" si="88">SUM(N425)</f>
        <v>0</v>
      </c>
      <c r="O426" s="25">
        <f t="shared" si="88"/>
        <v>0</v>
      </c>
      <c r="P426" s="25">
        <f t="shared" si="88"/>
        <v>0</v>
      </c>
      <c r="Q426" s="25">
        <f t="shared" si="88"/>
        <v>0</v>
      </c>
      <c r="R426" s="25">
        <f t="shared" si="88"/>
        <v>0</v>
      </c>
      <c r="S426" s="126"/>
      <c r="T426" s="126"/>
      <c r="U426" s="1" t="s">
        <v>323</v>
      </c>
      <c r="V426" s="1" t="s">
        <v>323</v>
      </c>
      <c r="W426" s="1" t="s">
        <v>323</v>
      </c>
      <c r="X426" s="430"/>
      <c r="Y426" s="191">
        <v>100</v>
      </c>
    </row>
    <row r="427" spans="1:25">
      <c r="A427" s="396"/>
      <c r="B427" s="396" t="s">
        <v>317</v>
      </c>
      <c r="C427" s="398" t="s">
        <v>128</v>
      </c>
      <c r="D427" s="396">
        <v>80</v>
      </c>
      <c r="E427" s="396" t="s">
        <v>236</v>
      </c>
      <c r="F427" s="6" t="s">
        <v>237</v>
      </c>
      <c r="G427" s="6" t="s">
        <v>237</v>
      </c>
      <c r="H427" s="6" t="s">
        <v>237</v>
      </c>
      <c r="I427" s="6" t="s">
        <v>237</v>
      </c>
      <c r="J427" s="63"/>
      <c r="K427" s="64"/>
      <c r="L427" s="63"/>
      <c r="M427" s="64"/>
      <c r="N427" s="65">
        <v>0</v>
      </c>
      <c r="O427" s="52">
        <v>0</v>
      </c>
      <c r="P427" s="52">
        <v>0</v>
      </c>
      <c r="Q427" s="52">
        <v>0</v>
      </c>
      <c r="R427" s="52">
        <v>0</v>
      </c>
      <c r="S427" s="66"/>
      <c r="T427" s="67"/>
      <c r="U427" s="1" t="s">
        <v>323</v>
      </c>
      <c r="V427" s="1" t="s">
        <v>323</v>
      </c>
      <c r="W427" s="1" t="s">
        <v>323</v>
      </c>
      <c r="X427" s="430"/>
      <c r="Y427" s="191"/>
    </row>
    <row r="428" spans="1:25">
      <c r="A428" s="397"/>
      <c r="B428" s="397"/>
      <c r="C428" s="399" t="s">
        <v>28</v>
      </c>
      <c r="D428" s="397"/>
      <c r="E428" s="397"/>
      <c r="F428" s="6" t="s">
        <v>237</v>
      </c>
      <c r="G428" s="6" t="s">
        <v>237</v>
      </c>
      <c r="H428" s="6" t="s">
        <v>237</v>
      </c>
      <c r="I428" s="6" t="s">
        <v>237</v>
      </c>
      <c r="J428" s="21"/>
      <c r="K428" s="128"/>
      <c r="L428" s="128"/>
      <c r="M428" s="126"/>
      <c r="N428" s="65">
        <v>0</v>
      </c>
      <c r="O428" s="52">
        <v>0</v>
      </c>
      <c r="P428" s="52">
        <v>0</v>
      </c>
      <c r="Q428" s="52">
        <v>0</v>
      </c>
      <c r="R428" s="52">
        <v>0</v>
      </c>
      <c r="S428" s="126"/>
      <c r="T428" s="126"/>
      <c r="U428" s="1" t="s">
        <v>323</v>
      </c>
      <c r="V428" s="1" t="s">
        <v>323</v>
      </c>
      <c r="W428" s="1" t="s">
        <v>323</v>
      </c>
      <c r="X428" s="430"/>
      <c r="Y428" s="191">
        <v>100</v>
      </c>
    </row>
    <row r="429" spans="1:25">
      <c r="A429" s="396"/>
      <c r="B429" s="396" t="s">
        <v>318</v>
      </c>
      <c r="C429" s="398" t="s">
        <v>139</v>
      </c>
      <c r="D429" s="396">
        <v>240</v>
      </c>
      <c r="E429" s="396" t="s">
        <v>236</v>
      </c>
      <c r="F429" s="6" t="s">
        <v>237</v>
      </c>
      <c r="G429" s="6" t="s">
        <v>237</v>
      </c>
      <c r="H429" s="6" t="s">
        <v>237</v>
      </c>
      <c r="I429" s="6" t="s">
        <v>237</v>
      </c>
      <c r="J429" s="27"/>
      <c r="K429" s="26"/>
      <c r="L429" s="27"/>
      <c r="M429" s="26"/>
      <c r="N429" s="65">
        <v>0</v>
      </c>
      <c r="O429" s="52">
        <v>0</v>
      </c>
      <c r="P429" s="52">
        <v>0</v>
      </c>
      <c r="Q429" s="52">
        <v>0</v>
      </c>
      <c r="R429" s="52">
        <v>0</v>
      </c>
      <c r="S429" s="26"/>
      <c r="T429" s="18"/>
      <c r="U429" s="1" t="s">
        <v>323</v>
      </c>
      <c r="V429" s="1" t="s">
        <v>323</v>
      </c>
      <c r="W429" s="1" t="s">
        <v>323</v>
      </c>
      <c r="X429" s="430"/>
      <c r="Y429" s="191"/>
    </row>
    <row r="430" spans="1:25">
      <c r="A430" s="397"/>
      <c r="B430" s="397"/>
      <c r="C430" s="399" t="s">
        <v>28</v>
      </c>
      <c r="D430" s="397"/>
      <c r="E430" s="397"/>
      <c r="F430" s="6" t="s">
        <v>237</v>
      </c>
      <c r="G430" s="6" t="s">
        <v>237</v>
      </c>
      <c r="H430" s="6" t="s">
        <v>237</v>
      </c>
      <c r="I430" s="6" t="s">
        <v>237</v>
      </c>
      <c r="J430" s="6"/>
      <c r="K430" s="8"/>
      <c r="L430" s="8"/>
      <c r="M430" s="8"/>
      <c r="N430" s="65">
        <v>0</v>
      </c>
      <c r="O430" s="52">
        <v>0</v>
      </c>
      <c r="P430" s="52">
        <v>0</v>
      </c>
      <c r="Q430" s="52">
        <v>0</v>
      </c>
      <c r="R430" s="52">
        <v>0</v>
      </c>
      <c r="S430" s="126"/>
      <c r="T430" s="126"/>
      <c r="U430" s="1" t="s">
        <v>323</v>
      </c>
      <c r="V430" s="1" t="s">
        <v>323</v>
      </c>
      <c r="W430" s="1" t="s">
        <v>323</v>
      </c>
      <c r="X430" s="430"/>
      <c r="Y430" s="191">
        <v>100</v>
      </c>
    </row>
    <row r="431" spans="1:25">
      <c r="A431" s="396"/>
      <c r="B431" s="396" t="s">
        <v>324</v>
      </c>
      <c r="C431" s="398" t="s">
        <v>406</v>
      </c>
      <c r="D431" s="396">
        <v>63</v>
      </c>
      <c r="E431" s="396" t="s">
        <v>236</v>
      </c>
      <c r="F431" s="6" t="s">
        <v>237</v>
      </c>
      <c r="G431" s="6" t="s">
        <v>237</v>
      </c>
      <c r="H431" s="6" t="s">
        <v>237</v>
      </c>
      <c r="I431" s="6" t="s">
        <v>237</v>
      </c>
      <c r="J431" s="6"/>
      <c r="K431" s="7"/>
      <c r="L431" s="7"/>
      <c r="M431" s="7"/>
      <c r="N431" s="65">
        <v>0</v>
      </c>
      <c r="O431" s="52">
        <v>0</v>
      </c>
      <c r="P431" s="52">
        <v>0</v>
      </c>
      <c r="Q431" s="52">
        <v>0</v>
      </c>
      <c r="R431" s="52">
        <v>0</v>
      </c>
      <c r="S431" s="130"/>
      <c r="T431" s="131"/>
      <c r="U431" s="1" t="s">
        <v>323</v>
      </c>
      <c r="V431" s="1" t="s">
        <v>323</v>
      </c>
      <c r="W431" s="1" t="s">
        <v>323</v>
      </c>
      <c r="X431" s="430"/>
      <c r="Y431" s="191"/>
    </row>
    <row r="432" spans="1:25">
      <c r="A432" s="397"/>
      <c r="B432" s="397"/>
      <c r="C432" s="399"/>
      <c r="D432" s="397"/>
      <c r="E432" s="397"/>
      <c r="F432" s="6" t="s">
        <v>237</v>
      </c>
      <c r="G432" s="6" t="s">
        <v>237</v>
      </c>
      <c r="H432" s="6" t="s">
        <v>237</v>
      </c>
      <c r="I432" s="6" t="s">
        <v>237</v>
      </c>
      <c r="J432" s="6"/>
      <c r="K432" s="8"/>
      <c r="L432" s="8"/>
      <c r="M432" s="8"/>
      <c r="N432" s="65">
        <v>0</v>
      </c>
      <c r="O432" s="52">
        <v>0</v>
      </c>
      <c r="P432" s="52">
        <v>0</v>
      </c>
      <c r="Q432" s="52">
        <v>0</v>
      </c>
      <c r="R432" s="52">
        <v>0</v>
      </c>
      <c r="S432" s="126"/>
      <c r="T432" s="126"/>
      <c r="U432" s="1" t="s">
        <v>323</v>
      </c>
      <c r="V432" s="1" t="s">
        <v>323</v>
      </c>
      <c r="W432" s="1" t="s">
        <v>323</v>
      </c>
      <c r="X432" s="430"/>
      <c r="Y432" s="191">
        <v>100</v>
      </c>
    </row>
    <row r="433" spans="1:25">
      <c r="A433" s="396"/>
      <c r="B433" s="396" t="s">
        <v>332</v>
      </c>
      <c r="C433" s="398" t="s">
        <v>407</v>
      </c>
      <c r="D433" s="396">
        <v>63</v>
      </c>
      <c r="E433" s="396" t="s">
        <v>236</v>
      </c>
      <c r="F433" s="6" t="s">
        <v>237</v>
      </c>
      <c r="G433" s="6" t="s">
        <v>237</v>
      </c>
      <c r="H433" s="6" t="s">
        <v>237</v>
      </c>
      <c r="I433" s="6" t="s">
        <v>237</v>
      </c>
      <c r="J433" s="6"/>
      <c r="K433" s="7"/>
      <c r="L433" s="7"/>
      <c r="M433" s="7"/>
      <c r="N433" s="65">
        <v>0</v>
      </c>
      <c r="O433" s="52">
        <v>0</v>
      </c>
      <c r="P433" s="52">
        <v>0</v>
      </c>
      <c r="Q433" s="52">
        <v>0</v>
      </c>
      <c r="R433" s="52">
        <v>0</v>
      </c>
      <c r="S433" s="130"/>
      <c r="T433" s="131"/>
      <c r="U433" s="1" t="s">
        <v>323</v>
      </c>
      <c r="V433" s="1" t="s">
        <v>323</v>
      </c>
      <c r="W433" s="1" t="s">
        <v>323</v>
      </c>
      <c r="X433" s="430"/>
      <c r="Y433" s="191"/>
    </row>
    <row r="434" spans="1:25">
      <c r="A434" s="397"/>
      <c r="B434" s="397"/>
      <c r="C434" s="399"/>
      <c r="D434" s="397"/>
      <c r="E434" s="397"/>
      <c r="F434" s="6" t="s">
        <v>237</v>
      </c>
      <c r="G434" s="6" t="s">
        <v>237</v>
      </c>
      <c r="H434" s="6" t="s">
        <v>237</v>
      </c>
      <c r="I434" s="6" t="s">
        <v>237</v>
      </c>
      <c r="J434" s="6"/>
      <c r="K434" s="8"/>
      <c r="L434" s="8"/>
      <c r="M434" s="8"/>
      <c r="N434" s="65">
        <v>0</v>
      </c>
      <c r="O434" s="52">
        <v>0</v>
      </c>
      <c r="P434" s="52">
        <v>0</v>
      </c>
      <c r="Q434" s="52">
        <v>0</v>
      </c>
      <c r="R434" s="52">
        <v>0</v>
      </c>
      <c r="S434" s="126"/>
      <c r="T434" s="126"/>
      <c r="U434" s="1" t="s">
        <v>323</v>
      </c>
      <c r="V434" s="1" t="s">
        <v>323</v>
      </c>
      <c r="W434" s="1" t="s">
        <v>323</v>
      </c>
      <c r="X434" s="430"/>
      <c r="Y434" s="191">
        <v>100</v>
      </c>
    </row>
    <row r="435" spans="1:25">
      <c r="A435" s="396"/>
      <c r="B435" s="396" t="s">
        <v>333</v>
      </c>
      <c r="C435" s="398" t="s">
        <v>331</v>
      </c>
      <c r="D435" s="396">
        <v>240</v>
      </c>
      <c r="E435" s="396" t="s">
        <v>236</v>
      </c>
      <c r="F435" s="6" t="s">
        <v>237</v>
      </c>
      <c r="G435" s="6" t="s">
        <v>237</v>
      </c>
      <c r="H435" s="6" t="s">
        <v>237</v>
      </c>
      <c r="I435" s="6" t="s">
        <v>237</v>
      </c>
      <c r="J435" s="6"/>
      <c r="K435" s="7"/>
      <c r="L435" s="7"/>
      <c r="M435" s="7"/>
      <c r="N435" s="65">
        <v>0</v>
      </c>
      <c r="O435" s="52">
        <v>0</v>
      </c>
      <c r="P435" s="52">
        <v>0</v>
      </c>
      <c r="Q435" s="52">
        <v>0</v>
      </c>
      <c r="R435" s="52">
        <v>0</v>
      </c>
      <c r="S435" s="130"/>
      <c r="T435" s="131"/>
      <c r="U435" s="1" t="s">
        <v>323</v>
      </c>
      <c r="V435" s="1" t="s">
        <v>323</v>
      </c>
      <c r="W435" s="1" t="s">
        <v>323</v>
      </c>
      <c r="X435" s="430"/>
      <c r="Y435" s="191"/>
    </row>
    <row r="436" spans="1:25">
      <c r="A436" s="397"/>
      <c r="B436" s="397"/>
      <c r="C436" s="399"/>
      <c r="D436" s="397"/>
      <c r="E436" s="397"/>
      <c r="F436" s="6" t="s">
        <v>237</v>
      </c>
      <c r="G436" s="6" t="s">
        <v>237</v>
      </c>
      <c r="H436" s="6" t="s">
        <v>237</v>
      </c>
      <c r="I436" s="6" t="s">
        <v>237</v>
      </c>
      <c r="J436" s="6"/>
      <c r="K436" s="8"/>
      <c r="L436" s="8"/>
      <c r="M436" s="8"/>
      <c r="N436" s="65">
        <v>0</v>
      </c>
      <c r="O436" s="52">
        <v>0</v>
      </c>
      <c r="P436" s="52">
        <v>0</v>
      </c>
      <c r="Q436" s="52">
        <v>0</v>
      </c>
      <c r="R436" s="52">
        <v>0</v>
      </c>
      <c r="S436" s="126"/>
      <c r="T436" s="126"/>
      <c r="U436" s="1" t="s">
        <v>323</v>
      </c>
      <c r="V436" s="1" t="s">
        <v>323</v>
      </c>
      <c r="W436" s="1" t="s">
        <v>323</v>
      </c>
      <c r="X436" s="430"/>
      <c r="Y436" s="191">
        <v>100</v>
      </c>
    </row>
    <row r="437" spans="1:25" ht="25.5">
      <c r="A437" s="396"/>
      <c r="B437" s="396" t="s">
        <v>346</v>
      </c>
      <c r="C437" s="398" t="s">
        <v>347</v>
      </c>
      <c r="D437" s="396">
        <v>125</v>
      </c>
      <c r="E437" s="396" t="s">
        <v>236</v>
      </c>
      <c r="F437" s="6" t="s">
        <v>237</v>
      </c>
      <c r="G437" s="6" t="s">
        <v>237</v>
      </c>
      <c r="H437" s="6" t="s">
        <v>237</v>
      </c>
      <c r="I437" s="6" t="s">
        <v>237</v>
      </c>
      <c r="J437" s="151">
        <v>42679</v>
      </c>
      <c r="K437" s="154">
        <v>0.74097222222222225</v>
      </c>
      <c r="L437" s="151">
        <v>42680</v>
      </c>
      <c r="M437" s="154">
        <v>0.35625000000000001</v>
      </c>
      <c r="N437" s="97">
        <f t="shared" ref="N437:N447" si="89">IF(((L437+M437)-(J437+K437))*24&gt;0,((L437+M437)-(J437+K437))*24,"NA")</f>
        <v>14.766666666604578</v>
      </c>
      <c r="O437" s="97">
        <f t="shared" ref="O437:O447" si="90">IF(RIGHT(S437)="T",(N437),0)</f>
        <v>0</v>
      </c>
      <c r="P437" s="97">
        <f t="shared" ref="P437:P447" si="91">IF(RIGHT(S437)="U",(N437),0)</f>
        <v>0</v>
      </c>
      <c r="Q437" s="97">
        <f t="shared" ref="Q437:Q447" si="92">IF(RIGHT(S437)="C",(N437),0)</f>
        <v>0</v>
      </c>
      <c r="R437" s="97">
        <f t="shared" ref="R437:R447" si="93">IF(RIGHT(S437)="D",(N437),0)</f>
        <v>14.766666666604578</v>
      </c>
      <c r="S437" s="155" t="s">
        <v>377</v>
      </c>
      <c r="T437" s="140" t="s">
        <v>513</v>
      </c>
      <c r="U437" s="1" t="s">
        <v>323</v>
      </c>
      <c r="V437" s="1" t="s">
        <v>323</v>
      </c>
      <c r="W437" s="1" t="s">
        <v>323</v>
      </c>
      <c r="X437" s="430"/>
      <c r="Y437" s="191"/>
    </row>
    <row r="438" spans="1:25">
      <c r="A438" s="400"/>
      <c r="B438" s="400"/>
      <c r="C438" s="401"/>
      <c r="D438" s="400"/>
      <c r="E438" s="400"/>
      <c r="F438" s="6"/>
      <c r="G438" s="6"/>
      <c r="H438" s="6"/>
      <c r="I438" s="6"/>
      <c r="J438" s="151">
        <v>42680</v>
      </c>
      <c r="K438" s="154">
        <v>0.77222222222222225</v>
      </c>
      <c r="L438" s="151">
        <v>42681</v>
      </c>
      <c r="M438" s="154">
        <v>0.37708333333333338</v>
      </c>
      <c r="N438" s="97">
        <f t="shared" si="89"/>
        <v>14.516666666662786</v>
      </c>
      <c r="O438" s="97">
        <f t="shared" si="90"/>
        <v>0</v>
      </c>
      <c r="P438" s="97">
        <f t="shared" si="91"/>
        <v>0</v>
      </c>
      <c r="Q438" s="97">
        <f t="shared" si="92"/>
        <v>0</v>
      </c>
      <c r="R438" s="97">
        <f t="shared" si="93"/>
        <v>14.516666666662786</v>
      </c>
      <c r="S438" s="155" t="s">
        <v>377</v>
      </c>
      <c r="T438" s="140" t="s">
        <v>382</v>
      </c>
      <c r="U438" s="1"/>
      <c r="V438" s="1"/>
      <c r="W438" s="1"/>
      <c r="X438" s="430"/>
      <c r="Y438" s="191"/>
    </row>
    <row r="439" spans="1:25">
      <c r="A439" s="400"/>
      <c r="B439" s="400"/>
      <c r="C439" s="401"/>
      <c r="D439" s="400"/>
      <c r="E439" s="400"/>
      <c r="F439" s="6"/>
      <c r="G439" s="6"/>
      <c r="H439" s="6"/>
      <c r="I439" s="6"/>
      <c r="J439" s="151">
        <v>42682</v>
      </c>
      <c r="K439" s="154">
        <v>0.74444444444444446</v>
      </c>
      <c r="L439" s="151">
        <v>42682</v>
      </c>
      <c r="M439" s="154">
        <v>0.9277777777777777</v>
      </c>
      <c r="N439" s="97">
        <f t="shared" si="89"/>
        <v>4.4000000000232831</v>
      </c>
      <c r="O439" s="97">
        <f t="shared" si="90"/>
        <v>0</v>
      </c>
      <c r="P439" s="97">
        <f t="shared" si="91"/>
        <v>0</v>
      </c>
      <c r="Q439" s="97">
        <f t="shared" si="92"/>
        <v>0</v>
      </c>
      <c r="R439" s="97">
        <f t="shared" si="93"/>
        <v>4.4000000000232831</v>
      </c>
      <c r="S439" s="155" t="s">
        <v>377</v>
      </c>
      <c r="T439" s="140" t="s">
        <v>382</v>
      </c>
      <c r="U439" s="1"/>
      <c r="V439" s="1"/>
      <c r="W439" s="1"/>
      <c r="X439" s="430"/>
      <c r="Y439" s="191"/>
    </row>
    <row r="440" spans="1:25">
      <c r="A440" s="400"/>
      <c r="B440" s="400"/>
      <c r="C440" s="401"/>
      <c r="D440" s="400"/>
      <c r="E440" s="400"/>
      <c r="F440" s="6"/>
      <c r="G440" s="6"/>
      <c r="H440" s="6"/>
      <c r="I440" s="6"/>
      <c r="J440" s="151">
        <v>42684</v>
      </c>
      <c r="K440" s="154">
        <v>0.73819444444444438</v>
      </c>
      <c r="L440" s="151">
        <v>42684</v>
      </c>
      <c r="M440" s="154">
        <v>0.92013888888888884</v>
      </c>
      <c r="N440" s="97">
        <f t="shared" si="89"/>
        <v>4.3666666667559184</v>
      </c>
      <c r="O440" s="97">
        <f t="shared" si="90"/>
        <v>0</v>
      </c>
      <c r="P440" s="97">
        <f t="shared" si="91"/>
        <v>0</v>
      </c>
      <c r="Q440" s="97">
        <f t="shared" si="92"/>
        <v>0</v>
      </c>
      <c r="R440" s="97">
        <f t="shared" si="93"/>
        <v>4.3666666667559184</v>
      </c>
      <c r="S440" s="155" t="s">
        <v>377</v>
      </c>
      <c r="T440" s="140" t="s">
        <v>382</v>
      </c>
      <c r="U440" s="1"/>
      <c r="V440" s="1"/>
      <c r="W440" s="1"/>
      <c r="X440" s="430"/>
      <c r="Y440" s="191"/>
    </row>
    <row r="441" spans="1:25">
      <c r="A441" s="400"/>
      <c r="B441" s="400"/>
      <c r="C441" s="401"/>
      <c r="D441" s="400"/>
      <c r="E441" s="400"/>
      <c r="F441" s="6"/>
      <c r="G441" s="6"/>
      <c r="H441" s="6"/>
      <c r="I441" s="6"/>
      <c r="J441" s="151">
        <v>42685</v>
      </c>
      <c r="K441" s="154">
        <v>0.73125000000000007</v>
      </c>
      <c r="L441" s="151">
        <v>42685</v>
      </c>
      <c r="M441" s="154">
        <v>0.92291666666666661</v>
      </c>
      <c r="N441" s="97">
        <f t="shared" si="89"/>
        <v>4.6000000001513399</v>
      </c>
      <c r="O441" s="97">
        <f t="shared" si="90"/>
        <v>0</v>
      </c>
      <c r="P441" s="97">
        <f t="shared" si="91"/>
        <v>0</v>
      </c>
      <c r="Q441" s="97">
        <f t="shared" si="92"/>
        <v>0</v>
      </c>
      <c r="R441" s="97">
        <f t="shared" si="93"/>
        <v>4.6000000001513399</v>
      </c>
      <c r="S441" s="155" t="s">
        <v>377</v>
      </c>
      <c r="T441" s="140" t="s">
        <v>382</v>
      </c>
      <c r="U441" s="1"/>
      <c r="V441" s="1"/>
      <c r="W441" s="1"/>
      <c r="X441" s="430"/>
      <c r="Y441" s="191"/>
    </row>
    <row r="442" spans="1:25" ht="25.5">
      <c r="A442" s="400"/>
      <c r="B442" s="400"/>
      <c r="C442" s="401"/>
      <c r="D442" s="400"/>
      <c r="E442" s="400"/>
      <c r="F442" s="6"/>
      <c r="G442" s="6"/>
      <c r="H442" s="6"/>
      <c r="I442" s="6"/>
      <c r="J442" s="151">
        <v>42686</v>
      </c>
      <c r="K442" s="154">
        <v>0.73125000000000007</v>
      </c>
      <c r="L442" s="151">
        <v>42686</v>
      </c>
      <c r="M442" s="154">
        <v>0.99513888888888891</v>
      </c>
      <c r="N442" s="97">
        <f t="shared" si="89"/>
        <v>6.3333333333721384</v>
      </c>
      <c r="O442" s="97">
        <f t="shared" si="90"/>
        <v>0</v>
      </c>
      <c r="P442" s="97">
        <f t="shared" si="91"/>
        <v>0</v>
      </c>
      <c r="Q442" s="97">
        <f t="shared" si="92"/>
        <v>0</v>
      </c>
      <c r="R442" s="97">
        <f t="shared" si="93"/>
        <v>6.3333333333721384</v>
      </c>
      <c r="S442" s="155" t="s">
        <v>377</v>
      </c>
      <c r="T442" s="140" t="s">
        <v>384</v>
      </c>
      <c r="U442" s="1"/>
      <c r="V442" s="1"/>
      <c r="W442" s="1"/>
      <c r="X442" s="430"/>
      <c r="Y442" s="191"/>
    </row>
    <row r="443" spans="1:25">
      <c r="A443" s="400"/>
      <c r="B443" s="400"/>
      <c r="C443" s="401"/>
      <c r="D443" s="400"/>
      <c r="E443" s="400"/>
      <c r="F443" s="6"/>
      <c r="G443" s="6"/>
      <c r="H443" s="6"/>
      <c r="I443" s="6"/>
      <c r="J443" s="151">
        <v>42688</v>
      </c>
      <c r="K443" s="154">
        <v>0.72986111111111107</v>
      </c>
      <c r="L443" s="151">
        <v>42689</v>
      </c>
      <c r="M443" s="154">
        <v>1.1805555555555555E-2</v>
      </c>
      <c r="N443" s="97">
        <f t="shared" si="89"/>
        <v>6.7666666667209938</v>
      </c>
      <c r="O443" s="97">
        <f t="shared" si="90"/>
        <v>0</v>
      </c>
      <c r="P443" s="97">
        <f t="shared" si="91"/>
        <v>0</v>
      </c>
      <c r="Q443" s="97">
        <f t="shared" si="92"/>
        <v>0</v>
      </c>
      <c r="R443" s="97">
        <f t="shared" si="93"/>
        <v>6.7666666667209938</v>
      </c>
      <c r="S443" s="155" t="s">
        <v>377</v>
      </c>
      <c r="T443" s="140" t="s">
        <v>382</v>
      </c>
      <c r="U443" s="1"/>
      <c r="V443" s="1"/>
      <c r="W443" s="1"/>
      <c r="X443" s="430"/>
      <c r="Y443" s="191"/>
    </row>
    <row r="444" spans="1:25">
      <c r="A444" s="400"/>
      <c r="B444" s="400"/>
      <c r="C444" s="401"/>
      <c r="D444" s="400"/>
      <c r="E444" s="400"/>
      <c r="F444" s="6"/>
      <c r="G444" s="6"/>
      <c r="H444" s="6"/>
      <c r="I444" s="6"/>
      <c r="J444" s="151">
        <v>42689</v>
      </c>
      <c r="K444" s="154">
        <v>0.7631944444444444</v>
      </c>
      <c r="L444" s="151">
        <v>42689</v>
      </c>
      <c r="M444" s="154">
        <v>0.94930555555555562</v>
      </c>
      <c r="N444" s="97">
        <f t="shared" si="89"/>
        <v>4.4666666667326353</v>
      </c>
      <c r="O444" s="97">
        <f t="shared" si="90"/>
        <v>0</v>
      </c>
      <c r="P444" s="97">
        <f t="shared" si="91"/>
        <v>0</v>
      </c>
      <c r="Q444" s="97">
        <f t="shared" si="92"/>
        <v>0</v>
      </c>
      <c r="R444" s="97">
        <f t="shared" si="93"/>
        <v>4.4666666667326353</v>
      </c>
      <c r="S444" s="155" t="s">
        <v>377</v>
      </c>
      <c r="T444" s="140" t="s">
        <v>382</v>
      </c>
      <c r="U444" s="1"/>
      <c r="V444" s="1"/>
      <c r="W444" s="1"/>
      <c r="X444" s="430"/>
      <c r="Y444" s="191"/>
    </row>
    <row r="445" spans="1:25">
      <c r="A445" s="400"/>
      <c r="B445" s="400"/>
      <c r="C445" s="401"/>
      <c r="D445" s="400"/>
      <c r="E445" s="400"/>
      <c r="F445" s="6"/>
      <c r="G445" s="6"/>
      <c r="H445" s="6"/>
      <c r="I445" s="6"/>
      <c r="J445" s="151">
        <v>42690</v>
      </c>
      <c r="K445" s="154">
        <v>0.74305555555555547</v>
      </c>
      <c r="L445" s="151">
        <v>42690</v>
      </c>
      <c r="M445" s="154">
        <v>0.99861111111111101</v>
      </c>
      <c r="N445" s="97">
        <f t="shared" si="89"/>
        <v>6.1333333334187046</v>
      </c>
      <c r="O445" s="97">
        <f t="shared" si="90"/>
        <v>0</v>
      </c>
      <c r="P445" s="97">
        <f t="shared" si="91"/>
        <v>0</v>
      </c>
      <c r="Q445" s="97">
        <f t="shared" si="92"/>
        <v>0</v>
      </c>
      <c r="R445" s="97">
        <f t="shared" si="93"/>
        <v>6.1333333334187046</v>
      </c>
      <c r="S445" s="155" t="s">
        <v>377</v>
      </c>
      <c r="T445" s="140" t="s">
        <v>382</v>
      </c>
      <c r="U445" s="1"/>
      <c r="V445" s="1"/>
      <c r="W445" s="1"/>
      <c r="X445" s="430"/>
      <c r="Y445" s="191"/>
    </row>
    <row r="446" spans="1:25">
      <c r="A446" s="400"/>
      <c r="B446" s="400"/>
      <c r="C446" s="401"/>
      <c r="D446" s="400"/>
      <c r="E446" s="400"/>
      <c r="F446" s="6"/>
      <c r="G446" s="6"/>
      <c r="H446" s="6"/>
      <c r="I446" s="6"/>
      <c r="J446" s="151">
        <v>42693</v>
      </c>
      <c r="K446" s="154">
        <v>0.74236111111111114</v>
      </c>
      <c r="L446" s="151">
        <v>42693</v>
      </c>
      <c r="M446" s="154">
        <v>0.8881944444444444</v>
      </c>
      <c r="N446" s="97">
        <f t="shared" si="89"/>
        <v>3.5000000000582077</v>
      </c>
      <c r="O446" s="97">
        <f t="shared" si="90"/>
        <v>0</v>
      </c>
      <c r="P446" s="97">
        <f t="shared" si="91"/>
        <v>0</v>
      </c>
      <c r="Q446" s="97">
        <f t="shared" si="92"/>
        <v>0</v>
      </c>
      <c r="R446" s="97">
        <f t="shared" si="93"/>
        <v>3.5000000000582077</v>
      </c>
      <c r="S446" s="155" t="s">
        <v>377</v>
      </c>
      <c r="T446" s="140" t="s">
        <v>382</v>
      </c>
      <c r="U446" s="1"/>
      <c r="V446" s="1"/>
      <c r="W446" s="1"/>
      <c r="X446" s="430"/>
      <c r="Y446" s="191"/>
    </row>
    <row r="447" spans="1:25">
      <c r="A447" s="400"/>
      <c r="B447" s="400"/>
      <c r="C447" s="401"/>
      <c r="D447" s="400"/>
      <c r="E447" s="400"/>
      <c r="F447" s="6"/>
      <c r="G447" s="6"/>
      <c r="H447" s="6"/>
      <c r="I447" s="6"/>
      <c r="J447" s="151">
        <v>42699</v>
      </c>
      <c r="K447" s="154">
        <v>0.76041666666666663</v>
      </c>
      <c r="L447" s="151">
        <v>42700</v>
      </c>
      <c r="M447" s="154">
        <v>0.90763888888888899</v>
      </c>
      <c r="N447" s="97">
        <f t="shared" si="89"/>
        <v>27.533333333325572</v>
      </c>
      <c r="O447" s="97">
        <f t="shared" si="90"/>
        <v>0</v>
      </c>
      <c r="P447" s="97">
        <f t="shared" si="91"/>
        <v>0</v>
      </c>
      <c r="Q447" s="97">
        <f t="shared" si="92"/>
        <v>0</v>
      </c>
      <c r="R447" s="97">
        <f t="shared" si="93"/>
        <v>27.533333333325572</v>
      </c>
      <c r="S447" s="155" t="s">
        <v>377</v>
      </c>
      <c r="T447" s="140" t="s">
        <v>382</v>
      </c>
      <c r="U447" s="1"/>
      <c r="V447" s="1"/>
      <c r="W447" s="1"/>
      <c r="X447" s="430"/>
      <c r="Y447" s="191"/>
    </row>
    <row r="448" spans="1:25">
      <c r="A448" s="400"/>
      <c r="B448" s="400"/>
      <c r="C448" s="401"/>
      <c r="D448" s="400"/>
      <c r="E448" s="400"/>
      <c r="F448" s="6"/>
      <c r="G448" s="6"/>
      <c r="H448" s="6"/>
      <c r="I448" s="6"/>
      <c r="J448" s="74"/>
      <c r="K448" s="75"/>
      <c r="L448" s="74"/>
      <c r="M448" s="75"/>
      <c r="N448" s="106">
        <f>SUM(N427:N447)</f>
        <v>97.383333333826158</v>
      </c>
      <c r="O448" s="106">
        <f t="shared" ref="O448:R448" si="94">SUM(O427:O447)</f>
        <v>0</v>
      </c>
      <c r="P448" s="106">
        <f t="shared" si="94"/>
        <v>0</v>
      </c>
      <c r="Q448" s="106">
        <f t="shared" si="94"/>
        <v>0</v>
      </c>
      <c r="R448" s="106">
        <f t="shared" si="94"/>
        <v>97.383333333826158</v>
      </c>
      <c r="S448" s="77"/>
      <c r="T448" s="78"/>
      <c r="U448" s="1"/>
      <c r="V448" s="1"/>
      <c r="W448" s="1"/>
      <c r="X448" s="430"/>
      <c r="Y448" s="191">
        <v>100</v>
      </c>
    </row>
    <row r="449" spans="1:25">
      <c r="A449" s="396"/>
      <c r="B449" s="396" t="s">
        <v>350</v>
      </c>
      <c r="C449" s="398" t="s">
        <v>349</v>
      </c>
      <c r="D449" s="396">
        <v>125</v>
      </c>
      <c r="E449" s="396" t="s">
        <v>236</v>
      </c>
      <c r="F449" s="6" t="s">
        <v>237</v>
      </c>
      <c r="G449" s="6" t="s">
        <v>237</v>
      </c>
      <c r="H449" s="6" t="s">
        <v>237</v>
      </c>
      <c r="I449" s="6" t="s">
        <v>237</v>
      </c>
      <c r="J449" s="151">
        <v>42675</v>
      </c>
      <c r="K449" s="154">
        <v>0</v>
      </c>
      <c r="L449" s="151">
        <v>42675</v>
      </c>
      <c r="M449" s="154">
        <v>0.55902777777777779</v>
      </c>
      <c r="N449" s="97">
        <f t="shared" ref="N449:N465" si="95">IF(((L449+M449)-(J449+K449))*24&gt;0,((L449+M449)-(J449+K449))*24,"NA")</f>
        <v>13.416666666744277</v>
      </c>
      <c r="O449" s="97">
        <f t="shared" ref="O449:O465" si="96">IF(RIGHT(S449)="T",(N449),0)</f>
        <v>0</v>
      </c>
      <c r="P449" s="97">
        <f t="shared" ref="P449:P465" si="97">IF(RIGHT(S449)="U",(N449),0)</f>
        <v>0</v>
      </c>
      <c r="Q449" s="97">
        <f t="shared" ref="Q449:Q465" si="98">IF(RIGHT(S449)="C",(N449),0)</f>
        <v>0</v>
      </c>
      <c r="R449" s="97">
        <f t="shared" ref="R449:R465" si="99">IF(RIGHT(S449)="D",(N449),0)</f>
        <v>13.416666666744277</v>
      </c>
      <c r="S449" s="155" t="s">
        <v>377</v>
      </c>
      <c r="T449" s="140" t="s">
        <v>382</v>
      </c>
      <c r="U449" s="1" t="s">
        <v>323</v>
      </c>
      <c r="V449" s="1" t="s">
        <v>323</v>
      </c>
      <c r="W449" s="1" t="s">
        <v>323</v>
      </c>
      <c r="X449" s="430"/>
      <c r="Y449" s="191"/>
    </row>
    <row r="450" spans="1:25">
      <c r="A450" s="400"/>
      <c r="B450" s="400"/>
      <c r="C450" s="401"/>
      <c r="D450" s="400"/>
      <c r="E450" s="400"/>
      <c r="F450" s="6"/>
      <c r="G450" s="6"/>
      <c r="H450" s="6"/>
      <c r="I450" s="6"/>
      <c r="J450" s="151">
        <v>42676</v>
      </c>
      <c r="K450" s="154">
        <v>0.75138888888888899</v>
      </c>
      <c r="L450" s="151">
        <v>42676</v>
      </c>
      <c r="M450" s="154">
        <v>0.91666666666666663</v>
      </c>
      <c r="N450" s="97">
        <f t="shared" si="95"/>
        <v>3.9666666666744277</v>
      </c>
      <c r="O450" s="97">
        <f t="shared" si="96"/>
        <v>0</v>
      </c>
      <c r="P450" s="97">
        <f t="shared" si="97"/>
        <v>0</v>
      </c>
      <c r="Q450" s="97">
        <f t="shared" si="98"/>
        <v>0</v>
      </c>
      <c r="R450" s="97">
        <f t="shared" si="99"/>
        <v>3.9666666666744277</v>
      </c>
      <c r="S450" s="155" t="s">
        <v>377</v>
      </c>
      <c r="T450" s="140" t="s">
        <v>382</v>
      </c>
      <c r="U450" s="1" t="s">
        <v>323</v>
      </c>
      <c r="V450" s="1" t="s">
        <v>323</v>
      </c>
      <c r="W450" s="1" t="s">
        <v>323</v>
      </c>
      <c r="X450" s="430"/>
      <c r="Y450" s="191"/>
    </row>
    <row r="451" spans="1:25">
      <c r="A451" s="400"/>
      <c r="B451" s="400"/>
      <c r="C451" s="401"/>
      <c r="D451" s="400"/>
      <c r="E451" s="400"/>
      <c r="F451" s="6"/>
      <c r="G451" s="6"/>
      <c r="H451" s="6"/>
      <c r="I451" s="6"/>
      <c r="J451" s="151">
        <v>42677</v>
      </c>
      <c r="K451" s="154">
        <v>0.74236111111111114</v>
      </c>
      <c r="L451" s="151">
        <v>42677</v>
      </c>
      <c r="M451" s="154">
        <v>0.91875000000000007</v>
      </c>
      <c r="N451" s="97">
        <f t="shared" si="95"/>
        <v>4.2333333333372138</v>
      </c>
      <c r="O451" s="97">
        <f t="shared" si="96"/>
        <v>0</v>
      </c>
      <c r="P451" s="97">
        <f t="shared" si="97"/>
        <v>0</v>
      </c>
      <c r="Q451" s="97">
        <f t="shared" si="98"/>
        <v>0</v>
      </c>
      <c r="R451" s="97">
        <f t="shared" si="99"/>
        <v>4.2333333333372138</v>
      </c>
      <c r="S451" s="155" t="s">
        <v>377</v>
      </c>
      <c r="T451" s="140" t="s">
        <v>382</v>
      </c>
      <c r="U451" s="1" t="s">
        <v>323</v>
      </c>
      <c r="V451" s="1" t="s">
        <v>323</v>
      </c>
      <c r="W451" s="1" t="s">
        <v>323</v>
      </c>
      <c r="X451" s="430"/>
      <c r="Y451" s="191"/>
    </row>
    <row r="452" spans="1:25">
      <c r="A452" s="400"/>
      <c r="B452" s="400"/>
      <c r="C452" s="401"/>
      <c r="D452" s="400"/>
      <c r="E452" s="400"/>
      <c r="F452" s="6"/>
      <c r="G452" s="6"/>
      <c r="H452" s="6"/>
      <c r="I452" s="6"/>
      <c r="J452" s="151">
        <v>42678</v>
      </c>
      <c r="K452" s="154">
        <v>0.72638888888888886</v>
      </c>
      <c r="L452" s="151">
        <v>42678</v>
      </c>
      <c r="M452" s="154">
        <v>0.91666666666666663</v>
      </c>
      <c r="N452" s="97">
        <f t="shared" si="95"/>
        <v>4.5666666665347293</v>
      </c>
      <c r="O452" s="97">
        <f t="shared" si="96"/>
        <v>0</v>
      </c>
      <c r="P452" s="97">
        <f t="shared" si="97"/>
        <v>0</v>
      </c>
      <c r="Q452" s="97">
        <f t="shared" si="98"/>
        <v>0</v>
      </c>
      <c r="R452" s="97">
        <f t="shared" si="99"/>
        <v>4.5666666665347293</v>
      </c>
      <c r="S452" s="155" t="s">
        <v>377</v>
      </c>
      <c r="T452" s="140" t="s">
        <v>382</v>
      </c>
      <c r="U452" s="1" t="s">
        <v>323</v>
      </c>
      <c r="V452" s="1" t="s">
        <v>323</v>
      </c>
      <c r="W452" s="1" t="s">
        <v>323</v>
      </c>
      <c r="X452" s="430"/>
      <c r="Y452" s="191"/>
    </row>
    <row r="453" spans="1:25">
      <c r="A453" s="400"/>
      <c r="B453" s="400"/>
      <c r="C453" s="401"/>
      <c r="D453" s="400"/>
      <c r="E453" s="400"/>
      <c r="F453" s="6"/>
      <c r="G453" s="6"/>
      <c r="H453" s="6"/>
      <c r="I453" s="6"/>
      <c r="J453" s="151">
        <v>42679</v>
      </c>
      <c r="K453" s="154">
        <v>0.7402777777777777</v>
      </c>
      <c r="L453" s="151">
        <v>42680</v>
      </c>
      <c r="M453" s="154">
        <v>0.34861111111111115</v>
      </c>
      <c r="N453" s="97">
        <f t="shared" si="95"/>
        <v>14.600000000093132</v>
      </c>
      <c r="O453" s="97">
        <f t="shared" si="96"/>
        <v>0</v>
      </c>
      <c r="P453" s="97">
        <f t="shared" si="97"/>
        <v>0</v>
      </c>
      <c r="Q453" s="97">
        <f t="shared" si="98"/>
        <v>0</v>
      </c>
      <c r="R453" s="97">
        <f t="shared" si="99"/>
        <v>14.600000000093132</v>
      </c>
      <c r="S453" s="155" t="s">
        <v>377</v>
      </c>
      <c r="T453" s="140" t="s">
        <v>382</v>
      </c>
      <c r="U453" s="1" t="s">
        <v>323</v>
      </c>
      <c r="V453" s="1" t="s">
        <v>323</v>
      </c>
      <c r="W453" s="1" t="s">
        <v>323</v>
      </c>
      <c r="X453" s="430"/>
      <c r="Y453" s="191"/>
    </row>
    <row r="454" spans="1:25">
      <c r="A454" s="400"/>
      <c r="B454" s="400"/>
      <c r="C454" s="401"/>
      <c r="D454" s="400"/>
      <c r="E454" s="400"/>
      <c r="F454" s="6"/>
      <c r="G454" s="6"/>
      <c r="H454" s="6"/>
      <c r="I454" s="6"/>
      <c r="J454" s="151">
        <v>42680</v>
      </c>
      <c r="K454" s="154">
        <v>0.76944444444444438</v>
      </c>
      <c r="L454" s="151">
        <v>42681</v>
      </c>
      <c r="M454" s="154">
        <v>0.37222222222222223</v>
      </c>
      <c r="N454" s="97">
        <f t="shared" si="95"/>
        <v>14.466666666674428</v>
      </c>
      <c r="O454" s="97">
        <f t="shared" si="96"/>
        <v>0</v>
      </c>
      <c r="P454" s="97">
        <f t="shared" si="97"/>
        <v>0</v>
      </c>
      <c r="Q454" s="97">
        <f t="shared" si="98"/>
        <v>0</v>
      </c>
      <c r="R454" s="97">
        <f t="shared" si="99"/>
        <v>14.466666666674428</v>
      </c>
      <c r="S454" s="155" t="s">
        <v>377</v>
      </c>
      <c r="T454" s="140" t="s">
        <v>382</v>
      </c>
      <c r="U454" s="1" t="s">
        <v>323</v>
      </c>
      <c r="V454" s="1" t="s">
        <v>323</v>
      </c>
      <c r="W454" s="1" t="s">
        <v>323</v>
      </c>
      <c r="X454" s="430"/>
      <c r="Y454" s="191"/>
    </row>
    <row r="455" spans="1:25">
      <c r="A455" s="400"/>
      <c r="B455" s="400"/>
      <c r="C455" s="401"/>
      <c r="D455" s="400"/>
      <c r="E455" s="400"/>
      <c r="F455" s="6"/>
      <c r="G455" s="6"/>
      <c r="H455" s="6"/>
      <c r="I455" s="6"/>
      <c r="J455" s="151">
        <v>42682</v>
      </c>
      <c r="K455" s="154">
        <v>0.74305555555555547</v>
      </c>
      <c r="L455" s="151">
        <v>42682</v>
      </c>
      <c r="M455" s="154">
        <v>0.9291666666666667</v>
      </c>
      <c r="N455" s="97">
        <f t="shared" si="95"/>
        <v>4.4666666667326353</v>
      </c>
      <c r="O455" s="97">
        <f t="shared" si="96"/>
        <v>0</v>
      </c>
      <c r="P455" s="97">
        <f t="shared" si="97"/>
        <v>0</v>
      </c>
      <c r="Q455" s="97">
        <f t="shared" si="98"/>
        <v>0</v>
      </c>
      <c r="R455" s="97">
        <f t="shared" si="99"/>
        <v>4.4666666667326353</v>
      </c>
      <c r="S455" s="155" t="s">
        <v>377</v>
      </c>
      <c r="T455" s="140" t="s">
        <v>382</v>
      </c>
      <c r="U455" s="1" t="s">
        <v>323</v>
      </c>
      <c r="V455" s="1" t="s">
        <v>323</v>
      </c>
      <c r="W455" s="1" t="s">
        <v>323</v>
      </c>
      <c r="X455" s="430"/>
      <c r="Y455" s="191"/>
    </row>
    <row r="456" spans="1:25">
      <c r="A456" s="400"/>
      <c r="B456" s="400"/>
      <c r="C456" s="401"/>
      <c r="D456" s="400"/>
      <c r="E456" s="400"/>
      <c r="F456" s="6"/>
      <c r="G456" s="6"/>
      <c r="H456" s="6"/>
      <c r="I456" s="6"/>
      <c r="J456" s="151">
        <v>42684</v>
      </c>
      <c r="K456" s="154">
        <v>0.73958333333333337</v>
      </c>
      <c r="L456" s="151">
        <v>42684</v>
      </c>
      <c r="M456" s="154">
        <v>0.92708333333333337</v>
      </c>
      <c r="N456" s="97">
        <f t="shared" si="95"/>
        <v>4.5</v>
      </c>
      <c r="O456" s="97">
        <f t="shared" si="96"/>
        <v>0</v>
      </c>
      <c r="P456" s="97">
        <f t="shared" si="97"/>
        <v>0</v>
      </c>
      <c r="Q456" s="97">
        <f t="shared" si="98"/>
        <v>0</v>
      </c>
      <c r="R456" s="97">
        <f t="shared" si="99"/>
        <v>4.5</v>
      </c>
      <c r="S456" s="155" t="s">
        <v>377</v>
      </c>
      <c r="T456" s="140" t="s">
        <v>382</v>
      </c>
      <c r="U456" s="1" t="s">
        <v>323</v>
      </c>
      <c r="V456" s="1" t="s">
        <v>323</v>
      </c>
      <c r="W456" s="1" t="s">
        <v>323</v>
      </c>
      <c r="X456" s="430"/>
      <c r="Y456" s="191"/>
    </row>
    <row r="457" spans="1:25">
      <c r="A457" s="400"/>
      <c r="B457" s="400"/>
      <c r="C457" s="401"/>
      <c r="D457" s="400"/>
      <c r="E457" s="400"/>
      <c r="F457" s="6"/>
      <c r="G457" s="6"/>
      <c r="H457" s="6"/>
      <c r="I457" s="6"/>
      <c r="J457" s="151">
        <v>42685</v>
      </c>
      <c r="K457" s="154">
        <v>0.73263888888888884</v>
      </c>
      <c r="L457" s="151">
        <v>42685</v>
      </c>
      <c r="M457" s="154">
        <v>0.91527777777777775</v>
      </c>
      <c r="N457" s="97">
        <f t="shared" si="95"/>
        <v>4.3833333333022892</v>
      </c>
      <c r="O457" s="97">
        <f t="shared" si="96"/>
        <v>0</v>
      </c>
      <c r="P457" s="97">
        <f t="shared" si="97"/>
        <v>0</v>
      </c>
      <c r="Q457" s="97">
        <f t="shared" si="98"/>
        <v>0</v>
      </c>
      <c r="R457" s="97">
        <f t="shared" si="99"/>
        <v>4.3833333333022892</v>
      </c>
      <c r="S457" s="155" t="s">
        <v>377</v>
      </c>
      <c r="T457" s="140" t="s">
        <v>382</v>
      </c>
      <c r="U457" s="1" t="s">
        <v>323</v>
      </c>
      <c r="V457" s="1" t="s">
        <v>323</v>
      </c>
      <c r="W457" s="1" t="s">
        <v>323</v>
      </c>
      <c r="X457" s="430"/>
      <c r="Y457" s="191"/>
    </row>
    <row r="458" spans="1:25">
      <c r="A458" s="400"/>
      <c r="B458" s="400"/>
      <c r="C458" s="401"/>
      <c r="D458" s="400"/>
      <c r="E458" s="400"/>
      <c r="F458" s="6"/>
      <c r="G458" s="6"/>
      <c r="H458" s="6"/>
      <c r="I458" s="6"/>
      <c r="J458" s="151">
        <v>42686</v>
      </c>
      <c r="K458" s="154">
        <v>0.73055555555555562</v>
      </c>
      <c r="L458" s="151">
        <v>42686</v>
      </c>
      <c r="M458" s="154">
        <v>0.98125000000000007</v>
      </c>
      <c r="N458" s="97">
        <f t="shared" si="95"/>
        <v>6.0166666665463708</v>
      </c>
      <c r="O458" s="97">
        <f t="shared" si="96"/>
        <v>0</v>
      </c>
      <c r="P458" s="97">
        <f t="shared" si="97"/>
        <v>0</v>
      </c>
      <c r="Q458" s="97">
        <f t="shared" si="98"/>
        <v>0</v>
      </c>
      <c r="R458" s="97">
        <f t="shared" si="99"/>
        <v>6.0166666665463708</v>
      </c>
      <c r="S458" s="155" t="s">
        <v>377</v>
      </c>
      <c r="T458" s="140" t="s">
        <v>382</v>
      </c>
      <c r="U458" s="1" t="s">
        <v>323</v>
      </c>
      <c r="V458" s="1" t="s">
        <v>323</v>
      </c>
      <c r="W458" s="1" t="s">
        <v>323</v>
      </c>
      <c r="X458" s="430"/>
      <c r="Y458" s="191"/>
    </row>
    <row r="459" spans="1:25">
      <c r="A459" s="400"/>
      <c r="B459" s="400"/>
      <c r="C459" s="401"/>
      <c r="D459" s="400"/>
      <c r="E459" s="400"/>
      <c r="F459" s="6"/>
      <c r="G459" s="6"/>
      <c r="H459" s="6"/>
      <c r="I459" s="6"/>
      <c r="J459" s="151">
        <v>42687</v>
      </c>
      <c r="K459" s="154">
        <v>0.76250000000000007</v>
      </c>
      <c r="L459" s="151">
        <v>42687</v>
      </c>
      <c r="M459" s="154">
        <v>0.93194444444444446</v>
      </c>
      <c r="N459" s="97">
        <f t="shared" si="95"/>
        <v>4.0666666666511446</v>
      </c>
      <c r="O459" s="97">
        <f t="shared" si="96"/>
        <v>0</v>
      </c>
      <c r="P459" s="97">
        <f t="shared" si="97"/>
        <v>0</v>
      </c>
      <c r="Q459" s="97">
        <f t="shared" si="98"/>
        <v>0</v>
      </c>
      <c r="R459" s="97">
        <f t="shared" si="99"/>
        <v>4.0666666666511446</v>
      </c>
      <c r="S459" s="155" t="s">
        <v>377</v>
      </c>
      <c r="T459" s="140" t="s">
        <v>382</v>
      </c>
      <c r="U459" s="1" t="s">
        <v>323</v>
      </c>
      <c r="V459" s="1" t="s">
        <v>323</v>
      </c>
      <c r="W459" s="1" t="s">
        <v>323</v>
      </c>
      <c r="X459" s="430"/>
      <c r="Y459" s="191"/>
    </row>
    <row r="460" spans="1:25">
      <c r="A460" s="400"/>
      <c r="B460" s="400"/>
      <c r="C460" s="401"/>
      <c r="D460" s="400"/>
      <c r="E460" s="400"/>
      <c r="F460" s="6"/>
      <c r="G460" s="6"/>
      <c r="H460" s="6"/>
      <c r="I460" s="6"/>
      <c r="J460" s="151">
        <v>42688</v>
      </c>
      <c r="K460" s="154">
        <v>0.73055555555555562</v>
      </c>
      <c r="L460" s="151">
        <v>42689</v>
      </c>
      <c r="M460" s="154">
        <v>1.3888888888888889E-3</v>
      </c>
      <c r="N460" s="97">
        <f t="shared" si="95"/>
        <v>6.4999999998835847</v>
      </c>
      <c r="O460" s="97">
        <f t="shared" si="96"/>
        <v>0</v>
      </c>
      <c r="P460" s="97">
        <f t="shared" si="97"/>
        <v>0</v>
      </c>
      <c r="Q460" s="97">
        <f t="shared" si="98"/>
        <v>0</v>
      </c>
      <c r="R460" s="97">
        <f t="shared" si="99"/>
        <v>6.4999999998835847</v>
      </c>
      <c r="S460" s="155" t="s">
        <v>377</v>
      </c>
      <c r="T460" s="140" t="s">
        <v>382</v>
      </c>
      <c r="U460" s="1" t="s">
        <v>323</v>
      </c>
      <c r="V460" s="1" t="s">
        <v>323</v>
      </c>
      <c r="W460" s="1" t="s">
        <v>323</v>
      </c>
      <c r="X460" s="430"/>
      <c r="Y460" s="191"/>
    </row>
    <row r="461" spans="1:25">
      <c r="A461" s="400"/>
      <c r="B461" s="400"/>
      <c r="C461" s="401"/>
      <c r="D461" s="400"/>
      <c r="E461" s="400"/>
      <c r="F461" s="6"/>
      <c r="G461" s="6"/>
      <c r="H461" s="6"/>
      <c r="I461" s="6"/>
      <c r="J461" s="151">
        <v>42689</v>
      </c>
      <c r="K461" s="154">
        <v>0.76388888888888884</v>
      </c>
      <c r="L461" s="151">
        <v>42689</v>
      </c>
      <c r="M461" s="154">
        <v>0.93611111111111101</v>
      </c>
      <c r="N461" s="97">
        <f t="shared" si="95"/>
        <v>4.1333333333604969</v>
      </c>
      <c r="O461" s="97">
        <f t="shared" si="96"/>
        <v>0</v>
      </c>
      <c r="P461" s="97">
        <f t="shared" si="97"/>
        <v>0</v>
      </c>
      <c r="Q461" s="97">
        <f t="shared" si="98"/>
        <v>0</v>
      </c>
      <c r="R461" s="97">
        <f t="shared" si="99"/>
        <v>4.1333333333604969</v>
      </c>
      <c r="S461" s="155" t="s">
        <v>377</v>
      </c>
      <c r="T461" s="140" t="s">
        <v>382</v>
      </c>
      <c r="U461" s="1" t="s">
        <v>323</v>
      </c>
      <c r="V461" s="1" t="s">
        <v>323</v>
      </c>
      <c r="W461" s="1" t="s">
        <v>323</v>
      </c>
      <c r="X461" s="430"/>
      <c r="Y461" s="191"/>
    </row>
    <row r="462" spans="1:25">
      <c r="A462" s="400"/>
      <c r="B462" s="400"/>
      <c r="C462" s="401"/>
      <c r="D462" s="400"/>
      <c r="E462" s="400"/>
      <c r="F462" s="6"/>
      <c r="G462" s="6"/>
      <c r="H462" s="6"/>
      <c r="I462" s="6"/>
      <c r="J462" s="151">
        <v>42690</v>
      </c>
      <c r="K462" s="154">
        <v>0.73958333333333337</v>
      </c>
      <c r="L462" s="151">
        <v>42690</v>
      </c>
      <c r="M462" s="154">
        <v>0.99583333333333324</v>
      </c>
      <c r="N462" s="97">
        <f t="shared" si="95"/>
        <v>6.1499999999650754</v>
      </c>
      <c r="O462" s="97">
        <f t="shared" si="96"/>
        <v>0</v>
      </c>
      <c r="P462" s="97">
        <f t="shared" si="97"/>
        <v>0</v>
      </c>
      <c r="Q462" s="97">
        <f t="shared" si="98"/>
        <v>0</v>
      </c>
      <c r="R462" s="97">
        <f t="shared" si="99"/>
        <v>6.1499999999650754</v>
      </c>
      <c r="S462" s="155" t="s">
        <v>377</v>
      </c>
      <c r="T462" s="140" t="s">
        <v>382</v>
      </c>
      <c r="U462" s="1" t="s">
        <v>323</v>
      </c>
      <c r="V462" s="1" t="s">
        <v>323</v>
      </c>
      <c r="W462" s="1" t="s">
        <v>323</v>
      </c>
      <c r="X462" s="430"/>
      <c r="Y462" s="191"/>
    </row>
    <row r="463" spans="1:25">
      <c r="A463" s="400"/>
      <c r="B463" s="400"/>
      <c r="C463" s="401"/>
      <c r="D463" s="400"/>
      <c r="E463" s="400"/>
      <c r="F463" s="6"/>
      <c r="G463" s="6"/>
      <c r="H463" s="6"/>
      <c r="I463" s="6"/>
      <c r="J463" s="151">
        <v>42691</v>
      </c>
      <c r="K463" s="154">
        <v>0.72777777777777775</v>
      </c>
      <c r="L463" s="151">
        <v>42692</v>
      </c>
      <c r="M463" s="154">
        <v>3.1944444444444449E-2</v>
      </c>
      <c r="N463" s="97">
        <f t="shared" si="95"/>
        <v>7.3000000000465661</v>
      </c>
      <c r="O463" s="97">
        <f t="shared" si="96"/>
        <v>0</v>
      </c>
      <c r="P463" s="97">
        <f t="shared" si="97"/>
        <v>0</v>
      </c>
      <c r="Q463" s="97">
        <f t="shared" si="98"/>
        <v>0</v>
      </c>
      <c r="R463" s="97">
        <f t="shared" si="99"/>
        <v>7.3000000000465661</v>
      </c>
      <c r="S463" s="155" t="s">
        <v>377</v>
      </c>
      <c r="T463" s="140" t="s">
        <v>382</v>
      </c>
      <c r="U463" s="1" t="s">
        <v>323</v>
      </c>
      <c r="V463" s="1" t="s">
        <v>323</v>
      </c>
      <c r="W463" s="1" t="s">
        <v>323</v>
      </c>
      <c r="X463" s="430"/>
      <c r="Y463" s="191"/>
    </row>
    <row r="464" spans="1:25">
      <c r="A464" s="400"/>
      <c r="B464" s="400"/>
      <c r="C464" s="401"/>
      <c r="D464" s="400"/>
      <c r="E464" s="400"/>
      <c r="F464" s="6"/>
      <c r="G464" s="6"/>
      <c r="H464" s="6"/>
      <c r="I464" s="6"/>
      <c r="J464" s="151">
        <v>42693</v>
      </c>
      <c r="K464" s="154">
        <v>0.74375000000000002</v>
      </c>
      <c r="L464" s="151">
        <v>42693</v>
      </c>
      <c r="M464" s="154">
        <v>0.88611111111111107</v>
      </c>
      <c r="N464" s="97">
        <f t="shared" si="95"/>
        <v>3.4166666666278616</v>
      </c>
      <c r="O464" s="97">
        <f t="shared" si="96"/>
        <v>0</v>
      </c>
      <c r="P464" s="97">
        <f t="shared" si="97"/>
        <v>0</v>
      </c>
      <c r="Q464" s="97">
        <f t="shared" si="98"/>
        <v>0</v>
      </c>
      <c r="R464" s="97">
        <f t="shared" si="99"/>
        <v>3.4166666666278616</v>
      </c>
      <c r="S464" s="155" t="s">
        <v>377</v>
      </c>
      <c r="T464" s="140" t="s">
        <v>382</v>
      </c>
      <c r="U464" s="1" t="s">
        <v>323</v>
      </c>
      <c r="V464" s="1" t="s">
        <v>323</v>
      </c>
      <c r="W464" s="1" t="s">
        <v>323</v>
      </c>
      <c r="X464" s="430"/>
      <c r="Y464" s="191"/>
    </row>
    <row r="465" spans="1:25">
      <c r="A465" s="400"/>
      <c r="B465" s="400"/>
      <c r="C465" s="401"/>
      <c r="D465" s="400"/>
      <c r="E465" s="400"/>
      <c r="F465" s="6"/>
      <c r="G465" s="6"/>
      <c r="H465" s="6"/>
      <c r="I465" s="6"/>
      <c r="J465" s="151">
        <v>42702</v>
      </c>
      <c r="K465" s="154">
        <v>0.73819444444444438</v>
      </c>
      <c r="L465" s="151">
        <v>42705</v>
      </c>
      <c r="M465" s="154">
        <v>0</v>
      </c>
      <c r="N465" s="97">
        <f t="shared" si="95"/>
        <v>54.28333333338378</v>
      </c>
      <c r="O465" s="97">
        <f t="shared" si="96"/>
        <v>0</v>
      </c>
      <c r="P465" s="97">
        <f t="shared" si="97"/>
        <v>0</v>
      </c>
      <c r="Q465" s="97">
        <f t="shared" si="98"/>
        <v>0</v>
      </c>
      <c r="R465" s="97">
        <f t="shared" si="99"/>
        <v>54.28333333338378</v>
      </c>
      <c r="S465" s="155" t="s">
        <v>377</v>
      </c>
      <c r="T465" s="140" t="s">
        <v>382</v>
      </c>
      <c r="U465" s="1" t="s">
        <v>323</v>
      </c>
      <c r="V465" s="1" t="s">
        <v>323</v>
      </c>
      <c r="W465" s="1" t="s">
        <v>323</v>
      </c>
      <c r="X465" s="430"/>
      <c r="Y465" s="191">
        <v>100</v>
      </c>
    </row>
    <row r="466" spans="1:25">
      <c r="A466" s="400"/>
      <c r="B466" s="400"/>
      <c r="C466" s="401"/>
      <c r="D466" s="400"/>
      <c r="E466" s="400"/>
      <c r="F466" s="6"/>
      <c r="G466" s="6"/>
      <c r="H466" s="6"/>
      <c r="I466" s="6"/>
      <c r="J466" s="85"/>
      <c r="K466" s="86"/>
      <c r="L466" s="85"/>
      <c r="M466" s="86"/>
      <c r="N466" s="114">
        <f t="shared" ref="N466:R466" si="100">SUM(N449:N465)</f>
        <v>160.46666666655801</v>
      </c>
      <c r="O466" s="114">
        <f t="shared" si="100"/>
        <v>0</v>
      </c>
      <c r="P466" s="114">
        <f t="shared" si="100"/>
        <v>0</v>
      </c>
      <c r="Q466" s="114">
        <f t="shared" si="100"/>
        <v>0</v>
      </c>
      <c r="R466" s="114">
        <f t="shared" si="100"/>
        <v>160.46666666655801</v>
      </c>
      <c r="S466" s="86"/>
      <c r="T466" s="91"/>
      <c r="U466" s="1"/>
      <c r="V466" s="1"/>
      <c r="W466" s="1"/>
      <c r="X466" s="430"/>
      <c r="Y466" s="191"/>
    </row>
    <row r="467" spans="1:25">
      <c r="A467" s="396"/>
      <c r="B467" s="396" t="s">
        <v>351</v>
      </c>
      <c r="C467" s="398" t="s">
        <v>352</v>
      </c>
      <c r="D467" s="396">
        <v>125</v>
      </c>
      <c r="E467" s="396" t="s">
        <v>236</v>
      </c>
      <c r="F467" s="6" t="s">
        <v>237</v>
      </c>
      <c r="G467" s="6" t="s">
        <v>237</v>
      </c>
      <c r="H467" s="6" t="s">
        <v>237</v>
      </c>
      <c r="I467" s="6" t="s">
        <v>237</v>
      </c>
      <c r="J467" s="151">
        <v>42675</v>
      </c>
      <c r="K467" s="154">
        <v>0.74861111111111101</v>
      </c>
      <c r="L467" s="151">
        <v>42676</v>
      </c>
      <c r="M467" s="154">
        <v>0.62361111111111112</v>
      </c>
      <c r="N467" s="97">
        <f>IF(((L467+M467)-(J467+K467))*24&gt;0,((L467+M467)-(J467+K467))*24,"NA")</f>
        <v>21</v>
      </c>
      <c r="O467" s="97">
        <f>IF(RIGHT(S467)="T",(N467),0)</f>
        <v>0</v>
      </c>
      <c r="P467" s="97">
        <f>IF(RIGHT(S467)="U",(N467),0)</f>
        <v>0</v>
      </c>
      <c r="Q467" s="97">
        <f>IF(RIGHT(S467)="C",(N467),0)</f>
        <v>0</v>
      </c>
      <c r="R467" s="97">
        <f>IF(RIGHT(S467)="D",(N467),0)</f>
        <v>21</v>
      </c>
      <c r="S467" s="155" t="s">
        <v>377</v>
      </c>
      <c r="T467" s="140" t="s">
        <v>382</v>
      </c>
      <c r="U467" s="1" t="s">
        <v>323</v>
      </c>
      <c r="V467" s="1" t="s">
        <v>323</v>
      </c>
      <c r="W467" s="1" t="s">
        <v>323</v>
      </c>
      <c r="X467" s="430"/>
      <c r="Y467" s="191"/>
    </row>
    <row r="468" spans="1:25" ht="25.5">
      <c r="A468" s="400"/>
      <c r="B468" s="400"/>
      <c r="C468" s="401"/>
      <c r="D468" s="400"/>
      <c r="E468" s="400"/>
      <c r="F468" s="6"/>
      <c r="G468" s="6"/>
      <c r="H468" s="6"/>
      <c r="I468" s="6"/>
      <c r="J468" s="151">
        <v>42677</v>
      </c>
      <c r="K468" s="154">
        <v>0.7583333333333333</v>
      </c>
      <c r="L468" s="151">
        <v>42677</v>
      </c>
      <c r="M468" s="154">
        <v>0.8847222222222223</v>
      </c>
      <c r="N468" s="97">
        <f>IF(((L468+M468)-(J468+K468))*24&gt;0,((L468+M468)-(J468+K468))*24,"NA")</f>
        <v>3.0333333334419876</v>
      </c>
      <c r="O468" s="97">
        <f>IF(RIGHT(S468)="T",(N468),0)</f>
        <v>0</v>
      </c>
      <c r="P468" s="97">
        <f>IF(RIGHT(S468)="U",(N468),0)</f>
        <v>0</v>
      </c>
      <c r="Q468" s="97">
        <f>IF(RIGHT(S468)="C",(N468),0)</f>
        <v>0</v>
      </c>
      <c r="R468" s="97">
        <f>IF(RIGHT(S468)="D",(N468),0)</f>
        <v>3.0333333334419876</v>
      </c>
      <c r="S468" s="155" t="s">
        <v>377</v>
      </c>
      <c r="T468" s="140" t="s">
        <v>383</v>
      </c>
      <c r="U468" s="1" t="s">
        <v>323</v>
      </c>
      <c r="V468" s="1" t="s">
        <v>323</v>
      </c>
      <c r="W468" s="1" t="s">
        <v>323</v>
      </c>
      <c r="X468" s="430"/>
      <c r="Y468" s="191"/>
    </row>
    <row r="469" spans="1:25">
      <c r="A469" s="397"/>
      <c r="B469" s="397"/>
      <c r="C469" s="399"/>
      <c r="D469" s="397"/>
      <c r="E469" s="397"/>
      <c r="F469" s="6" t="s">
        <v>237</v>
      </c>
      <c r="G469" s="6" t="s">
        <v>237</v>
      </c>
      <c r="H469" s="6" t="s">
        <v>237</v>
      </c>
      <c r="I469" s="6" t="s">
        <v>237</v>
      </c>
      <c r="J469" s="6"/>
      <c r="K469" s="8"/>
      <c r="L469" s="8"/>
      <c r="M469" s="8"/>
      <c r="N469" s="103">
        <f>SUM(N467:N468)</f>
        <v>24.033333333441988</v>
      </c>
      <c r="O469" s="103">
        <f>SUM(O467:O468)</f>
        <v>0</v>
      </c>
      <c r="P469" s="103">
        <f>SUM(P467:P468)</f>
        <v>0</v>
      </c>
      <c r="Q469" s="103">
        <f>SUM(Q467:Q468)</f>
        <v>0</v>
      </c>
      <c r="R469" s="103">
        <f>SUM(R467:R468)</f>
        <v>24.033333333441988</v>
      </c>
      <c r="S469" s="126"/>
      <c r="T469" s="126"/>
      <c r="U469" s="1" t="s">
        <v>323</v>
      </c>
      <c r="V469" s="1" t="s">
        <v>323</v>
      </c>
      <c r="W469" s="1" t="s">
        <v>323</v>
      </c>
      <c r="X469" s="430"/>
      <c r="Y469" s="191">
        <v>100</v>
      </c>
    </row>
    <row r="470" spans="1:25">
      <c r="A470" s="396"/>
      <c r="B470" s="396" t="s">
        <v>351</v>
      </c>
      <c r="C470" s="398" t="s">
        <v>405</v>
      </c>
      <c r="D470" s="396">
        <v>125</v>
      </c>
      <c r="E470" s="396" t="s">
        <v>236</v>
      </c>
      <c r="F470" s="6" t="s">
        <v>237</v>
      </c>
      <c r="G470" s="6" t="s">
        <v>237</v>
      </c>
      <c r="H470" s="6" t="s">
        <v>237</v>
      </c>
      <c r="I470" s="6" t="s">
        <v>237</v>
      </c>
      <c r="J470" s="74"/>
      <c r="K470" s="75"/>
      <c r="L470" s="74"/>
      <c r="M470" s="75"/>
      <c r="N470" s="76">
        <v>0</v>
      </c>
      <c r="O470" s="52">
        <v>0</v>
      </c>
      <c r="P470" s="52">
        <v>0</v>
      </c>
      <c r="Q470" s="52">
        <v>0</v>
      </c>
      <c r="R470" s="52">
        <v>0</v>
      </c>
      <c r="S470" s="77"/>
      <c r="T470" s="78"/>
      <c r="U470" s="1" t="s">
        <v>323</v>
      </c>
      <c r="V470" s="1" t="s">
        <v>323</v>
      </c>
      <c r="W470" s="1" t="s">
        <v>323</v>
      </c>
      <c r="X470" s="430"/>
      <c r="Y470" s="191"/>
    </row>
    <row r="471" spans="1:25">
      <c r="A471" s="400"/>
      <c r="B471" s="400"/>
      <c r="C471" s="401"/>
      <c r="D471" s="400"/>
      <c r="E471" s="400"/>
      <c r="F471" s="6"/>
      <c r="G471" s="6"/>
      <c r="H471" s="6"/>
      <c r="I471" s="6"/>
      <c r="J471" s="74"/>
      <c r="K471" s="75"/>
      <c r="L471" s="74"/>
      <c r="M471" s="75"/>
      <c r="N471" s="76">
        <v>0</v>
      </c>
      <c r="O471" s="52">
        <v>0</v>
      </c>
      <c r="P471" s="52">
        <v>0</v>
      </c>
      <c r="Q471" s="52">
        <v>0</v>
      </c>
      <c r="R471" s="52">
        <v>0</v>
      </c>
      <c r="S471" s="77"/>
      <c r="T471" s="78"/>
      <c r="U471" s="1"/>
      <c r="V471" s="1"/>
      <c r="W471" s="1"/>
      <c r="X471" s="430"/>
      <c r="Y471" s="191"/>
    </row>
    <row r="472" spans="1:25">
      <c r="A472" s="397"/>
      <c r="B472" s="397"/>
      <c r="C472" s="399"/>
      <c r="D472" s="397"/>
      <c r="E472" s="397"/>
      <c r="F472" s="6" t="s">
        <v>237</v>
      </c>
      <c r="G472" s="6" t="s">
        <v>237</v>
      </c>
      <c r="H472" s="6" t="s">
        <v>237</v>
      </c>
      <c r="I472" s="6" t="s">
        <v>237</v>
      </c>
      <c r="J472" s="6"/>
      <c r="K472" s="8"/>
      <c r="L472" s="8"/>
      <c r="M472" s="8"/>
      <c r="N472" s="76">
        <v>0</v>
      </c>
      <c r="O472" s="52">
        <v>0</v>
      </c>
      <c r="P472" s="52">
        <v>0</v>
      </c>
      <c r="Q472" s="52">
        <v>0</v>
      </c>
      <c r="R472" s="52">
        <v>0</v>
      </c>
      <c r="S472" s="126"/>
      <c r="T472" s="126"/>
      <c r="U472" s="1" t="s">
        <v>323</v>
      </c>
      <c r="V472" s="1" t="s">
        <v>323</v>
      </c>
      <c r="W472" s="1" t="s">
        <v>323</v>
      </c>
      <c r="X472" s="430"/>
      <c r="Y472" s="191">
        <v>100</v>
      </c>
    </row>
    <row r="473" spans="1:25">
      <c r="A473" s="396"/>
      <c r="B473" s="396" t="s">
        <v>423</v>
      </c>
      <c r="C473" s="398" t="s">
        <v>426</v>
      </c>
      <c r="D473" s="396">
        <v>125</v>
      </c>
      <c r="E473" s="396" t="s">
        <v>236</v>
      </c>
      <c r="F473" s="6" t="s">
        <v>237</v>
      </c>
      <c r="G473" s="6" t="s">
        <v>237</v>
      </c>
      <c r="H473" s="6" t="s">
        <v>237</v>
      </c>
      <c r="I473" s="6" t="s">
        <v>237</v>
      </c>
      <c r="J473" s="74"/>
      <c r="K473" s="75"/>
      <c r="L473" s="74"/>
      <c r="M473" s="75"/>
      <c r="N473" s="105"/>
      <c r="O473" s="52"/>
      <c r="P473" s="52"/>
      <c r="Q473" s="52"/>
      <c r="R473" s="52"/>
      <c r="S473" s="77"/>
      <c r="T473" s="78"/>
      <c r="U473" s="1" t="s">
        <v>323</v>
      </c>
      <c r="V473" s="1" t="s">
        <v>323</v>
      </c>
      <c r="W473" s="1" t="s">
        <v>323</v>
      </c>
      <c r="X473" s="119"/>
      <c r="Y473" s="191"/>
    </row>
    <row r="474" spans="1:25">
      <c r="A474" s="397"/>
      <c r="B474" s="397"/>
      <c r="C474" s="399"/>
      <c r="D474" s="397"/>
      <c r="E474" s="397"/>
      <c r="F474" s="6" t="s">
        <v>237</v>
      </c>
      <c r="G474" s="6" t="s">
        <v>237</v>
      </c>
      <c r="H474" s="6" t="s">
        <v>237</v>
      </c>
      <c r="I474" s="6" t="s">
        <v>237</v>
      </c>
      <c r="J474" s="6"/>
      <c r="K474" s="8"/>
      <c r="L474" s="8"/>
      <c r="M474" s="8"/>
      <c r="N474" s="103">
        <v>0</v>
      </c>
      <c r="O474" s="103">
        <v>0</v>
      </c>
      <c r="P474" s="103">
        <v>0</v>
      </c>
      <c r="Q474" s="103">
        <v>0</v>
      </c>
      <c r="R474" s="103">
        <f>SUM(R470:R473)</f>
        <v>0</v>
      </c>
      <c r="S474" s="126"/>
      <c r="T474" s="126"/>
      <c r="U474" s="1" t="s">
        <v>323</v>
      </c>
      <c r="V474" s="1" t="s">
        <v>323</v>
      </c>
      <c r="W474" s="1" t="s">
        <v>323</v>
      </c>
      <c r="X474" s="119"/>
      <c r="Y474" s="191">
        <v>100</v>
      </c>
    </row>
    <row r="475" spans="1:25">
      <c r="A475" s="396"/>
      <c r="B475" s="396" t="s">
        <v>425</v>
      </c>
      <c r="C475" s="398" t="s">
        <v>424</v>
      </c>
      <c r="D475" s="396">
        <v>125</v>
      </c>
      <c r="E475" s="396" t="s">
        <v>236</v>
      </c>
      <c r="F475" s="6" t="s">
        <v>237</v>
      </c>
      <c r="G475" s="6" t="s">
        <v>237</v>
      </c>
      <c r="H475" s="6" t="s">
        <v>237</v>
      </c>
      <c r="I475" s="6" t="s">
        <v>237</v>
      </c>
      <c r="J475" s="74"/>
      <c r="K475" s="75"/>
      <c r="L475" s="74"/>
      <c r="M475" s="75"/>
      <c r="N475" s="105"/>
      <c r="O475" s="52"/>
      <c r="P475" s="52"/>
      <c r="Q475" s="52"/>
      <c r="R475" s="52"/>
      <c r="S475" s="77"/>
      <c r="T475" s="78"/>
      <c r="U475" s="1" t="s">
        <v>323</v>
      </c>
      <c r="V475" s="1" t="s">
        <v>323</v>
      </c>
      <c r="W475" s="1" t="s">
        <v>323</v>
      </c>
      <c r="X475" s="119"/>
      <c r="Y475" s="191"/>
    </row>
    <row r="476" spans="1:25">
      <c r="A476" s="397"/>
      <c r="B476" s="397"/>
      <c r="C476" s="399"/>
      <c r="D476" s="397"/>
      <c r="E476" s="397"/>
      <c r="F476" s="6" t="s">
        <v>237</v>
      </c>
      <c r="G476" s="6" t="s">
        <v>237</v>
      </c>
      <c r="H476" s="6" t="s">
        <v>237</v>
      </c>
      <c r="I476" s="6" t="s">
        <v>237</v>
      </c>
      <c r="J476" s="6"/>
      <c r="K476" s="8"/>
      <c r="L476" s="8"/>
      <c r="M476" s="8"/>
      <c r="N476" s="103">
        <v>0</v>
      </c>
      <c r="O476" s="103">
        <v>0</v>
      </c>
      <c r="P476" s="103">
        <v>0</v>
      </c>
      <c r="Q476" s="103">
        <v>0</v>
      </c>
      <c r="R476" s="103">
        <f>SUM(R472:R475)</f>
        <v>0</v>
      </c>
      <c r="S476" s="126"/>
      <c r="T476" s="126"/>
      <c r="U476" s="1" t="s">
        <v>323</v>
      </c>
      <c r="V476" s="1" t="s">
        <v>323</v>
      </c>
      <c r="W476" s="1" t="s">
        <v>323</v>
      </c>
      <c r="X476" s="119"/>
      <c r="Y476" s="191">
        <v>100</v>
      </c>
    </row>
    <row r="477" spans="1:25">
      <c r="A477" s="10"/>
      <c r="B477" s="10"/>
    </row>
    <row r="478" spans="1:25">
      <c r="A478" s="10"/>
      <c r="B478" s="10"/>
    </row>
    <row r="479" spans="1:25">
      <c r="A479" s="10"/>
      <c r="B479" s="10"/>
    </row>
    <row r="480" spans="1:25">
      <c r="A480" s="10"/>
      <c r="B480" s="10"/>
    </row>
    <row r="481" spans="1:25">
      <c r="A481" s="10"/>
      <c r="B481" s="10"/>
    </row>
    <row r="482" spans="1:25">
      <c r="A482" s="10"/>
      <c r="B482" s="10"/>
    </row>
    <row r="483" spans="1:25">
      <c r="A483" s="10"/>
      <c r="B483" s="10"/>
    </row>
    <row r="484" spans="1:25">
      <c r="A484" s="10"/>
      <c r="B484" s="10"/>
    </row>
    <row r="485" spans="1:25">
      <c r="A485" s="10"/>
      <c r="B485" s="10"/>
    </row>
    <row r="486" spans="1:25">
      <c r="A486" s="10"/>
      <c r="B486" s="10"/>
    </row>
    <row r="487" spans="1:25" s="20" customFormat="1">
      <c r="A487" s="10"/>
      <c r="B487" s="10"/>
      <c r="D487" s="10"/>
      <c r="E487" s="10"/>
      <c r="F487" s="10"/>
      <c r="G487" s="10"/>
      <c r="H487" s="10"/>
      <c r="I487" s="10"/>
      <c r="J487" s="23"/>
      <c r="K487" s="23"/>
      <c r="L487" s="23"/>
      <c r="M487" s="23"/>
      <c r="N487" s="23"/>
      <c r="O487" s="23"/>
      <c r="P487" s="23"/>
      <c r="Q487" s="23"/>
      <c r="R487" s="23"/>
      <c r="S487" s="23"/>
      <c r="Y487" s="195"/>
    </row>
    <row r="488" spans="1:25" s="20" customFormat="1">
      <c r="A488" s="10"/>
      <c r="B488" s="10"/>
      <c r="D488" s="10"/>
      <c r="E488" s="10"/>
      <c r="F488" s="10"/>
      <c r="G488" s="10"/>
      <c r="H488" s="10"/>
      <c r="I488" s="10"/>
      <c r="J488" s="23"/>
      <c r="K488" s="23"/>
      <c r="L488" s="23"/>
      <c r="M488" s="23"/>
      <c r="N488" s="23"/>
      <c r="O488" s="23"/>
      <c r="P488" s="23"/>
      <c r="Q488" s="23"/>
      <c r="R488" s="23"/>
      <c r="S488" s="23"/>
      <c r="Y488" s="195"/>
    </row>
    <row r="489" spans="1:25" s="20" customFormat="1">
      <c r="A489" s="10"/>
      <c r="B489" s="10"/>
      <c r="D489" s="10"/>
      <c r="E489" s="10"/>
      <c r="F489" s="10"/>
      <c r="G489" s="10"/>
      <c r="H489" s="10"/>
      <c r="I489" s="10"/>
      <c r="J489" s="23"/>
      <c r="K489" s="23"/>
      <c r="L489" s="23"/>
      <c r="M489" s="23"/>
      <c r="N489" s="23"/>
      <c r="O489" s="23"/>
      <c r="P489" s="23"/>
      <c r="Q489" s="23"/>
      <c r="R489" s="23"/>
      <c r="S489" s="23"/>
      <c r="Y489" s="195"/>
    </row>
    <row r="490" spans="1:25" s="20" customFormat="1">
      <c r="A490" s="10"/>
      <c r="B490" s="10"/>
      <c r="D490" s="10"/>
      <c r="E490" s="10"/>
      <c r="F490" s="10"/>
      <c r="G490" s="10"/>
      <c r="H490" s="10"/>
      <c r="I490" s="10"/>
      <c r="J490" s="23"/>
      <c r="K490" s="23"/>
      <c r="L490" s="23"/>
      <c r="M490" s="23"/>
      <c r="N490" s="23"/>
      <c r="O490" s="23"/>
      <c r="P490" s="23"/>
      <c r="Q490" s="23"/>
      <c r="R490" s="23"/>
      <c r="S490" s="23"/>
      <c r="Y490" s="195"/>
    </row>
    <row r="491" spans="1:25" s="20" customFormat="1">
      <c r="A491" s="10"/>
      <c r="B491" s="10"/>
      <c r="D491" s="10"/>
      <c r="E491" s="10"/>
      <c r="F491" s="10"/>
      <c r="G491" s="10"/>
      <c r="H491" s="10"/>
      <c r="I491" s="10"/>
      <c r="J491" s="23"/>
      <c r="K491" s="23"/>
      <c r="L491" s="23"/>
      <c r="M491" s="23"/>
      <c r="N491" s="23"/>
      <c r="O491" s="23"/>
      <c r="P491" s="23"/>
      <c r="Q491" s="23"/>
      <c r="R491" s="23"/>
      <c r="S491" s="23"/>
      <c r="Y491" s="195"/>
    </row>
    <row r="492" spans="1:25" s="20" customFormat="1">
      <c r="A492" s="10"/>
      <c r="B492" s="10"/>
      <c r="D492" s="10"/>
      <c r="E492" s="10"/>
      <c r="F492" s="10"/>
      <c r="G492" s="10"/>
      <c r="H492" s="10"/>
      <c r="I492" s="10"/>
      <c r="J492" s="23"/>
      <c r="K492" s="23"/>
      <c r="L492" s="23"/>
      <c r="M492" s="23"/>
      <c r="N492" s="23"/>
      <c r="O492" s="23"/>
      <c r="P492" s="23"/>
      <c r="Q492" s="23"/>
      <c r="R492" s="23"/>
      <c r="S492" s="23"/>
      <c r="Y492" s="195"/>
    </row>
    <row r="493" spans="1:25" s="20" customFormat="1">
      <c r="A493" s="10"/>
      <c r="B493" s="10"/>
      <c r="D493" s="10"/>
      <c r="E493" s="10"/>
      <c r="F493" s="10"/>
      <c r="G493" s="10"/>
      <c r="H493" s="10"/>
      <c r="I493" s="10"/>
      <c r="J493" s="23"/>
      <c r="K493" s="23"/>
      <c r="L493" s="23"/>
      <c r="M493" s="23"/>
      <c r="N493" s="23"/>
      <c r="O493" s="23"/>
      <c r="P493" s="23"/>
      <c r="Q493" s="23"/>
      <c r="R493" s="23"/>
      <c r="S493" s="23"/>
      <c r="Y493" s="195"/>
    </row>
    <row r="494" spans="1:25" s="20" customFormat="1">
      <c r="A494" s="10"/>
      <c r="B494" s="10"/>
      <c r="D494" s="10"/>
      <c r="E494" s="10"/>
      <c r="F494" s="10"/>
      <c r="G494" s="10"/>
      <c r="H494" s="10"/>
      <c r="I494" s="10"/>
      <c r="J494" s="23"/>
      <c r="K494" s="23"/>
      <c r="L494" s="23"/>
      <c r="M494" s="23"/>
      <c r="N494" s="23"/>
      <c r="O494" s="23"/>
      <c r="P494" s="23"/>
      <c r="Q494" s="23"/>
      <c r="R494" s="23"/>
      <c r="S494" s="23"/>
      <c r="Y494" s="195"/>
    </row>
    <row r="495" spans="1:25" s="20" customFormat="1">
      <c r="A495" s="10"/>
      <c r="B495" s="10"/>
      <c r="D495" s="10"/>
      <c r="E495" s="10"/>
      <c r="F495" s="10"/>
      <c r="G495" s="10"/>
      <c r="H495" s="10"/>
      <c r="I495" s="10"/>
      <c r="J495" s="23"/>
      <c r="K495" s="23"/>
      <c r="L495" s="23"/>
      <c r="M495" s="23"/>
      <c r="N495" s="23"/>
      <c r="O495" s="23"/>
      <c r="P495" s="23"/>
      <c r="Q495" s="23"/>
      <c r="R495" s="23"/>
      <c r="S495" s="23"/>
      <c r="Y495" s="195"/>
    </row>
    <row r="496" spans="1:25" s="20" customFormat="1">
      <c r="A496" s="10"/>
      <c r="B496" s="10"/>
      <c r="D496" s="10"/>
      <c r="E496" s="10"/>
      <c r="F496" s="10"/>
      <c r="G496" s="10"/>
      <c r="H496" s="10"/>
      <c r="I496" s="10"/>
      <c r="J496" s="23"/>
      <c r="K496" s="23"/>
      <c r="L496" s="23"/>
      <c r="M496" s="23"/>
      <c r="N496" s="23"/>
      <c r="O496" s="23"/>
      <c r="P496" s="23"/>
      <c r="Q496" s="23"/>
      <c r="R496" s="23"/>
      <c r="S496" s="23"/>
      <c r="Y496" s="195"/>
    </row>
    <row r="497" spans="1:25" s="20" customFormat="1">
      <c r="A497" s="10"/>
      <c r="B497" s="10"/>
      <c r="D497" s="10"/>
      <c r="E497" s="10"/>
      <c r="F497" s="10"/>
      <c r="G497" s="10"/>
      <c r="H497" s="10"/>
      <c r="I497" s="10"/>
      <c r="J497" s="23"/>
      <c r="K497" s="23"/>
      <c r="L497" s="23"/>
      <c r="M497" s="23"/>
      <c r="N497" s="23"/>
      <c r="O497" s="23"/>
      <c r="P497" s="23"/>
      <c r="Q497" s="23"/>
      <c r="R497" s="23"/>
      <c r="S497" s="23"/>
      <c r="Y497" s="195"/>
    </row>
    <row r="498" spans="1:25" s="20" customFormat="1">
      <c r="A498" s="10"/>
      <c r="B498" s="10"/>
      <c r="D498" s="10"/>
      <c r="E498" s="10"/>
      <c r="F498" s="10"/>
      <c r="G498" s="10"/>
      <c r="H498" s="10"/>
      <c r="I498" s="10"/>
      <c r="J498" s="23"/>
      <c r="K498" s="23"/>
      <c r="L498" s="23"/>
      <c r="M498" s="23"/>
      <c r="N498" s="23"/>
      <c r="O498" s="23"/>
      <c r="P498" s="23"/>
      <c r="Q498" s="23"/>
      <c r="R498" s="23"/>
      <c r="S498" s="23"/>
      <c r="Y498" s="195"/>
    </row>
    <row r="499" spans="1:25" s="20" customFormat="1">
      <c r="A499" s="10"/>
      <c r="B499" s="10"/>
      <c r="D499" s="10"/>
      <c r="E499" s="10"/>
      <c r="F499" s="10"/>
      <c r="G499" s="10"/>
      <c r="H499" s="10"/>
      <c r="I499" s="10"/>
      <c r="J499" s="23"/>
      <c r="K499" s="23"/>
      <c r="L499" s="23"/>
      <c r="M499" s="23"/>
      <c r="N499" s="23"/>
      <c r="O499" s="23"/>
      <c r="P499" s="23"/>
      <c r="Q499" s="23"/>
      <c r="R499" s="23"/>
      <c r="S499" s="23"/>
      <c r="Y499" s="195"/>
    </row>
    <row r="500" spans="1:25" s="20" customFormat="1">
      <c r="A500" s="10"/>
      <c r="B500" s="10"/>
      <c r="D500" s="10"/>
      <c r="E500" s="10"/>
      <c r="F500" s="10"/>
      <c r="G500" s="10"/>
      <c r="H500" s="10"/>
      <c r="I500" s="10"/>
      <c r="J500" s="23"/>
      <c r="K500" s="23"/>
      <c r="L500" s="23"/>
      <c r="M500" s="23"/>
      <c r="N500" s="23"/>
      <c r="O500" s="23"/>
      <c r="P500" s="23"/>
      <c r="Q500" s="23"/>
      <c r="R500" s="23"/>
      <c r="S500" s="23"/>
      <c r="Y500" s="195"/>
    </row>
    <row r="501" spans="1:25" s="20" customFormat="1">
      <c r="A501" s="10"/>
      <c r="B501" s="10"/>
      <c r="D501" s="10"/>
      <c r="E501" s="10"/>
      <c r="F501" s="10"/>
      <c r="G501" s="10"/>
      <c r="H501" s="10"/>
      <c r="I501" s="10"/>
      <c r="J501" s="23"/>
      <c r="K501" s="23"/>
      <c r="L501" s="23"/>
      <c r="M501" s="23"/>
      <c r="N501" s="23"/>
      <c r="O501" s="23"/>
      <c r="P501" s="23"/>
      <c r="Q501" s="23"/>
      <c r="R501" s="23"/>
      <c r="S501" s="23"/>
      <c r="Y501" s="195"/>
    </row>
    <row r="502" spans="1:25" s="20" customFormat="1">
      <c r="A502" s="10"/>
      <c r="B502" s="10"/>
      <c r="D502" s="10"/>
      <c r="E502" s="10"/>
      <c r="F502" s="10"/>
      <c r="G502" s="10"/>
      <c r="H502" s="10"/>
      <c r="I502" s="10"/>
      <c r="J502" s="23"/>
      <c r="K502" s="23"/>
      <c r="L502" s="23"/>
      <c r="M502" s="23"/>
      <c r="N502" s="23"/>
      <c r="O502" s="23"/>
      <c r="P502" s="23"/>
      <c r="Q502" s="23"/>
      <c r="R502" s="23"/>
      <c r="S502" s="23"/>
      <c r="Y502" s="195"/>
    </row>
    <row r="503" spans="1:25" s="20" customFormat="1">
      <c r="A503" s="10"/>
      <c r="B503" s="10"/>
      <c r="D503" s="10"/>
      <c r="E503" s="10"/>
      <c r="F503" s="10"/>
      <c r="G503" s="10"/>
      <c r="H503" s="10"/>
      <c r="I503" s="10"/>
      <c r="J503" s="23"/>
      <c r="K503" s="23"/>
      <c r="L503" s="23"/>
      <c r="M503" s="23"/>
      <c r="N503" s="23"/>
      <c r="O503" s="23"/>
      <c r="P503" s="23"/>
      <c r="Q503" s="23"/>
      <c r="R503" s="23"/>
      <c r="S503" s="23"/>
      <c r="Y503" s="195"/>
    </row>
    <row r="504" spans="1:25" s="20" customFormat="1">
      <c r="A504" s="10"/>
      <c r="B504" s="10"/>
      <c r="D504" s="10"/>
      <c r="E504" s="10"/>
      <c r="F504" s="10"/>
      <c r="G504" s="10"/>
      <c r="H504" s="10"/>
      <c r="I504" s="10"/>
      <c r="J504" s="23"/>
      <c r="K504" s="23"/>
      <c r="L504" s="23"/>
      <c r="M504" s="23"/>
      <c r="N504" s="23"/>
      <c r="O504" s="23"/>
      <c r="P504" s="23"/>
      <c r="Q504" s="23"/>
      <c r="R504" s="23"/>
      <c r="S504" s="23"/>
      <c r="Y504" s="195"/>
    </row>
    <row r="505" spans="1:25" s="20" customFormat="1">
      <c r="A505" s="10"/>
      <c r="B505" s="10"/>
      <c r="D505" s="10"/>
      <c r="E505" s="10"/>
      <c r="F505" s="10"/>
      <c r="G505" s="10"/>
      <c r="H505" s="10"/>
      <c r="I505" s="10"/>
      <c r="J505" s="23"/>
      <c r="K505" s="23"/>
      <c r="L505" s="23"/>
      <c r="M505" s="23"/>
      <c r="N505" s="23"/>
      <c r="O505" s="23"/>
      <c r="P505" s="23"/>
      <c r="Q505" s="23"/>
      <c r="R505" s="23"/>
      <c r="S505" s="23"/>
      <c r="Y505" s="195"/>
    </row>
    <row r="506" spans="1:25" s="20" customFormat="1">
      <c r="A506" s="10"/>
      <c r="B506" s="10"/>
      <c r="D506" s="10"/>
      <c r="E506" s="10"/>
      <c r="F506" s="10"/>
      <c r="G506" s="10"/>
      <c r="H506" s="10"/>
      <c r="I506" s="10"/>
      <c r="J506" s="23"/>
      <c r="K506" s="23"/>
      <c r="L506" s="23"/>
      <c r="M506" s="23"/>
      <c r="N506" s="23"/>
      <c r="O506" s="23"/>
      <c r="P506" s="23"/>
      <c r="Q506" s="23"/>
      <c r="R506" s="23"/>
      <c r="S506" s="23"/>
      <c r="Y506" s="195"/>
    </row>
    <row r="507" spans="1:25" s="20" customFormat="1">
      <c r="A507" s="10"/>
      <c r="B507" s="10"/>
      <c r="D507" s="10"/>
      <c r="E507" s="10"/>
      <c r="F507" s="10"/>
      <c r="G507" s="10"/>
      <c r="H507" s="10"/>
      <c r="I507" s="10"/>
      <c r="J507" s="23"/>
      <c r="K507" s="23"/>
      <c r="L507" s="23"/>
      <c r="M507" s="23"/>
      <c r="N507" s="23"/>
      <c r="O507" s="23"/>
      <c r="P507" s="23"/>
      <c r="Q507" s="23"/>
      <c r="R507" s="23"/>
      <c r="S507" s="23"/>
      <c r="Y507" s="195"/>
    </row>
    <row r="508" spans="1:25" s="20" customFormat="1">
      <c r="A508" s="10"/>
      <c r="B508" s="10"/>
      <c r="D508" s="10"/>
      <c r="E508" s="10"/>
      <c r="F508" s="10"/>
      <c r="G508" s="10"/>
      <c r="H508" s="10"/>
      <c r="I508" s="10"/>
      <c r="J508" s="23"/>
      <c r="K508" s="23"/>
      <c r="L508" s="23"/>
      <c r="M508" s="23"/>
      <c r="N508" s="23"/>
      <c r="O508" s="23"/>
      <c r="P508" s="23"/>
      <c r="Q508" s="23"/>
      <c r="R508" s="23"/>
      <c r="S508" s="23"/>
      <c r="Y508" s="195"/>
    </row>
    <row r="509" spans="1:25" s="20" customFormat="1">
      <c r="A509" s="10"/>
      <c r="B509" s="10"/>
      <c r="D509" s="10"/>
      <c r="E509" s="10"/>
      <c r="F509" s="10"/>
      <c r="G509" s="10"/>
      <c r="H509" s="10"/>
      <c r="I509" s="10"/>
      <c r="J509" s="23"/>
      <c r="K509" s="23"/>
      <c r="L509" s="23"/>
      <c r="M509" s="23"/>
      <c r="N509" s="23"/>
      <c r="O509" s="23"/>
      <c r="P509" s="23"/>
      <c r="Q509" s="23"/>
      <c r="R509" s="23"/>
      <c r="S509" s="23"/>
      <c r="Y509" s="195"/>
    </row>
    <row r="510" spans="1:25" s="20" customFormat="1">
      <c r="A510" s="10"/>
      <c r="B510" s="10"/>
      <c r="D510" s="10"/>
      <c r="E510" s="10"/>
      <c r="F510" s="10"/>
      <c r="G510" s="10"/>
      <c r="H510" s="10"/>
      <c r="I510" s="10"/>
      <c r="J510" s="23"/>
      <c r="K510" s="23"/>
      <c r="L510" s="23"/>
      <c r="M510" s="23"/>
      <c r="N510" s="23"/>
      <c r="O510" s="23"/>
      <c r="P510" s="23"/>
      <c r="Q510" s="23"/>
      <c r="R510" s="23"/>
      <c r="S510" s="23"/>
      <c r="Y510" s="195"/>
    </row>
    <row r="511" spans="1:25" s="20" customFormat="1">
      <c r="A511" s="10"/>
      <c r="B511" s="10"/>
      <c r="D511" s="10"/>
      <c r="E511" s="10"/>
      <c r="F511" s="10"/>
      <c r="G511" s="10"/>
      <c r="H511" s="10"/>
      <c r="I511" s="10"/>
      <c r="J511" s="23"/>
      <c r="K511" s="23"/>
      <c r="L511" s="23"/>
      <c r="M511" s="23"/>
      <c r="N511" s="23"/>
      <c r="O511" s="23"/>
      <c r="P511" s="23"/>
      <c r="Q511" s="23"/>
      <c r="R511" s="23"/>
      <c r="S511" s="23"/>
      <c r="Y511" s="195"/>
    </row>
    <row r="512" spans="1:25" s="20" customFormat="1">
      <c r="A512" s="10"/>
      <c r="B512" s="10"/>
      <c r="D512" s="10"/>
      <c r="E512" s="10"/>
      <c r="F512" s="10"/>
      <c r="G512" s="10"/>
      <c r="H512" s="10"/>
      <c r="I512" s="10"/>
      <c r="J512" s="23"/>
      <c r="K512" s="23"/>
      <c r="L512" s="23"/>
      <c r="M512" s="23"/>
      <c r="N512" s="23"/>
      <c r="O512" s="23"/>
      <c r="P512" s="23"/>
      <c r="Q512" s="23"/>
      <c r="R512" s="23"/>
      <c r="S512" s="23"/>
      <c r="Y512" s="195"/>
    </row>
    <row r="513" spans="1:25" s="20" customFormat="1">
      <c r="A513" s="10"/>
      <c r="B513" s="10"/>
      <c r="D513" s="10"/>
      <c r="E513" s="10"/>
      <c r="F513" s="10"/>
      <c r="G513" s="10"/>
      <c r="H513" s="10"/>
      <c r="I513" s="10"/>
      <c r="J513" s="23"/>
      <c r="K513" s="23"/>
      <c r="L513" s="23"/>
      <c r="M513" s="23"/>
      <c r="N513" s="23"/>
      <c r="O513" s="23"/>
      <c r="P513" s="23"/>
      <c r="Q513" s="23"/>
      <c r="R513" s="23"/>
      <c r="S513" s="23"/>
      <c r="Y513" s="195"/>
    </row>
    <row r="514" spans="1:25" s="20" customFormat="1">
      <c r="A514" s="10"/>
      <c r="B514" s="10"/>
      <c r="D514" s="10"/>
      <c r="E514" s="10"/>
      <c r="F514" s="10"/>
      <c r="G514" s="10"/>
      <c r="H514" s="10"/>
      <c r="I514" s="10"/>
      <c r="J514" s="23"/>
      <c r="K514" s="23"/>
      <c r="L514" s="23"/>
      <c r="M514" s="23"/>
      <c r="N514" s="23"/>
      <c r="O514" s="23"/>
      <c r="P514" s="23"/>
      <c r="Q514" s="23"/>
      <c r="R514" s="23"/>
      <c r="S514" s="23"/>
      <c r="Y514" s="195"/>
    </row>
    <row r="515" spans="1:25" s="20" customFormat="1">
      <c r="A515" s="10"/>
      <c r="B515" s="10"/>
      <c r="D515" s="10"/>
      <c r="E515" s="10"/>
      <c r="F515" s="10"/>
      <c r="G515" s="10"/>
      <c r="H515" s="10"/>
      <c r="I515" s="10"/>
      <c r="J515" s="23"/>
      <c r="K515" s="23"/>
      <c r="L515" s="23"/>
      <c r="M515" s="23"/>
      <c r="N515" s="23"/>
      <c r="O515" s="23"/>
      <c r="P515" s="23"/>
      <c r="Q515" s="23"/>
      <c r="R515" s="23"/>
      <c r="S515" s="23"/>
      <c r="Y515" s="195"/>
    </row>
    <row r="516" spans="1:25" s="20" customFormat="1">
      <c r="A516" s="10"/>
      <c r="B516" s="10"/>
      <c r="D516" s="10"/>
      <c r="E516" s="10"/>
      <c r="F516" s="10"/>
      <c r="G516" s="10"/>
      <c r="H516" s="10"/>
      <c r="I516" s="10"/>
      <c r="J516" s="23"/>
      <c r="K516" s="23"/>
      <c r="L516" s="23"/>
      <c r="M516" s="23"/>
      <c r="N516" s="23"/>
      <c r="O516" s="23"/>
      <c r="P516" s="23"/>
      <c r="Q516" s="23"/>
      <c r="R516" s="23"/>
      <c r="S516" s="23"/>
      <c r="Y516" s="195"/>
    </row>
    <row r="517" spans="1:25" s="20" customFormat="1">
      <c r="A517" s="10"/>
      <c r="B517" s="10"/>
      <c r="D517" s="10"/>
      <c r="E517" s="10"/>
      <c r="F517" s="10"/>
      <c r="G517" s="10"/>
      <c r="H517" s="10"/>
      <c r="I517" s="10"/>
      <c r="J517" s="23"/>
      <c r="K517" s="23"/>
      <c r="L517" s="23"/>
      <c r="M517" s="23"/>
      <c r="N517" s="23"/>
      <c r="O517" s="23"/>
      <c r="P517" s="23"/>
      <c r="Q517" s="23"/>
      <c r="R517" s="23"/>
      <c r="S517" s="23"/>
      <c r="Y517" s="195"/>
    </row>
    <row r="518" spans="1:25" s="20" customFormat="1">
      <c r="A518" s="10"/>
      <c r="B518" s="10"/>
      <c r="D518" s="10"/>
      <c r="E518" s="10"/>
      <c r="F518" s="10"/>
      <c r="G518" s="10"/>
      <c r="H518" s="10"/>
      <c r="I518" s="10"/>
      <c r="J518" s="23"/>
      <c r="K518" s="23"/>
      <c r="L518" s="23"/>
      <c r="M518" s="23"/>
      <c r="N518" s="23"/>
      <c r="O518" s="23"/>
      <c r="P518" s="23"/>
      <c r="Q518" s="23"/>
      <c r="R518" s="23"/>
      <c r="S518" s="23"/>
      <c r="Y518" s="195"/>
    </row>
    <row r="519" spans="1:25" s="20" customFormat="1">
      <c r="A519" s="10"/>
      <c r="B519" s="10"/>
      <c r="D519" s="10"/>
      <c r="E519" s="10"/>
      <c r="F519" s="10"/>
      <c r="G519" s="10"/>
      <c r="H519" s="10"/>
      <c r="I519" s="10"/>
      <c r="J519" s="23"/>
      <c r="K519" s="23"/>
      <c r="L519" s="23"/>
      <c r="M519" s="23"/>
      <c r="N519" s="23"/>
      <c r="O519" s="23"/>
      <c r="P519" s="23"/>
      <c r="Q519" s="23"/>
      <c r="R519" s="23"/>
      <c r="S519" s="23"/>
      <c r="Y519" s="195"/>
    </row>
    <row r="520" spans="1:25" s="20" customFormat="1">
      <c r="A520" s="10"/>
      <c r="B520" s="10"/>
      <c r="D520" s="10"/>
      <c r="E520" s="10"/>
      <c r="F520" s="10"/>
      <c r="G520" s="10"/>
      <c r="H520" s="10"/>
      <c r="I520" s="10"/>
      <c r="J520" s="23"/>
      <c r="K520" s="23"/>
      <c r="L520" s="23"/>
      <c r="M520" s="23"/>
      <c r="N520" s="23"/>
      <c r="O520" s="23"/>
      <c r="P520" s="23"/>
      <c r="Q520" s="23"/>
      <c r="R520" s="23"/>
      <c r="S520" s="23"/>
      <c r="Y520" s="195"/>
    </row>
    <row r="521" spans="1:25" s="20" customFormat="1">
      <c r="A521" s="10"/>
      <c r="B521" s="10"/>
      <c r="D521" s="10"/>
      <c r="E521" s="10"/>
      <c r="F521" s="10"/>
      <c r="G521" s="10"/>
      <c r="H521" s="10"/>
      <c r="I521" s="10"/>
      <c r="J521" s="23"/>
      <c r="K521" s="23"/>
      <c r="L521" s="23"/>
      <c r="M521" s="23"/>
      <c r="N521" s="23"/>
      <c r="O521" s="23"/>
      <c r="P521" s="23"/>
      <c r="Q521" s="23"/>
      <c r="R521" s="23"/>
      <c r="S521" s="23"/>
      <c r="Y521" s="195"/>
    </row>
    <row r="522" spans="1:25" s="20" customFormat="1">
      <c r="A522" s="10"/>
      <c r="B522" s="10"/>
      <c r="D522" s="10"/>
      <c r="E522" s="10"/>
      <c r="F522" s="10"/>
      <c r="G522" s="10"/>
      <c r="H522" s="10"/>
      <c r="I522" s="10"/>
      <c r="J522" s="23"/>
      <c r="K522" s="23"/>
      <c r="L522" s="23"/>
      <c r="M522" s="23"/>
      <c r="N522" s="23"/>
      <c r="O522" s="23"/>
      <c r="P522" s="23"/>
      <c r="Q522" s="23"/>
      <c r="R522" s="23"/>
      <c r="S522" s="23"/>
      <c r="Y522" s="195"/>
    </row>
    <row r="523" spans="1:25" s="20" customFormat="1">
      <c r="A523" s="10"/>
      <c r="B523" s="10"/>
      <c r="D523" s="10"/>
      <c r="E523" s="10"/>
      <c r="F523" s="10"/>
      <c r="G523" s="10"/>
      <c r="H523" s="10"/>
      <c r="I523" s="10"/>
      <c r="J523" s="23"/>
      <c r="K523" s="23"/>
      <c r="L523" s="23"/>
      <c r="M523" s="23"/>
      <c r="N523" s="23"/>
      <c r="O523" s="23"/>
      <c r="P523" s="23"/>
      <c r="Q523" s="23"/>
      <c r="R523" s="23"/>
      <c r="S523" s="23"/>
      <c r="Y523" s="195"/>
    </row>
    <row r="524" spans="1:25" s="20" customFormat="1">
      <c r="A524" s="10"/>
      <c r="B524" s="10"/>
      <c r="D524" s="10"/>
      <c r="E524" s="10"/>
      <c r="F524" s="10"/>
      <c r="G524" s="10"/>
      <c r="H524" s="10"/>
      <c r="I524" s="10"/>
      <c r="J524" s="23"/>
      <c r="K524" s="23"/>
      <c r="L524" s="23"/>
      <c r="M524" s="23"/>
      <c r="N524" s="23"/>
      <c r="O524" s="23"/>
      <c r="P524" s="23"/>
      <c r="Q524" s="23"/>
      <c r="R524" s="23"/>
      <c r="S524" s="23"/>
      <c r="Y524" s="195"/>
    </row>
    <row r="525" spans="1:25" s="20" customFormat="1">
      <c r="A525" s="10"/>
      <c r="B525" s="10"/>
      <c r="D525" s="10"/>
      <c r="E525" s="10"/>
      <c r="F525" s="10"/>
      <c r="G525" s="10"/>
      <c r="H525" s="10"/>
      <c r="I525" s="10"/>
      <c r="J525" s="23"/>
      <c r="K525" s="23"/>
      <c r="L525" s="23"/>
      <c r="M525" s="23"/>
      <c r="N525" s="23"/>
      <c r="O525" s="23"/>
      <c r="P525" s="23"/>
      <c r="Q525" s="23"/>
      <c r="R525" s="23"/>
      <c r="S525" s="23"/>
      <c r="Y525" s="195"/>
    </row>
    <row r="526" spans="1:25" s="20" customFormat="1">
      <c r="A526" s="10"/>
      <c r="B526" s="10"/>
      <c r="D526" s="10"/>
      <c r="E526" s="10"/>
      <c r="F526" s="10"/>
      <c r="G526" s="10"/>
      <c r="H526" s="10"/>
      <c r="I526" s="10"/>
      <c r="J526" s="23"/>
      <c r="K526" s="23"/>
      <c r="L526" s="23"/>
      <c r="M526" s="23"/>
      <c r="N526" s="23"/>
      <c r="O526" s="23"/>
      <c r="P526" s="23"/>
      <c r="Q526" s="23"/>
      <c r="R526" s="23"/>
      <c r="S526" s="23"/>
      <c r="Y526" s="195"/>
    </row>
    <row r="527" spans="1:25" s="20" customFormat="1">
      <c r="A527" s="10"/>
      <c r="B527" s="10"/>
      <c r="D527" s="10"/>
      <c r="E527" s="10"/>
      <c r="F527" s="10"/>
      <c r="G527" s="10"/>
      <c r="H527" s="10"/>
      <c r="I527" s="10"/>
      <c r="J527" s="23"/>
      <c r="K527" s="23"/>
      <c r="L527" s="23"/>
      <c r="M527" s="23"/>
      <c r="N527" s="23"/>
      <c r="O527" s="23"/>
      <c r="P527" s="23"/>
      <c r="Q527" s="23"/>
      <c r="R527" s="23"/>
      <c r="S527" s="23"/>
      <c r="Y527" s="195"/>
    </row>
    <row r="528" spans="1:25" s="20" customFormat="1">
      <c r="A528" s="10"/>
      <c r="B528" s="10"/>
      <c r="D528" s="10"/>
      <c r="E528" s="10"/>
      <c r="F528" s="10"/>
      <c r="G528" s="10"/>
      <c r="H528" s="10"/>
      <c r="I528" s="10"/>
      <c r="J528" s="23"/>
      <c r="K528" s="23"/>
      <c r="L528" s="23"/>
      <c r="M528" s="23"/>
      <c r="N528" s="23"/>
      <c r="O528" s="23"/>
      <c r="P528" s="23"/>
      <c r="Q528" s="23"/>
      <c r="R528" s="23"/>
      <c r="S528" s="23"/>
      <c r="Y528" s="195"/>
    </row>
    <row r="529" spans="1:25" s="20" customFormat="1">
      <c r="A529" s="10"/>
      <c r="B529" s="10"/>
      <c r="D529" s="10"/>
      <c r="E529" s="10"/>
      <c r="F529" s="10"/>
      <c r="G529" s="10"/>
      <c r="H529" s="10"/>
      <c r="I529" s="10"/>
      <c r="J529" s="23"/>
      <c r="K529" s="23"/>
      <c r="L529" s="23"/>
      <c r="M529" s="23"/>
      <c r="N529" s="23"/>
      <c r="O529" s="23"/>
      <c r="P529" s="23"/>
      <c r="Q529" s="23"/>
      <c r="R529" s="23"/>
      <c r="S529" s="23"/>
      <c r="Y529" s="195"/>
    </row>
    <row r="530" spans="1:25" s="20" customFormat="1">
      <c r="A530" s="10"/>
      <c r="B530" s="10"/>
      <c r="D530" s="10"/>
      <c r="E530" s="10"/>
      <c r="F530" s="10"/>
      <c r="G530" s="10"/>
      <c r="H530" s="10"/>
      <c r="I530" s="10"/>
      <c r="J530" s="23"/>
      <c r="K530" s="23"/>
      <c r="L530" s="23"/>
      <c r="M530" s="23"/>
      <c r="N530" s="23"/>
      <c r="O530" s="23"/>
      <c r="P530" s="23"/>
      <c r="Q530" s="23"/>
      <c r="R530" s="23"/>
      <c r="S530" s="23"/>
      <c r="Y530" s="195"/>
    </row>
    <row r="531" spans="1:25" s="20" customFormat="1">
      <c r="A531" s="10"/>
      <c r="B531" s="10"/>
      <c r="D531" s="10"/>
      <c r="E531" s="10"/>
      <c r="F531" s="10"/>
      <c r="G531" s="10"/>
      <c r="H531" s="10"/>
      <c r="I531" s="10"/>
      <c r="J531" s="23"/>
      <c r="K531" s="23"/>
      <c r="L531" s="23"/>
      <c r="M531" s="23"/>
      <c r="N531" s="23"/>
      <c r="O531" s="23"/>
      <c r="P531" s="23"/>
      <c r="Q531" s="23"/>
      <c r="R531" s="23"/>
      <c r="S531" s="23"/>
      <c r="Y531" s="195"/>
    </row>
    <row r="532" spans="1:25" s="20" customFormat="1">
      <c r="A532" s="10"/>
      <c r="B532" s="10"/>
      <c r="D532" s="10"/>
      <c r="E532" s="10"/>
      <c r="F532" s="10"/>
      <c r="G532" s="10"/>
      <c r="H532" s="10"/>
      <c r="I532" s="10"/>
      <c r="J532" s="23"/>
      <c r="K532" s="23"/>
      <c r="L532" s="23"/>
      <c r="M532" s="23"/>
      <c r="N532" s="23"/>
      <c r="O532" s="23"/>
      <c r="P532" s="23"/>
      <c r="Q532" s="23"/>
      <c r="R532" s="23"/>
      <c r="S532" s="23"/>
      <c r="Y532" s="195"/>
    </row>
    <row r="533" spans="1:25" s="20" customFormat="1">
      <c r="A533" s="10"/>
      <c r="B533" s="10"/>
      <c r="D533" s="10"/>
      <c r="E533" s="10"/>
      <c r="F533" s="10"/>
      <c r="G533" s="10"/>
      <c r="H533" s="10"/>
      <c r="I533" s="10"/>
      <c r="J533" s="23"/>
      <c r="K533" s="23"/>
      <c r="L533" s="23"/>
      <c r="M533" s="23"/>
      <c r="N533" s="23"/>
      <c r="O533" s="23"/>
      <c r="P533" s="23"/>
      <c r="Q533" s="23"/>
      <c r="R533" s="23"/>
      <c r="S533" s="23"/>
      <c r="Y533" s="195"/>
    </row>
    <row r="534" spans="1:25" s="20" customFormat="1">
      <c r="A534" s="10"/>
      <c r="B534" s="10"/>
      <c r="D534" s="10"/>
      <c r="E534" s="10"/>
      <c r="F534" s="10"/>
      <c r="G534" s="10"/>
      <c r="H534" s="10"/>
      <c r="I534" s="10"/>
      <c r="J534" s="23"/>
      <c r="K534" s="23"/>
      <c r="L534" s="23"/>
      <c r="M534" s="23"/>
      <c r="N534" s="23"/>
      <c r="O534" s="23"/>
      <c r="P534" s="23"/>
      <c r="Q534" s="23"/>
      <c r="R534" s="23"/>
      <c r="S534" s="23"/>
      <c r="Y534" s="195"/>
    </row>
    <row r="535" spans="1:25" s="20" customFormat="1">
      <c r="A535" s="10"/>
      <c r="B535" s="10"/>
      <c r="D535" s="10"/>
      <c r="E535" s="10"/>
      <c r="F535" s="10"/>
      <c r="G535" s="10"/>
      <c r="H535" s="10"/>
      <c r="I535" s="10"/>
      <c r="J535" s="23"/>
      <c r="K535" s="23"/>
      <c r="L535" s="23"/>
      <c r="M535" s="23"/>
      <c r="N535" s="23"/>
      <c r="O535" s="23"/>
      <c r="P535" s="23"/>
      <c r="Q535" s="23"/>
      <c r="R535" s="23"/>
      <c r="S535" s="23"/>
      <c r="Y535" s="195"/>
    </row>
    <row r="536" spans="1:25" s="20" customFormat="1">
      <c r="A536" s="10"/>
      <c r="B536" s="10"/>
      <c r="D536" s="10"/>
      <c r="E536" s="10"/>
      <c r="F536" s="10"/>
      <c r="G536" s="10"/>
      <c r="H536" s="10"/>
      <c r="I536" s="10"/>
      <c r="J536" s="23"/>
      <c r="K536" s="23"/>
      <c r="L536" s="23"/>
      <c r="M536" s="23"/>
      <c r="N536" s="23"/>
      <c r="O536" s="23"/>
      <c r="P536" s="23"/>
      <c r="Q536" s="23"/>
      <c r="R536" s="23"/>
      <c r="S536" s="23"/>
      <c r="Y536" s="195"/>
    </row>
    <row r="537" spans="1:25" s="20" customFormat="1">
      <c r="A537" s="10"/>
      <c r="B537" s="10"/>
      <c r="D537" s="10"/>
      <c r="E537" s="10"/>
      <c r="F537" s="10"/>
      <c r="G537" s="10"/>
      <c r="H537" s="10"/>
      <c r="I537" s="10"/>
      <c r="J537" s="23"/>
      <c r="K537" s="23"/>
      <c r="L537" s="23"/>
      <c r="M537" s="23"/>
      <c r="N537" s="23"/>
      <c r="O537" s="23"/>
      <c r="P537" s="23"/>
      <c r="Q537" s="23"/>
      <c r="R537" s="23"/>
      <c r="S537" s="23"/>
      <c r="Y537" s="195"/>
    </row>
    <row r="538" spans="1:25" s="20" customFormat="1">
      <c r="A538" s="10"/>
      <c r="B538" s="10"/>
      <c r="D538" s="10"/>
      <c r="E538" s="10"/>
      <c r="F538" s="10"/>
      <c r="G538" s="10"/>
      <c r="H538" s="10"/>
      <c r="I538" s="10"/>
      <c r="J538" s="23"/>
      <c r="K538" s="23"/>
      <c r="L538" s="23"/>
      <c r="M538" s="23"/>
      <c r="N538" s="23"/>
      <c r="O538" s="23"/>
      <c r="P538" s="23"/>
      <c r="Q538" s="23"/>
      <c r="R538" s="23"/>
      <c r="S538" s="23"/>
      <c r="Y538" s="195"/>
    </row>
    <row r="539" spans="1:25" s="20" customFormat="1">
      <c r="A539" s="10"/>
      <c r="B539" s="10"/>
      <c r="D539" s="10"/>
      <c r="E539" s="10"/>
      <c r="F539" s="10"/>
      <c r="G539" s="10"/>
      <c r="H539" s="10"/>
      <c r="I539" s="10"/>
      <c r="J539" s="23"/>
      <c r="K539" s="23"/>
      <c r="L539" s="23"/>
      <c r="M539" s="23"/>
      <c r="N539" s="23"/>
      <c r="O539" s="23"/>
      <c r="P539" s="23"/>
      <c r="Q539" s="23"/>
      <c r="R539" s="23"/>
      <c r="S539" s="23"/>
      <c r="Y539" s="195"/>
    </row>
    <row r="540" spans="1:25" s="20" customFormat="1">
      <c r="A540" s="10"/>
      <c r="B540" s="10"/>
      <c r="D540" s="10"/>
      <c r="E540" s="10"/>
      <c r="F540" s="10"/>
      <c r="G540" s="10"/>
      <c r="H540" s="10"/>
      <c r="I540" s="10"/>
      <c r="J540" s="23"/>
      <c r="K540" s="23"/>
      <c r="L540" s="23"/>
      <c r="M540" s="23"/>
      <c r="N540" s="23"/>
      <c r="O540" s="23"/>
      <c r="P540" s="23"/>
      <c r="Q540" s="23"/>
      <c r="R540" s="23"/>
      <c r="S540" s="23"/>
      <c r="Y540" s="195"/>
    </row>
    <row r="541" spans="1:25" s="20" customFormat="1">
      <c r="A541" s="10"/>
      <c r="B541" s="10"/>
      <c r="D541" s="10"/>
      <c r="E541" s="10"/>
      <c r="F541" s="10"/>
      <c r="G541" s="10"/>
      <c r="H541" s="10"/>
      <c r="I541" s="10"/>
      <c r="J541" s="23"/>
      <c r="K541" s="23"/>
      <c r="L541" s="23"/>
      <c r="M541" s="23"/>
      <c r="N541" s="23"/>
      <c r="O541" s="23"/>
      <c r="P541" s="23"/>
      <c r="Q541" s="23"/>
      <c r="R541" s="23"/>
      <c r="S541" s="23"/>
      <c r="Y541" s="195"/>
    </row>
    <row r="542" spans="1:25" s="20" customFormat="1">
      <c r="A542" s="10"/>
      <c r="B542" s="10"/>
      <c r="D542" s="10"/>
      <c r="E542" s="10"/>
      <c r="F542" s="10"/>
      <c r="G542" s="10"/>
      <c r="H542" s="10"/>
      <c r="I542" s="10"/>
      <c r="J542" s="23"/>
      <c r="K542" s="23"/>
      <c r="L542" s="23"/>
      <c r="M542" s="23"/>
      <c r="N542" s="23"/>
      <c r="O542" s="23"/>
      <c r="P542" s="23"/>
      <c r="Q542" s="23"/>
      <c r="R542" s="23"/>
      <c r="S542" s="23"/>
      <c r="Y542" s="195"/>
    </row>
    <row r="543" spans="1:25" s="20" customFormat="1">
      <c r="A543" s="10"/>
      <c r="B543" s="10"/>
      <c r="D543" s="10"/>
      <c r="E543" s="10"/>
      <c r="F543" s="10"/>
      <c r="G543" s="10"/>
      <c r="H543" s="10"/>
      <c r="I543" s="10"/>
      <c r="J543" s="23"/>
      <c r="K543" s="23"/>
      <c r="L543" s="23"/>
      <c r="M543" s="23"/>
      <c r="N543" s="23"/>
      <c r="O543" s="23"/>
      <c r="P543" s="23"/>
      <c r="Q543" s="23"/>
      <c r="R543" s="23"/>
      <c r="S543" s="23"/>
      <c r="Y543" s="195"/>
    </row>
    <row r="544" spans="1:25" s="20" customFormat="1">
      <c r="A544" s="10"/>
      <c r="B544" s="10"/>
      <c r="D544" s="10"/>
      <c r="E544" s="10"/>
      <c r="F544" s="10"/>
      <c r="G544" s="10"/>
      <c r="H544" s="10"/>
      <c r="I544" s="10"/>
      <c r="J544" s="23"/>
      <c r="K544" s="23"/>
      <c r="L544" s="23"/>
      <c r="M544" s="23"/>
      <c r="N544" s="23"/>
      <c r="O544" s="23"/>
      <c r="P544" s="23"/>
      <c r="Q544" s="23"/>
      <c r="R544" s="23"/>
      <c r="S544" s="23"/>
      <c r="Y544" s="195"/>
    </row>
    <row r="545" spans="1:25" s="20" customFormat="1">
      <c r="A545" s="10"/>
      <c r="B545" s="10"/>
      <c r="D545" s="10"/>
      <c r="E545" s="10"/>
      <c r="F545" s="10"/>
      <c r="G545" s="10"/>
      <c r="H545" s="10"/>
      <c r="I545" s="10"/>
      <c r="J545" s="23"/>
      <c r="K545" s="23"/>
      <c r="L545" s="23"/>
      <c r="M545" s="23"/>
      <c r="N545" s="23"/>
      <c r="O545" s="23"/>
      <c r="P545" s="23"/>
      <c r="Q545" s="23"/>
      <c r="R545" s="23"/>
      <c r="S545" s="23"/>
      <c r="Y545" s="195"/>
    </row>
    <row r="546" spans="1:25" s="20" customFormat="1">
      <c r="A546" s="10"/>
      <c r="B546" s="10"/>
      <c r="D546" s="10"/>
      <c r="E546" s="10"/>
      <c r="F546" s="10"/>
      <c r="G546" s="10"/>
      <c r="H546" s="10"/>
      <c r="I546" s="10"/>
      <c r="J546" s="23"/>
      <c r="K546" s="23"/>
      <c r="L546" s="23"/>
      <c r="M546" s="23"/>
      <c r="N546" s="23"/>
      <c r="O546" s="23"/>
      <c r="P546" s="23"/>
      <c r="Q546" s="23"/>
      <c r="R546" s="23"/>
      <c r="S546" s="23"/>
      <c r="Y546" s="195"/>
    </row>
    <row r="547" spans="1:25" s="20" customFormat="1">
      <c r="A547" s="10"/>
      <c r="B547" s="10"/>
      <c r="D547" s="10"/>
      <c r="E547" s="10"/>
      <c r="F547" s="10"/>
      <c r="G547" s="10"/>
      <c r="H547" s="10"/>
      <c r="I547" s="10"/>
      <c r="J547" s="23"/>
      <c r="K547" s="23"/>
      <c r="L547" s="23"/>
      <c r="M547" s="23"/>
      <c r="N547" s="23"/>
      <c r="O547" s="23"/>
      <c r="P547" s="23"/>
      <c r="Q547" s="23"/>
      <c r="R547" s="23"/>
      <c r="S547" s="23"/>
      <c r="Y547" s="195"/>
    </row>
    <row r="548" spans="1:25" s="20" customFormat="1">
      <c r="A548" s="10"/>
      <c r="B548" s="10"/>
      <c r="D548" s="10"/>
      <c r="E548" s="10"/>
      <c r="F548" s="10"/>
      <c r="G548" s="10"/>
      <c r="H548" s="10"/>
      <c r="I548" s="10"/>
      <c r="J548" s="23"/>
      <c r="K548" s="23"/>
      <c r="L548" s="23"/>
      <c r="M548" s="23"/>
      <c r="N548" s="23"/>
      <c r="O548" s="23"/>
      <c r="P548" s="23"/>
      <c r="Q548" s="23"/>
      <c r="R548" s="23"/>
      <c r="S548" s="23"/>
      <c r="Y548" s="195"/>
    </row>
    <row r="549" spans="1:25" s="20" customFormat="1">
      <c r="A549" s="10"/>
      <c r="B549" s="10"/>
      <c r="D549" s="10"/>
      <c r="E549" s="10"/>
      <c r="F549" s="10"/>
      <c r="G549" s="10"/>
      <c r="H549" s="10"/>
      <c r="I549" s="10"/>
      <c r="J549" s="23"/>
      <c r="K549" s="23"/>
      <c r="L549" s="23"/>
      <c r="M549" s="23"/>
      <c r="N549" s="23"/>
      <c r="O549" s="23"/>
      <c r="P549" s="23"/>
      <c r="Q549" s="23"/>
      <c r="R549" s="23"/>
      <c r="S549" s="23"/>
      <c r="Y549" s="195"/>
    </row>
    <row r="550" spans="1:25" s="20" customFormat="1">
      <c r="A550" s="10"/>
      <c r="B550" s="10"/>
      <c r="D550" s="10"/>
      <c r="E550" s="10"/>
      <c r="F550" s="10"/>
      <c r="G550" s="10"/>
      <c r="H550" s="10"/>
      <c r="I550" s="10"/>
      <c r="J550" s="23"/>
      <c r="K550" s="23"/>
      <c r="L550" s="23"/>
      <c r="M550" s="23"/>
      <c r="N550" s="23"/>
      <c r="O550" s="23"/>
      <c r="P550" s="23"/>
      <c r="Q550" s="23"/>
      <c r="R550" s="23"/>
      <c r="S550" s="23"/>
      <c r="Y550" s="195"/>
    </row>
    <row r="551" spans="1:25" s="20" customFormat="1">
      <c r="A551" s="10"/>
      <c r="B551" s="10"/>
      <c r="D551" s="10"/>
      <c r="E551" s="10"/>
      <c r="F551" s="10"/>
      <c r="G551" s="10"/>
      <c r="H551" s="10"/>
      <c r="I551" s="10"/>
      <c r="J551" s="23"/>
      <c r="K551" s="23"/>
      <c r="L551" s="23"/>
      <c r="M551" s="23"/>
      <c r="N551" s="23"/>
      <c r="O551" s="23"/>
      <c r="P551" s="23"/>
      <c r="Q551" s="23"/>
      <c r="R551" s="23"/>
      <c r="S551" s="23"/>
      <c r="Y551" s="195"/>
    </row>
    <row r="552" spans="1:25" s="20" customFormat="1">
      <c r="A552" s="10"/>
      <c r="B552" s="10"/>
      <c r="D552" s="10"/>
      <c r="E552" s="10"/>
      <c r="F552" s="10"/>
      <c r="G552" s="10"/>
      <c r="H552" s="10"/>
      <c r="I552" s="10"/>
      <c r="J552" s="23"/>
      <c r="K552" s="23"/>
      <c r="L552" s="23"/>
      <c r="M552" s="23"/>
      <c r="N552" s="23"/>
      <c r="O552" s="23"/>
      <c r="P552" s="23"/>
      <c r="Q552" s="23"/>
      <c r="R552" s="23"/>
      <c r="S552" s="23"/>
      <c r="Y552" s="195"/>
    </row>
    <row r="553" spans="1:25" s="20" customFormat="1">
      <c r="A553" s="10"/>
      <c r="B553" s="10"/>
      <c r="D553" s="10"/>
      <c r="E553" s="10"/>
      <c r="F553" s="10"/>
      <c r="G553" s="10"/>
      <c r="H553" s="10"/>
      <c r="I553" s="10"/>
      <c r="J553" s="23"/>
      <c r="K553" s="23"/>
      <c r="L553" s="23"/>
      <c r="M553" s="23"/>
      <c r="N553" s="23"/>
      <c r="O553" s="23"/>
      <c r="P553" s="23"/>
      <c r="Q553" s="23"/>
      <c r="R553" s="23"/>
      <c r="S553" s="23"/>
      <c r="Y553" s="195"/>
    </row>
    <row r="554" spans="1:25" s="20" customFormat="1">
      <c r="A554" s="10"/>
      <c r="B554" s="10"/>
      <c r="D554" s="10"/>
      <c r="E554" s="10"/>
      <c r="F554" s="10"/>
      <c r="G554" s="10"/>
      <c r="H554" s="10"/>
      <c r="I554" s="10"/>
      <c r="J554" s="23"/>
      <c r="K554" s="23"/>
      <c r="L554" s="23"/>
      <c r="M554" s="23"/>
      <c r="N554" s="23"/>
      <c r="O554" s="23"/>
      <c r="P554" s="23"/>
      <c r="Q554" s="23"/>
      <c r="R554" s="23"/>
      <c r="S554" s="23"/>
      <c r="Y554" s="195"/>
    </row>
    <row r="555" spans="1:25" s="20" customFormat="1">
      <c r="A555" s="10"/>
      <c r="B555" s="10"/>
      <c r="D555" s="10"/>
      <c r="E555" s="10"/>
      <c r="F555" s="10"/>
      <c r="G555" s="10"/>
      <c r="H555" s="10"/>
      <c r="I555" s="10"/>
      <c r="J555" s="23"/>
      <c r="K555" s="23"/>
      <c r="L555" s="23"/>
      <c r="M555" s="23"/>
      <c r="N555" s="23"/>
      <c r="O555" s="23"/>
      <c r="P555" s="23"/>
      <c r="Q555" s="23"/>
      <c r="R555" s="23"/>
      <c r="S555" s="23"/>
      <c r="Y555" s="195"/>
    </row>
    <row r="556" spans="1:25" s="20" customFormat="1">
      <c r="A556" s="10"/>
      <c r="B556" s="10"/>
      <c r="D556" s="10"/>
      <c r="E556" s="10"/>
      <c r="F556" s="10"/>
      <c r="G556" s="10"/>
      <c r="H556" s="10"/>
      <c r="I556" s="10"/>
      <c r="J556" s="23"/>
      <c r="K556" s="23"/>
      <c r="L556" s="23"/>
      <c r="M556" s="23"/>
      <c r="N556" s="23"/>
      <c r="O556" s="23"/>
      <c r="P556" s="23"/>
      <c r="Q556" s="23"/>
      <c r="R556" s="23"/>
      <c r="S556" s="23"/>
      <c r="Y556" s="195"/>
    </row>
    <row r="557" spans="1:25" s="20" customFormat="1">
      <c r="A557" s="10"/>
      <c r="B557" s="10"/>
      <c r="D557" s="10"/>
      <c r="E557" s="10"/>
      <c r="F557" s="10"/>
      <c r="G557" s="10"/>
      <c r="H557" s="10"/>
      <c r="I557" s="10"/>
      <c r="J557" s="23"/>
      <c r="K557" s="23"/>
      <c r="L557" s="23"/>
      <c r="M557" s="23"/>
      <c r="N557" s="23"/>
      <c r="O557" s="23"/>
      <c r="P557" s="23"/>
      <c r="Q557" s="23"/>
      <c r="R557" s="23"/>
      <c r="S557" s="23"/>
      <c r="Y557" s="195"/>
    </row>
    <row r="558" spans="1:25" s="20" customFormat="1">
      <c r="A558" s="10"/>
      <c r="B558" s="10"/>
      <c r="D558" s="10"/>
      <c r="E558" s="10"/>
      <c r="F558" s="10"/>
      <c r="G558" s="10"/>
      <c r="H558" s="10"/>
      <c r="I558" s="10"/>
      <c r="J558" s="23"/>
      <c r="K558" s="23"/>
      <c r="L558" s="23"/>
      <c r="M558" s="23"/>
      <c r="N558" s="23"/>
      <c r="O558" s="23"/>
      <c r="P558" s="23"/>
      <c r="Q558" s="23"/>
      <c r="R558" s="23"/>
      <c r="S558" s="23"/>
      <c r="Y558" s="195"/>
    </row>
    <row r="559" spans="1:25" s="20" customFormat="1">
      <c r="A559" s="10"/>
      <c r="B559" s="10"/>
      <c r="D559" s="10"/>
      <c r="E559" s="10"/>
      <c r="F559" s="10"/>
      <c r="G559" s="10"/>
      <c r="H559" s="10"/>
      <c r="I559" s="10"/>
      <c r="J559" s="23"/>
      <c r="K559" s="23"/>
      <c r="L559" s="23"/>
      <c r="M559" s="23"/>
      <c r="N559" s="23"/>
      <c r="O559" s="23"/>
      <c r="P559" s="23"/>
      <c r="Q559" s="23"/>
      <c r="R559" s="23"/>
      <c r="S559" s="23"/>
      <c r="Y559" s="195"/>
    </row>
    <row r="560" spans="1:25" s="20" customFormat="1">
      <c r="A560" s="10"/>
      <c r="B560" s="10"/>
      <c r="D560" s="10"/>
      <c r="E560" s="10"/>
      <c r="F560" s="10"/>
      <c r="G560" s="10"/>
      <c r="H560" s="10"/>
      <c r="I560" s="10"/>
      <c r="J560" s="23"/>
      <c r="K560" s="23"/>
      <c r="L560" s="23"/>
      <c r="M560" s="23"/>
      <c r="N560" s="23"/>
      <c r="O560" s="23"/>
      <c r="P560" s="23"/>
      <c r="Q560" s="23"/>
      <c r="R560" s="23"/>
      <c r="S560" s="23"/>
      <c r="Y560" s="195"/>
    </row>
    <row r="561" spans="1:25" s="20" customFormat="1">
      <c r="A561" s="10"/>
      <c r="B561" s="10"/>
      <c r="D561" s="10"/>
      <c r="E561" s="10"/>
      <c r="F561" s="10"/>
      <c r="G561" s="10"/>
      <c r="H561" s="10"/>
      <c r="I561" s="10"/>
      <c r="J561" s="23"/>
      <c r="K561" s="23"/>
      <c r="L561" s="23"/>
      <c r="M561" s="23"/>
      <c r="N561" s="23"/>
      <c r="O561" s="23"/>
      <c r="P561" s="23"/>
      <c r="Q561" s="23"/>
      <c r="R561" s="23"/>
      <c r="S561" s="23"/>
      <c r="Y561" s="195"/>
    </row>
    <row r="562" spans="1:25" s="20" customFormat="1">
      <c r="A562" s="10"/>
      <c r="B562" s="10"/>
      <c r="D562" s="10"/>
      <c r="E562" s="10"/>
      <c r="F562" s="10"/>
      <c r="G562" s="10"/>
      <c r="H562" s="10"/>
      <c r="I562" s="10"/>
      <c r="J562" s="23"/>
      <c r="K562" s="23"/>
      <c r="L562" s="23"/>
      <c r="M562" s="23"/>
      <c r="N562" s="23"/>
      <c r="O562" s="23"/>
      <c r="P562" s="23"/>
      <c r="Q562" s="23"/>
      <c r="R562" s="23"/>
      <c r="S562" s="23"/>
      <c r="Y562" s="195"/>
    </row>
    <row r="563" spans="1:25" s="20" customFormat="1">
      <c r="A563" s="10"/>
      <c r="B563" s="10"/>
      <c r="D563" s="10"/>
      <c r="E563" s="10"/>
      <c r="F563" s="10"/>
      <c r="G563" s="10"/>
      <c r="H563" s="10"/>
      <c r="I563" s="10"/>
      <c r="J563" s="23"/>
      <c r="K563" s="23"/>
      <c r="L563" s="23"/>
      <c r="M563" s="23"/>
      <c r="N563" s="23"/>
      <c r="O563" s="23"/>
      <c r="P563" s="23"/>
      <c r="Q563" s="23"/>
      <c r="R563" s="23"/>
      <c r="S563" s="23"/>
      <c r="Y563" s="195"/>
    </row>
    <row r="564" spans="1:25" s="20" customFormat="1">
      <c r="A564" s="10"/>
      <c r="B564" s="10"/>
      <c r="D564" s="10"/>
      <c r="E564" s="10"/>
      <c r="F564" s="10"/>
      <c r="G564" s="10"/>
      <c r="H564" s="10"/>
      <c r="I564" s="10"/>
      <c r="J564" s="23"/>
      <c r="K564" s="23"/>
      <c r="L564" s="23"/>
      <c r="M564" s="23"/>
      <c r="N564" s="23"/>
      <c r="O564" s="23"/>
      <c r="P564" s="23"/>
      <c r="Q564" s="23"/>
      <c r="R564" s="23"/>
      <c r="S564" s="23"/>
      <c r="Y564" s="195"/>
    </row>
    <row r="565" spans="1:25" s="20" customFormat="1">
      <c r="A565" s="10"/>
      <c r="B565" s="10"/>
      <c r="D565" s="10"/>
      <c r="E565" s="10"/>
      <c r="F565" s="10"/>
      <c r="G565" s="10"/>
      <c r="H565" s="10"/>
      <c r="I565" s="10"/>
      <c r="J565" s="23"/>
      <c r="K565" s="23"/>
      <c r="L565" s="23"/>
      <c r="M565" s="23"/>
      <c r="N565" s="23"/>
      <c r="O565" s="23"/>
      <c r="P565" s="23"/>
      <c r="Q565" s="23"/>
      <c r="R565" s="23"/>
      <c r="S565" s="23"/>
      <c r="Y565" s="195"/>
    </row>
    <row r="566" spans="1:25" s="20" customFormat="1">
      <c r="A566" s="10"/>
      <c r="B566" s="10"/>
      <c r="D566" s="10"/>
      <c r="E566" s="10"/>
      <c r="F566" s="10"/>
      <c r="G566" s="10"/>
      <c r="H566" s="10"/>
      <c r="I566" s="10"/>
      <c r="J566" s="23"/>
      <c r="K566" s="23"/>
      <c r="L566" s="23"/>
      <c r="M566" s="23"/>
      <c r="N566" s="23"/>
      <c r="O566" s="23"/>
      <c r="P566" s="23"/>
      <c r="Q566" s="23"/>
      <c r="R566" s="23"/>
      <c r="S566" s="23"/>
      <c r="Y566" s="195"/>
    </row>
    <row r="567" spans="1:25" s="20" customFormat="1">
      <c r="A567" s="10"/>
      <c r="B567" s="10"/>
      <c r="D567" s="10"/>
      <c r="E567" s="10"/>
      <c r="F567" s="10"/>
      <c r="G567" s="10"/>
      <c r="H567" s="10"/>
      <c r="I567" s="10"/>
      <c r="J567" s="23"/>
      <c r="K567" s="23"/>
      <c r="L567" s="23"/>
      <c r="M567" s="23"/>
      <c r="N567" s="23"/>
      <c r="O567" s="23"/>
      <c r="P567" s="23"/>
      <c r="Q567" s="23"/>
      <c r="R567" s="23"/>
      <c r="S567" s="23"/>
      <c r="Y567" s="195"/>
    </row>
    <row r="568" spans="1:25" s="20" customFormat="1">
      <c r="A568" s="10"/>
      <c r="B568" s="10"/>
      <c r="D568" s="10"/>
      <c r="E568" s="10"/>
      <c r="F568" s="10"/>
      <c r="G568" s="10"/>
      <c r="H568" s="10"/>
      <c r="I568" s="10"/>
      <c r="J568" s="23"/>
      <c r="K568" s="23"/>
      <c r="L568" s="23"/>
      <c r="M568" s="23"/>
      <c r="N568" s="23"/>
      <c r="O568" s="23"/>
      <c r="P568" s="23"/>
      <c r="Q568" s="23"/>
      <c r="R568" s="23"/>
      <c r="S568" s="23"/>
      <c r="Y568" s="195"/>
    </row>
    <row r="569" spans="1:25" s="20" customFormat="1">
      <c r="A569" s="10"/>
      <c r="B569" s="10"/>
      <c r="D569" s="10"/>
      <c r="E569" s="10"/>
      <c r="F569" s="10"/>
      <c r="G569" s="10"/>
      <c r="H569" s="10"/>
      <c r="I569" s="10"/>
      <c r="J569" s="23"/>
      <c r="K569" s="23"/>
      <c r="L569" s="23"/>
      <c r="M569" s="23"/>
      <c r="N569" s="23"/>
      <c r="O569" s="23"/>
      <c r="P569" s="23"/>
      <c r="Q569" s="23"/>
      <c r="R569" s="23"/>
      <c r="S569" s="23"/>
      <c r="Y569" s="195"/>
    </row>
    <row r="570" spans="1:25" s="20" customFormat="1">
      <c r="A570" s="10"/>
      <c r="B570" s="10"/>
      <c r="D570" s="10"/>
      <c r="E570" s="10"/>
      <c r="F570" s="10"/>
      <c r="G570" s="10"/>
      <c r="H570" s="10"/>
      <c r="I570" s="10"/>
      <c r="J570" s="23"/>
      <c r="K570" s="23"/>
      <c r="L570" s="23"/>
      <c r="M570" s="23"/>
      <c r="N570" s="23"/>
      <c r="O570" s="23"/>
      <c r="P570" s="23"/>
      <c r="Q570" s="23"/>
      <c r="R570" s="23"/>
      <c r="S570" s="23"/>
      <c r="Y570" s="195"/>
    </row>
    <row r="571" spans="1:25" s="20" customFormat="1">
      <c r="A571" s="10"/>
      <c r="B571" s="10"/>
      <c r="D571" s="10"/>
      <c r="E571" s="10"/>
      <c r="F571" s="10"/>
      <c r="G571" s="10"/>
      <c r="H571" s="10"/>
      <c r="I571" s="10"/>
      <c r="J571" s="23"/>
      <c r="K571" s="23"/>
      <c r="L571" s="23"/>
      <c r="M571" s="23"/>
      <c r="N571" s="23"/>
      <c r="O571" s="23"/>
      <c r="P571" s="23"/>
      <c r="Q571" s="23"/>
      <c r="R571" s="23"/>
      <c r="S571" s="23"/>
      <c r="Y571" s="195"/>
    </row>
    <row r="572" spans="1:25" s="20" customFormat="1">
      <c r="A572" s="10"/>
      <c r="B572" s="10"/>
      <c r="D572" s="10"/>
      <c r="E572" s="10"/>
      <c r="F572" s="10"/>
      <c r="G572" s="10"/>
      <c r="H572" s="10"/>
      <c r="I572" s="10"/>
      <c r="J572" s="23"/>
      <c r="K572" s="23"/>
      <c r="L572" s="23"/>
      <c r="M572" s="23"/>
      <c r="N572" s="23"/>
      <c r="O572" s="23"/>
      <c r="P572" s="23"/>
      <c r="Q572" s="23"/>
      <c r="R572" s="23"/>
      <c r="S572" s="23"/>
      <c r="Y572" s="195"/>
    </row>
    <row r="573" spans="1:25" s="20" customFormat="1">
      <c r="A573" s="10"/>
      <c r="B573" s="10"/>
      <c r="D573" s="10"/>
      <c r="E573" s="10"/>
      <c r="F573" s="10"/>
      <c r="G573" s="10"/>
      <c r="H573" s="10"/>
      <c r="I573" s="10"/>
      <c r="J573" s="23"/>
      <c r="K573" s="23"/>
      <c r="L573" s="23"/>
      <c r="M573" s="23"/>
      <c r="N573" s="23"/>
      <c r="O573" s="23"/>
      <c r="P573" s="23"/>
      <c r="Q573" s="23"/>
      <c r="R573" s="23"/>
      <c r="S573" s="23"/>
      <c r="Y573" s="195"/>
    </row>
    <row r="574" spans="1:25" s="20" customFormat="1">
      <c r="A574" s="10"/>
      <c r="B574" s="10"/>
      <c r="D574" s="10"/>
      <c r="E574" s="10"/>
      <c r="F574" s="10"/>
      <c r="G574" s="10"/>
      <c r="H574" s="10"/>
      <c r="I574" s="10"/>
      <c r="J574" s="23"/>
      <c r="K574" s="23"/>
      <c r="L574" s="23"/>
      <c r="M574" s="23"/>
      <c r="N574" s="23"/>
      <c r="O574" s="23"/>
      <c r="P574" s="23"/>
      <c r="Q574" s="23"/>
      <c r="R574" s="23"/>
      <c r="S574" s="23"/>
      <c r="Y574" s="195"/>
    </row>
    <row r="575" spans="1:25" s="20" customFormat="1">
      <c r="A575" s="10"/>
      <c r="B575" s="10"/>
      <c r="D575" s="10"/>
      <c r="E575" s="10"/>
      <c r="F575" s="10"/>
      <c r="G575" s="10"/>
      <c r="H575" s="10"/>
      <c r="I575" s="10"/>
      <c r="J575" s="23"/>
      <c r="K575" s="23"/>
      <c r="L575" s="23"/>
      <c r="M575" s="23"/>
      <c r="N575" s="23"/>
      <c r="O575" s="23"/>
      <c r="P575" s="23"/>
      <c r="Q575" s="23"/>
      <c r="R575" s="23"/>
      <c r="S575" s="23"/>
      <c r="Y575" s="195"/>
    </row>
    <row r="576" spans="1:25" s="20" customFormat="1">
      <c r="A576" s="10"/>
      <c r="B576" s="10"/>
      <c r="D576" s="10"/>
      <c r="E576" s="10"/>
      <c r="F576" s="10"/>
      <c r="G576" s="10"/>
      <c r="H576" s="10"/>
      <c r="I576" s="10"/>
      <c r="J576" s="23"/>
      <c r="K576" s="23"/>
      <c r="L576" s="23"/>
      <c r="M576" s="23"/>
      <c r="N576" s="23"/>
      <c r="O576" s="23"/>
      <c r="P576" s="23"/>
      <c r="Q576" s="23"/>
      <c r="R576" s="23"/>
      <c r="S576" s="23"/>
      <c r="Y576" s="195"/>
    </row>
    <row r="577" spans="1:25" s="20" customFormat="1">
      <c r="A577" s="10"/>
      <c r="B577" s="10"/>
      <c r="D577" s="10"/>
      <c r="E577" s="10"/>
      <c r="F577" s="10"/>
      <c r="G577" s="10"/>
      <c r="H577" s="10"/>
      <c r="I577" s="10"/>
      <c r="J577" s="23"/>
      <c r="K577" s="23"/>
      <c r="L577" s="23"/>
      <c r="M577" s="23"/>
      <c r="N577" s="23"/>
      <c r="O577" s="23"/>
      <c r="P577" s="23"/>
      <c r="Q577" s="23"/>
      <c r="R577" s="23"/>
      <c r="S577" s="23"/>
      <c r="Y577" s="195"/>
    </row>
    <row r="578" spans="1:25" s="20" customFormat="1">
      <c r="A578" s="10"/>
      <c r="B578" s="10"/>
      <c r="D578" s="10"/>
      <c r="E578" s="10"/>
      <c r="F578" s="10"/>
      <c r="G578" s="10"/>
      <c r="H578" s="10"/>
      <c r="I578" s="10"/>
      <c r="J578" s="23"/>
      <c r="K578" s="23"/>
      <c r="L578" s="23"/>
      <c r="M578" s="23"/>
      <c r="N578" s="23"/>
      <c r="O578" s="23"/>
      <c r="P578" s="23"/>
      <c r="Q578" s="23"/>
      <c r="R578" s="23"/>
      <c r="S578" s="23"/>
      <c r="Y578" s="195"/>
    </row>
    <row r="579" spans="1:25" s="20" customFormat="1">
      <c r="A579" s="10"/>
      <c r="B579" s="10"/>
      <c r="D579" s="10"/>
      <c r="E579" s="10"/>
      <c r="F579" s="10"/>
      <c r="G579" s="10"/>
      <c r="H579" s="10"/>
      <c r="I579" s="10"/>
      <c r="J579" s="23"/>
      <c r="K579" s="23"/>
      <c r="L579" s="23"/>
      <c r="M579" s="23"/>
      <c r="N579" s="23"/>
      <c r="O579" s="23"/>
      <c r="P579" s="23"/>
      <c r="Q579" s="23"/>
      <c r="R579" s="23"/>
      <c r="S579" s="23"/>
      <c r="Y579" s="195"/>
    </row>
    <row r="580" spans="1:25" s="20" customFormat="1">
      <c r="A580" s="10"/>
      <c r="B580" s="10"/>
      <c r="D580" s="10"/>
      <c r="E580" s="10"/>
      <c r="F580" s="10"/>
      <c r="G580" s="10"/>
      <c r="H580" s="10"/>
      <c r="I580" s="10"/>
      <c r="J580" s="23"/>
      <c r="K580" s="23"/>
      <c r="L580" s="23"/>
      <c r="M580" s="23"/>
      <c r="N580" s="23"/>
      <c r="O580" s="23"/>
      <c r="P580" s="23"/>
      <c r="Q580" s="23"/>
      <c r="R580" s="23"/>
      <c r="S580" s="23"/>
      <c r="Y580" s="195"/>
    </row>
    <row r="581" spans="1:25" s="20" customFormat="1">
      <c r="A581" s="10"/>
      <c r="B581" s="10"/>
      <c r="D581" s="10"/>
      <c r="E581" s="10"/>
      <c r="F581" s="10"/>
      <c r="G581" s="10"/>
      <c r="H581" s="10"/>
      <c r="I581" s="10"/>
      <c r="J581" s="23"/>
      <c r="K581" s="23"/>
      <c r="L581" s="23"/>
      <c r="M581" s="23"/>
      <c r="N581" s="23"/>
      <c r="O581" s="23"/>
      <c r="P581" s="23"/>
      <c r="Q581" s="23"/>
      <c r="R581" s="23"/>
      <c r="S581" s="23"/>
      <c r="Y581" s="195"/>
    </row>
    <row r="582" spans="1:25" s="20" customFormat="1">
      <c r="A582" s="10"/>
      <c r="B582" s="10"/>
      <c r="D582" s="10"/>
      <c r="E582" s="10"/>
      <c r="F582" s="10"/>
      <c r="G582" s="10"/>
      <c r="H582" s="10"/>
      <c r="I582" s="10"/>
      <c r="J582" s="23"/>
      <c r="K582" s="23"/>
      <c r="L582" s="23"/>
      <c r="M582" s="23"/>
      <c r="N582" s="23"/>
      <c r="O582" s="23"/>
      <c r="P582" s="23"/>
      <c r="Q582" s="23"/>
      <c r="R582" s="23"/>
      <c r="S582" s="23"/>
      <c r="Y582" s="195"/>
    </row>
    <row r="583" spans="1:25" s="20" customFormat="1">
      <c r="A583" s="10"/>
      <c r="B583" s="10"/>
      <c r="D583" s="10"/>
      <c r="E583" s="10"/>
      <c r="F583" s="10"/>
      <c r="G583" s="10"/>
      <c r="H583" s="10"/>
      <c r="I583" s="10"/>
      <c r="J583" s="23"/>
      <c r="K583" s="23"/>
      <c r="L583" s="23"/>
      <c r="M583" s="23"/>
      <c r="N583" s="23"/>
      <c r="O583" s="23"/>
      <c r="P583" s="23"/>
      <c r="Q583" s="23"/>
      <c r="R583" s="23"/>
      <c r="S583" s="23"/>
      <c r="Y583" s="195"/>
    </row>
    <row r="584" spans="1:25" s="20" customFormat="1">
      <c r="A584" s="10"/>
      <c r="B584" s="10"/>
      <c r="D584" s="10"/>
      <c r="E584" s="10"/>
      <c r="F584" s="10"/>
      <c r="G584" s="10"/>
      <c r="H584" s="10"/>
      <c r="I584" s="10"/>
      <c r="J584" s="23"/>
      <c r="K584" s="23"/>
      <c r="L584" s="23"/>
      <c r="M584" s="23"/>
      <c r="N584" s="23"/>
      <c r="O584" s="23"/>
      <c r="P584" s="23"/>
      <c r="Q584" s="23"/>
      <c r="R584" s="23"/>
      <c r="S584" s="23"/>
      <c r="Y584" s="195"/>
    </row>
    <row r="585" spans="1:25" s="20" customFormat="1">
      <c r="A585" s="10"/>
      <c r="B585" s="10"/>
      <c r="D585" s="10"/>
      <c r="E585" s="10"/>
      <c r="F585" s="10"/>
      <c r="G585" s="10"/>
      <c r="H585" s="10"/>
      <c r="I585" s="10"/>
      <c r="J585" s="23"/>
      <c r="K585" s="23"/>
      <c r="L585" s="23"/>
      <c r="M585" s="23"/>
      <c r="N585" s="23"/>
      <c r="O585" s="23"/>
      <c r="P585" s="23"/>
      <c r="Q585" s="23"/>
      <c r="R585" s="23"/>
      <c r="S585" s="23"/>
      <c r="Y585" s="195"/>
    </row>
    <row r="586" spans="1:25" s="20" customFormat="1">
      <c r="A586" s="10"/>
      <c r="B586" s="10"/>
      <c r="D586" s="10"/>
      <c r="E586" s="10"/>
      <c r="F586" s="10"/>
      <c r="G586" s="10"/>
      <c r="H586" s="10"/>
      <c r="I586" s="10"/>
      <c r="J586" s="23"/>
      <c r="K586" s="23"/>
      <c r="L586" s="23"/>
      <c r="M586" s="23"/>
      <c r="N586" s="23"/>
      <c r="O586" s="23"/>
      <c r="P586" s="23"/>
      <c r="Q586" s="23"/>
      <c r="R586" s="23"/>
      <c r="S586" s="23"/>
      <c r="Y586" s="195"/>
    </row>
    <row r="587" spans="1:25" s="20" customFormat="1">
      <c r="A587" s="10"/>
      <c r="B587" s="10"/>
      <c r="D587" s="10"/>
      <c r="E587" s="10"/>
      <c r="F587" s="10"/>
      <c r="G587" s="10"/>
      <c r="H587" s="10"/>
      <c r="I587" s="10"/>
      <c r="J587" s="23"/>
      <c r="K587" s="23"/>
      <c r="L587" s="23"/>
      <c r="M587" s="23"/>
      <c r="N587" s="23"/>
      <c r="O587" s="23"/>
      <c r="P587" s="23"/>
      <c r="Q587" s="23"/>
      <c r="R587" s="23"/>
      <c r="S587" s="23"/>
      <c r="Y587" s="195"/>
    </row>
    <row r="588" spans="1:25" s="20" customFormat="1">
      <c r="A588" s="10"/>
      <c r="B588" s="10"/>
      <c r="D588" s="10"/>
      <c r="E588" s="10"/>
      <c r="F588" s="10"/>
      <c r="G588" s="10"/>
      <c r="H588" s="10"/>
      <c r="I588" s="10"/>
      <c r="J588" s="23"/>
      <c r="K588" s="23"/>
      <c r="L588" s="23"/>
      <c r="M588" s="23"/>
      <c r="N588" s="23"/>
      <c r="O588" s="23"/>
      <c r="P588" s="23"/>
      <c r="Q588" s="23"/>
      <c r="R588" s="23"/>
      <c r="S588" s="23"/>
      <c r="Y588" s="195"/>
    </row>
    <row r="589" spans="1:25" s="20" customFormat="1">
      <c r="A589" s="10"/>
      <c r="B589" s="10"/>
      <c r="D589" s="10"/>
      <c r="E589" s="10"/>
      <c r="F589" s="10"/>
      <c r="G589" s="10"/>
      <c r="H589" s="10"/>
      <c r="I589" s="10"/>
      <c r="J589" s="23"/>
      <c r="K589" s="23"/>
      <c r="L589" s="23"/>
      <c r="M589" s="23"/>
      <c r="N589" s="23"/>
      <c r="O589" s="23"/>
      <c r="P589" s="23"/>
      <c r="Q589" s="23"/>
      <c r="R589" s="23"/>
      <c r="S589" s="23"/>
      <c r="Y589" s="195"/>
    </row>
    <row r="590" spans="1:25" s="20" customFormat="1">
      <c r="A590" s="10"/>
      <c r="B590" s="10"/>
      <c r="D590" s="10"/>
      <c r="E590" s="10"/>
      <c r="F590" s="10"/>
      <c r="G590" s="10"/>
      <c r="H590" s="10"/>
      <c r="I590" s="10"/>
      <c r="J590" s="23"/>
      <c r="K590" s="23"/>
      <c r="L590" s="23"/>
      <c r="M590" s="23"/>
      <c r="N590" s="23"/>
      <c r="O590" s="23"/>
      <c r="P590" s="23"/>
      <c r="Q590" s="23"/>
      <c r="R590" s="23"/>
      <c r="S590" s="23"/>
      <c r="Y590" s="195"/>
    </row>
    <row r="591" spans="1:25" s="20" customFormat="1">
      <c r="A591" s="10"/>
      <c r="B591" s="10"/>
      <c r="D591" s="10"/>
      <c r="E591" s="10"/>
      <c r="F591" s="10"/>
      <c r="G591" s="10"/>
      <c r="H591" s="10"/>
      <c r="I591" s="10"/>
      <c r="J591" s="23"/>
      <c r="K591" s="23"/>
      <c r="L591" s="23"/>
      <c r="M591" s="23"/>
      <c r="N591" s="23"/>
      <c r="O591" s="23"/>
      <c r="P591" s="23"/>
      <c r="Q591" s="23"/>
      <c r="R591" s="23"/>
      <c r="S591" s="23"/>
      <c r="Y591" s="195"/>
    </row>
    <row r="592" spans="1:25" s="20" customFormat="1">
      <c r="A592" s="10"/>
      <c r="B592" s="10"/>
      <c r="D592" s="10"/>
      <c r="E592" s="10"/>
      <c r="F592" s="10"/>
      <c r="G592" s="10"/>
      <c r="H592" s="10"/>
      <c r="I592" s="10"/>
      <c r="J592" s="23"/>
      <c r="K592" s="23"/>
      <c r="L592" s="23"/>
      <c r="M592" s="23"/>
      <c r="N592" s="23"/>
      <c r="O592" s="23"/>
      <c r="P592" s="23"/>
      <c r="Q592" s="23"/>
      <c r="R592" s="23"/>
      <c r="S592" s="23"/>
      <c r="Y592" s="195"/>
    </row>
    <row r="593" spans="1:25" s="20" customFormat="1">
      <c r="A593" s="10"/>
      <c r="B593" s="10"/>
      <c r="D593" s="10"/>
      <c r="E593" s="10"/>
      <c r="F593" s="10"/>
      <c r="G593" s="10"/>
      <c r="H593" s="10"/>
      <c r="I593" s="10"/>
      <c r="J593" s="23"/>
      <c r="K593" s="23"/>
      <c r="L593" s="23"/>
      <c r="M593" s="23"/>
      <c r="N593" s="23"/>
      <c r="O593" s="23"/>
      <c r="P593" s="23"/>
      <c r="Q593" s="23"/>
      <c r="R593" s="23"/>
      <c r="S593" s="23"/>
      <c r="Y593" s="195"/>
    </row>
    <row r="594" spans="1:25" s="20" customFormat="1">
      <c r="A594" s="10"/>
      <c r="B594" s="10"/>
      <c r="D594" s="10"/>
      <c r="E594" s="10"/>
      <c r="F594" s="10"/>
      <c r="G594" s="10"/>
      <c r="H594" s="10"/>
      <c r="I594" s="10"/>
      <c r="J594" s="23"/>
      <c r="K594" s="23"/>
      <c r="L594" s="23"/>
      <c r="M594" s="23"/>
      <c r="N594" s="23"/>
      <c r="O594" s="23"/>
      <c r="P594" s="23"/>
      <c r="Q594" s="23"/>
      <c r="R594" s="23"/>
      <c r="S594" s="23"/>
      <c r="Y594" s="195"/>
    </row>
    <row r="595" spans="1:25" s="20" customFormat="1">
      <c r="A595" s="10"/>
      <c r="B595" s="10"/>
      <c r="D595" s="10"/>
      <c r="E595" s="10"/>
      <c r="F595" s="10"/>
      <c r="G595" s="10"/>
      <c r="H595" s="10"/>
      <c r="I595" s="10"/>
      <c r="J595" s="23"/>
      <c r="K595" s="23"/>
      <c r="L595" s="23"/>
      <c r="M595" s="23"/>
      <c r="N595" s="23"/>
      <c r="O595" s="23"/>
      <c r="P595" s="23"/>
      <c r="Q595" s="23"/>
      <c r="R595" s="23"/>
      <c r="S595" s="23"/>
      <c r="Y595" s="195"/>
    </row>
    <row r="596" spans="1:25" s="20" customFormat="1">
      <c r="A596" s="10"/>
      <c r="B596" s="10"/>
      <c r="D596" s="10"/>
      <c r="E596" s="10"/>
      <c r="F596" s="10"/>
      <c r="G596" s="10"/>
      <c r="H596" s="10"/>
      <c r="I596" s="10"/>
      <c r="J596" s="23"/>
      <c r="K596" s="23"/>
      <c r="L596" s="23"/>
      <c r="M596" s="23"/>
      <c r="N596" s="23"/>
      <c r="O596" s="23"/>
      <c r="P596" s="23"/>
      <c r="Q596" s="23"/>
      <c r="R596" s="23"/>
      <c r="S596" s="23"/>
      <c r="Y596" s="195"/>
    </row>
    <row r="597" spans="1:25" s="20" customFormat="1">
      <c r="A597" s="10"/>
      <c r="B597" s="10"/>
      <c r="D597" s="10"/>
      <c r="E597" s="10"/>
      <c r="F597" s="10"/>
      <c r="G597" s="10"/>
      <c r="H597" s="10"/>
      <c r="I597" s="10"/>
      <c r="J597" s="23"/>
      <c r="K597" s="23"/>
      <c r="L597" s="23"/>
      <c r="M597" s="23"/>
      <c r="N597" s="23"/>
      <c r="O597" s="23"/>
      <c r="P597" s="23"/>
      <c r="Q597" s="23"/>
      <c r="R597" s="23"/>
      <c r="S597" s="23"/>
      <c r="Y597" s="195"/>
    </row>
    <row r="598" spans="1:25" s="20" customFormat="1">
      <c r="A598" s="10"/>
      <c r="B598" s="10"/>
      <c r="D598" s="10"/>
      <c r="E598" s="10"/>
      <c r="F598" s="10"/>
      <c r="G598" s="10"/>
      <c r="H598" s="10"/>
      <c r="I598" s="10"/>
      <c r="J598" s="23"/>
      <c r="K598" s="23"/>
      <c r="L598" s="23"/>
      <c r="M598" s="23"/>
      <c r="N598" s="23"/>
      <c r="O598" s="23"/>
      <c r="P598" s="23"/>
      <c r="Q598" s="23"/>
      <c r="R598" s="23"/>
      <c r="S598" s="23"/>
      <c r="Y598" s="195"/>
    </row>
    <row r="599" spans="1:25" s="20" customFormat="1">
      <c r="A599" s="10"/>
      <c r="B599" s="10"/>
      <c r="D599" s="10"/>
      <c r="E599" s="10"/>
      <c r="F599" s="10"/>
      <c r="G599" s="10"/>
      <c r="H599" s="10"/>
      <c r="I599" s="10"/>
      <c r="J599" s="23"/>
      <c r="K599" s="23"/>
      <c r="L599" s="23"/>
      <c r="M599" s="23"/>
      <c r="N599" s="23"/>
      <c r="O599" s="23"/>
      <c r="P599" s="23"/>
      <c r="Q599" s="23"/>
      <c r="R599" s="23"/>
      <c r="S599" s="23"/>
      <c r="Y599" s="195"/>
    </row>
    <row r="600" spans="1:25" s="20" customFormat="1">
      <c r="A600" s="10"/>
      <c r="B600" s="10"/>
      <c r="D600" s="10"/>
      <c r="E600" s="10"/>
      <c r="F600" s="10"/>
      <c r="G600" s="10"/>
      <c r="H600" s="10"/>
      <c r="I600" s="10"/>
      <c r="J600" s="23"/>
      <c r="K600" s="23"/>
      <c r="L600" s="23"/>
      <c r="M600" s="23"/>
      <c r="N600" s="23"/>
      <c r="O600" s="23"/>
      <c r="P600" s="23"/>
      <c r="Q600" s="23"/>
      <c r="R600" s="23"/>
      <c r="S600" s="23"/>
      <c r="Y600" s="195"/>
    </row>
    <row r="601" spans="1:25" s="20" customFormat="1">
      <c r="A601" s="10"/>
      <c r="B601" s="10"/>
      <c r="D601" s="10"/>
      <c r="E601" s="10"/>
      <c r="F601" s="10"/>
      <c r="G601" s="10"/>
      <c r="H601" s="10"/>
      <c r="I601" s="10"/>
      <c r="J601" s="23"/>
      <c r="K601" s="23"/>
      <c r="L601" s="23"/>
      <c r="M601" s="23"/>
      <c r="N601" s="23"/>
      <c r="O601" s="23"/>
      <c r="P601" s="23"/>
      <c r="Q601" s="23"/>
      <c r="R601" s="23"/>
      <c r="S601" s="23"/>
      <c r="Y601" s="195"/>
    </row>
    <row r="602" spans="1:25" s="20" customFormat="1">
      <c r="A602" s="10"/>
      <c r="B602" s="10"/>
      <c r="D602" s="10"/>
      <c r="E602" s="10"/>
      <c r="F602" s="10"/>
      <c r="G602" s="10"/>
      <c r="H602" s="10"/>
      <c r="I602" s="10"/>
      <c r="J602" s="23"/>
      <c r="K602" s="23"/>
      <c r="L602" s="23"/>
      <c r="M602" s="23"/>
      <c r="N602" s="23"/>
      <c r="O602" s="23"/>
      <c r="P602" s="23"/>
      <c r="Q602" s="23"/>
      <c r="R602" s="23"/>
      <c r="S602" s="23"/>
      <c r="Y602" s="195"/>
    </row>
    <row r="603" spans="1:25" s="20" customFormat="1">
      <c r="A603" s="10"/>
      <c r="B603" s="10"/>
      <c r="D603" s="10"/>
      <c r="E603" s="10"/>
      <c r="F603" s="10"/>
      <c r="G603" s="10"/>
      <c r="H603" s="10"/>
      <c r="I603" s="10"/>
      <c r="J603" s="23"/>
      <c r="K603" s="23"/>
      <c r="L603" s="23"/>
      <c r="M603" s="23"/>
      <c r="N603" s="23"/>
      <c r="O603" s="23"/>
      <c r="P603" s="23"/>
      <c r="Q603" s="23"/>
      <c r="R603" s="23"/>
      <c r="S603" s="23"/>
      <c r="Y603" s="195"/>
    </row>
    <row r="604" spans="1:25" s="20" customFormat="1">
      <c r="A604" s="10"/>
      <c r="B604" s="10"/>
      <c r="D604" s="10"/>
      <c r="E604" s="10"/>
      <c r="F604" s="10"/>
      <c r="G604" s="10"/>
      <c r="H604" s="10"/>
      <c r="I604" s="10"/>
      <c r="J604" s="23"/>
      <c r="K604" s="23"/>
      <c r="L604" s="23"/>
      <c r="M604" s="23"/>
      <c r="N604" s="23"/>
      <c r="O604" s="23"/>
      <c r="P604" s="23"/>
      <c r="Q604" s="23"/>
      <c r="R604" s="23"/>
      <c r="S604" s="23"/>
      <c r="Y604" s="195"/>
    </row>
    <row r="605" spans="1:25" s="20" customFormat="1">
      <c r="A605" s="10"/>
      <c r="B605" s="10"/>
      <c r="D605" s="10"/>
      <c r="E605" s="10"/>
      <c r="F605" s="10"/>
      <c r="G605" s="10"/>
      <c r="H605" s="10"/>
      <c r="I605" s="10"/>
      <c r="J605" s="23"/>
      <c r="K605" s="23"/>
      <c r="L605" s="23"/>
      <c r="M605" s="23"/>
      <c r="N605" s="23"/>
      <c r="O605" s="23"/>
      <c r="P605" s="23"/>
      <c r="Q605" s="23"/>
      <c r="R605" s="23"/>
      <c r="S605" s="23"/>
      <c r="Y605" s="195"/>
    </row>
    <row r="606" spans="1:25" s="20" customFormat="1">
      <c r="A606" s="10"/>
      <c r="B606" s="10"/>
      <c r="D606" s="10"/>
      <c r="E606" s="10"/>
      <c r="F606" s="10"/>
      <c r="G606" s="10"/>
      <c r="H606" s="10"/>
      <c r="I606" s="10"/>
      <c r="J606" s="23"/>
      <c r="K606" s="23"/>
      <c r="L606" s="23"/>
      <c r="M606" s="23"/>
      <c r="N606" s="23"/>
      <c r="O606" s="23"/>
      <c r="P606" s="23"/>
      <c r="Q606" s="23"/>
      <c r="R606" s="23"/>
      <c r="S606" s="23"/>
      <c r="Y606" s="195"/>
    </row>
    <row r="607" spans="1:25" s="20" customFormat="1">
      <c r="A607" s="10"/>
      <c r="B607" s="10"/>
      <c r="D607" s="10"/>
      <c r="E607" s="10"/>
      <c r="F607" s="10"/>
      <c r="G607" s="10"/>
      <c r="H607" s="10"/>
      <c r="I607" s="10"/>
      <c r="J607" s="23"/>
      <c r="K607" s="23"/>
      <c r="L607" s="23"/>
      <c r="M607" s="23"/>
      <c r="N607" s="23"/>
      <c r="O607" s="23"/>
      <c r="P607" s="23"/>
      <c r="Q607" s="23"/>
      <c r="R607" s="23"/>
      <c r="S607" s="23"/>
      <c r="Y607" s="195"/>
    </row>
    <row r="608" spans="1:25" s="20" customFormat="1">
      <c r="A608" s="10"/>
      <c r="B608" s="10"/>
      <c r="D608" s="10"/>
      <c r="E608" s="10"/>
      <c r="F608" s="10"/>
      <c r="G608" s="10"/>
      <c r="H608" s="10"/>
      <c r="I608" s="10"/>
      <c r="J608" s="23"/>
      <c r="K608" s="23"/>
      <c r="L608" s="23"/>
      <c r="M608" s="23"/>
      <c r="N608" s="23"/>
      <c r="O608" s="23"/>
      <c r="P608" s="23"/>
      <c r="Q608" s="23"/>
      <c r="R608" s="23"/>
      <c r="S608" s="23"/>
      <c r="Y608" s="195"/>
    </row>
    <row r="609" spans="1:25" s="20" customFormat="1">
      <c r="A609" s="10"/>
      <c r="B609" s="10"/>
      <c r="D609" s="10"/>
      <c r="E609" s="10"/>
      <c r="F609" s="10"/>
      <c r="G609" s="10"/>
      <c r="H609" s="10"/>
      <c r="I609" s="10"/>
      <c r="J609" s="23"/>
      <c r="K609" s="23"/>
      <c r="L609" s="23"/>
      <c r="M609" s="23"/>
      <c r="N609" s="23"/>
      <c r="O609" s="23"/>
      <c r="P609" s="23"/>
      <c r="Q609" s="23"/>
      <c r="R609" s="23"/>
      <c r="S609" s="23"/>
      <c r="Y609" s="195"/>
    </row>
    <row r="610" spans="1:25" s="20" customFormat="1">
      <c r="A610" s="10"/>
      <c r="B610" s="10"/>
      <c r="D610" s="10"/>
      <c r="E610" s="10"/>
      <c r="F610" s="10"/>
      <c r="G610" s="10"/>
      <c r="H610" s="10"/>
      <c r="I610" s="10"/>
      <c r="J610" s="23"/>
      <c r="K610" s="23"/>
      <c r="L610" s="23"/>
      <c r="M610" s="23"/>
      <c r="N610" s="23"/>
      <c r="O610" s="23"/>
      <c r="P610" s="23"/>
      <c r="Q610" s="23"/>
      <c r="R610" s="23"/>
      <c r="S610" s="23"/>
      <c r="Y610" s="195"/>
    </row>
    <row r="611" spans="1:25" s="20" customFormat="1">
      <c r="A611" s="10"/>
      <c r="B611" s="10"/>
      <c r="D611" s="10"/>
      <c r="E611" s="10"/>
      <c r="F611" s="10"/>
      <c r="G611" s="10"/>
      <c r="H611" s="10"/>
      <c r="I611" s="10"/>
      <c r="J611" s="23"/>
      <c r="K611" s="23"/>
      <c r="L611" s="23"/>
      <c r="M611" s="23"/>
      <c r="N611" s="23"/>
      <c r="O611" s="23"/>
      <c r="P611" s="23"/>
      <c r="Q611" s="23"/>
      <c r="R611" s="23"/>
      <c r="S611" s="23"/>
      <c r="Y611" s="195"/>
    </row>
    <row r="612" spans="1:25" s="20" customFormat="1">
      <c r="A612" s="10"/>
      <c r="B612" s="10"/>
      <c r="D612" s="10"/>
      <c r="E612" s="10"/>
      <c r="F612" s="10"/>
      <c r="G612" s="10"/>
      <c r="H612" s="10"/>
      <c r="I612" s="10"/>
      <c r="J612" s="23"/>
      <c r="K612" s="23"/>
      <c r="L612" s="23"/>
      <c r="M612" s="23"/>
      <c r="N612" s="23"/>
      <c r="O612" s="23"/>
      <c r="P612" s="23"/>
      <c r="Q612" s="23"/>
      <c r="R612" s="23"/>
      <c r="S612" s="23"/>
      <c r="Y612" s="195"/>
    </row>
    <row r="613" spans="1:25" s="20" customFormat="1">
      <c r="A613" s="10"/>
      <c r="B613" s="10"/>
      <c r="D613" s="10"/>
      <c r="E613" s="10"/>
      <c r="F613" s="10"/>
      <c r="G613" s="10"/>
      <c r="H613" s="10"/>
      <c r="I613" s="10"/>
      <c r="J613" s="23"/>
      <c r="K613" s="23"/>
      <c r="L613" s="23"/>
      <c r="M613" s="23"/>
      <c r="N613" s="23"/>
      <c r="O613" s="23"/>
      <c r="P613" s="23"/>
      <c r="Q613" s="23"/>
      <c r="R613" s="23"/>
      <c r="S613" s="23"/>
      <c r="Y613" s="195"/>
    </row>
    <row r="614" spans="1:25" s="20" customFormat="1">
      <c r="A614" s="10"/>
      <c r="B614" s="10"/>
      <c r="D614" s="10"/>
      <c r="E614" s="10"/>
      <c r="F614" s="10"/>
      <c r="G614" s="10"/>
      <c r="H614" s="10"/>
      <c r="I614" s="10"/>
      <c r="J614" s="23"/>
      <c r="K614" s="23"/>
      <c r="L614" s="23"/>
      <c r="M614" s="23"/>
      <c r="N614" s="23"/>
      <c r="O614" s="23"/>
      <c r="P614" s="23"/>
      <c r="Q614" s="23"/>
      <c r="R614" s="23"/>
      <c r="S614" s="23"/>
      <c r="Y614" s="195"/>
    </row>
    <row r="615" spans="1:25" s="20" customFormat="1">
      <c r="A615" s="10"/>
      <c r="B615" s="10"/>
      <c r="D615" s="10"/>
      <c r="E615" s="10"/>
      <c r="F615" s="10"/>
      <c r="G615" s="10"/>
      <c r="H615" s="10"/>
      <c r="I615" s="10"/>
      <c r="J615" s="23"/>
      <c r="K615" s="23"/>
      <c r="L615" s="23"/>
      <c r="M615" s="23"/>
      <c r="N615" s="23"/>
      <c r="O615" s="23"/>
      <c r="P615" s="23"/>
      <c r="Q615" s="23"/>
      <c r="R615" s="23"/>
      <c r="S615" s="23"/>
      <c r="Y615" s="195"/>
    </row>
    <row r="616" spans="1:25" s="20" customFormat="1">
      <c r="A616" s="10"/>
      <c r="B616" s="10"/>
      <c r="D616" s="10"/>
      <c r="E616" s="10"/>
      <c r="F616" s="10"/>
      <c r="G616" s="10"/>
      <c r="H616" s="10"/>
      <c r="I616" s="10"/>
      <c r="J616" s="23"/>
      <c r="K616" s="23"/>
      <c r="L616" s="23"/>
      <c r="M616" s="23"/>
      <c r="N616" s="23"/>
      <c r="O616" s="23"/>
      <c r="P616" s="23"/>
      <c r="Q616" s="23"/>
      <c r="R616" s="23"/>
      <c r="S616" s="23"/>
      <c r="Y616" s="195"/>
    </row>
    <row r="617" spans="1:25" s="20" customFormat="1">
      <c r="A617" s="10"/>
      <c r="B617" s="10"/>
      <c r="D617" s="10"/>
      <c r="E617" s="10"/>
      <c r="F617" s="10"/>
      <c r="G617" s="10"/>
      <c r="H617" s="10"/>
      <c r="I617" s="10"/>
      <c r="J617" s="23"/>
      <c r="K617" s="23"/>
      <c r="L617" s="23"/>
      <c r="M617" s="23"/>
      <c r="N617" s="23"/>
      <c r="O617" s="23"/>
      <c r="P617" s="23"/>
      <c r="Q617" s="23"/>
      <c r="R617" s="23"/>
      <c r="S617" s="23"/>
      <c r="Y617" s="195"/>
    </row>
    <row r="618" spans="1:25" s="20" customFormat="1">
      <c r="A618" s="10"/>
      <c r="B618" s="10"/>
      <c r="D618" s="10"/>
      <c r="E618" s="10"/>
      <c r="F618" s="10"/>
      <c r="G618" s="10"/>
      <c r="H618" s="10"/>
      <c r="I618" s="10"/>
      <c r="J618" s="23"/>
      <c r="K618" s="23"/>
      <c r="L618" s="23"/>
      <c r="M618" s="23"/>
      <c r="N618" s="23"/>
      <c r="O618" s="23"/>
      <c r="P618" s="23"/>
      <c r="Q618" s="23"/>
      <c r="R618" s="23"/>
      <c r="S618" s="23"/>
      <c r="Y618" s="195"/>
    </row>
    <row r="619" spans="1:25" s="20" customFormat="1">
      <c r="A619" s="10"/>
      <c r="B619" s="10"/>
      <c r="D619" s="10"/>
      <c r="E619" s="10"/>
      <c r="F619" s="10"/>
      <c r="G619" s="10"/>
      <c r="H619" s="10"/>
      <c r="I619" s="10"/>
      <c r="J619" s="23"/>
      <c r="K619" s="23"/>
      <c r="L619" s="23"/>
      <c r="M619" s="23"/>
      <c r="N619" s="23"/>
      <c r="O619" s="23"/>
      <c r="P619" s="23"/>
      <c r="Q619" s="23"/>
      <c r="R619" s="23"/>
      <c r="S619" s="23"/>
      <c r="Y619" s="195"/>
    </row>
    <row r="620" spans="1:25" s="20" customFormat="1">
      <c r="A620" s="10"/>
      <c r="B620" s="10"/>
      <c r="D620" s="10"/>
      <c r="E620" s="10"/>
      <c r="F620" s="10"/>
      <c r="G620" s="10"/>
      <c r="H620" s="10"/>
      <c r="I620" s="10"/>
      <c r="J620" s="23"/>
      <c r="K620" s="23"/>
      <c r="L620" s="23"/>
      <c r="M620" s="23"/>
      <c r="N620" s="23"/>
      <c r="O620" s="23"/>
      <c r="P620" s="23"/>
      <c r="Q620" s="23"/>
      <c r="R620" s="23"/>
      <c r="S620" s="23"/>
      <c r="Y620" s="195"/>
    </row>
    <row r="621" spans="1:25" s="20" customFormat="1">
      <c r="A621" s="10"/>
      <c r="B621" s="10"/>
      <c r="D621" s="10"/>
      <c r="E621" s="10"/>
      <c r="F621" s="10"/>
      <c r="G621" s="10"/>
      <c r="H621" s="10"/>
      <c r="I621" s="10"/>
      <c r="J621" s="23"/>
      <c r="K621" s="23"/>
      <c r="L621" s="23"/>
      <c r="M621" s="23"/>
      <c r="N621" s="23"/>
      <c r="O621" s="23"/>
      <c r="P621" s="23"/>
      <c r="Q621" s="23"/>
      <c r="R621" s="23"/>
      <c r="S621" s="23"/>
      <c r="Y621" s="195"/>
    </row>
    <row r="622" spans="1:25" s="20" customFormat="1">
      <c r="A622" s="10"/>
      <c r="B622" s="10"/>
      <c r="D622" s="10"/>
      <c r="E622" s="10"/>
      <c r="F622" s="10"/>
      <c r="G622" s="10"/>
      <c r="H622" s="10"/>
      <c r="I622" s="10"/>
      <c r="J622" s="23"/>
      <c r="K622" s="23"/>
      <c r="L622" s="23"/>
      <c r="M622" s="23"/>
      <c r="N622" s="23"/>
      <c r="O622" s="23"/>
      <c r="P622" s="23"/>
      <c r="Q622" s="23"/>
      <c r="R622" s="23"/>
      <c r="S622" s="23"/>
      <c r="Y622" s="195"/>
    </row>
    <row r="623" spans="1:25" s="20" customFormat="1">
      <c r="A623" s="10"/>
      <c r="B623" s="10"/>
      <c r="D623" s="10"/>
      <c r="E623" s="10"/>
      <c r="F623" s="10"/>
      <c r="G623" s="10"/>
      <c r="H623" s="10"/>
      <c r="I623" s="10"/>
      <c r="J623" s="23"/>
      <c r="K623" s="23"/>
      <c r="L623" s="23"/>
      <c r="M623" s="23"/>
      <c r="N623" s="23"/>
      <c r="O623" s="23"/>
      <c r="P623" s="23"/>
      <c r="Q623" s="23"/>
      <c r="R623" s="23"/>
      <c r="S623" s="23"/>
      <c r="Y623" s="195"/>
    </row>
    <row r="624" spans="1:25" s="20" customFormat="1">
      <c r="A624" s="10"/>
      <c r="B624" s="10"/>
      <c r="D624" s="10"/>
      <c r="E624" s="10"/>
      <c r="F624" s="10"/>
      <c r="G624" s="10"/>
      <c r="H624" s="10"/>
      <c r="I624" s="10"/>
      <c r="J624" s="23"/>
      <c r="K624" s="23"/>
      <c r="L624" s="23"/>
      <c r="M624" s="23"/>
      <c r="N624" s="23"/>
      <c r="O624" s="23"/>
      <c r="P624" s="23"/>
      <c r="Q624" s="23"/>
      <c r="R624" s="23"/>
      <c r="S624" s="23"/>
      <c r="Y624" s="195"/>
    </row>
    <row r="625" spans="1:25" s="20" customFormat="1">
      <c r="A625" s="10"/>
      <c r="B625" s="10"/>
      <c r="D625" s="10"/>
      <c r="E625" s="10"/>
      <c r="F625" s="10"/>
      <c r="G625" s="10"/>
      <c r="H625" s="10"/>
      <c r="I625" s="10"/>
      <c r="J625" s="23"/>
      <c r="K625" s="23"/>
      <c r="L625" s="23"/>
      <c r="M625" s="23"/>
      <c r="N625" s="23"/>
      <c r="O625" s="23"/>
      <c r="P625" s="23"/>
      <c r="Q625" s="23"/>
      <c r="R625" s="23"/>
      <c r="S625" s="23"/>
      <c r="Y625" s="195"/>
    </row>
    <row r="626" spans="1:25" s="20" customFormat="1">
      <c r="A626" s="10"/>
      <c r="B626" s="10"/>
      <c r="D626" s="10"/>
      <c r="E626" s="10"/>
      <c r="F626" s="10"/>
      <c r="G626" s="10"/>
      <c r="H626" s="10"/>
      <c r="I626" s="10"/>
      <c r="J626" s="23"/>
      <c r="K626" s="23"/>
      <c r="L626" s="23"/>
      <c r="M626" s="23"/>
      <c r="N626" s="23"/>
      <c r="O626" s="23"/>
      <c r="P626" s="23"/>
      <c r="Q626" s="23"/>
      <c r="R626" s="23"/>
      <c r="S626" s="23"/>
      <c r="Y626" s="195"/>
    </row>
    <row r="627" spans="1:25" s="20" customFormat="1">
      <c r="A627" s="10"/>
      <c r="B627" s="10"/>
      <c r="D627" s="10"/>
      <c r="E627" s="10"/>
      <c r="F627" s="10"/>
      <c r="G627" s="10"/>
      <c r="H627" s="10"/>
      <c r="I627" s="10"/>
      <c r="J627" s="23"/>
      <c r="K627" s="23"/>
      <c r="L627" s="23"/>
      <c r="M627" s="23"/>
      <c r="N627" s="23"/>
      <c r="O627" s="23"/>
      <c r="P627" s="23"/>
      <c r="Q627" s="23"/>
      <c r="R627" s="23"/>
      <c r="S627" s="23"/>
      <c r="Y627" s="195"/>
    </row>
    <row r="628" spans="1:25" s="20" customFormat="1">
      <c r="A628" s="10"/>
      <c r="B628" s="10"/>
      <c r="D628" s="10"/>
      <c r="E628" s="10"/>
      <c r="F628" s="10"/>
      <c r="G628" s="10"/>
      <c r="H628" s="10"/>
      <c r="I628" s="10"/>
      <c r="J628" s="23"/>
      <c r="K628" s="23"/>
      <c r="L628" s="23"/>
      <c r="M628" s="23"/>
      <c r="N628" s="23"/>
      <c r="O628" s="23"/>
      <c r="P628" s="23"/>
      <c r="Q628" s="23"/>
      <c r="R628" s="23"/>
      <c r="S628" s="23"/>
      <c r="Y628" s="195"/>
    </row>
    <row r="629" spans="1:25" s="20" customFormat="1">
      <c r="A629" s="10"/>
      <c r="B629" s="10"/>
      <c r="D629" s="10"/>
      <c r="E629" s="10"/>
      <c r="F629" s="10"/>
      <c r="G629" s="10"/>
      <c r="H629" s="10"/>
      <c r="I629" s="10"/>
      <c r="J629" s="23"/>
      <c r="K629" s="23"/>
      <c r="L629" s="23"/>
      <c r="M629" s="23"/>
      <c r="N629" s="23"/>
      <c r="O629" s="23"/>
      <c r="P629" s="23"/>
      <c r="Q629" s="23"/>
      <c r="R629" s="23"/>
      <c r="S629" s="23"/>
      <c r="Y629" s="195"/>
    </row>
    <row r="630" spans="1:25" s="20" customFormat="1">
      <c r="A630" s="10"/>
      <c r="B630" s="10"/>
      <c r="D630" s="10"/>
      <c r="E630" s="10"/>
      <c r="F630" s="10"/>
      <c r="G630" s="10"/>
      <c r="H630" s="10"/>
      <c r="I630" s="10"/>
      <c r="J630" s="23"/>
      <c r="K630" s="23"/>
      <c r="L630" s="23"/>
      <c r="M630" s="23"/>
      <c r="N630" s="23"/>
      <c r="O630" s="23"/>
      <c r="P630" s="23"/>
      <c r="Q630" s="23"/>
      <c r="R630" s="23"/>
      <c r="S630" s="23"/>
      <c r="Y630" s="195"/>
    </row>
    <row r="631" spans="1:25" s="20" customFormat="1">
      <c r="A631" s="10"/>
      <c r="B631" s="10"/>
      <c r="D631" s="10"/>
      <c r="E631" s="10"/>
      <c r="F631" s="10"/>
      <c r="G631" s="10"/>
      <c r="H631" s="10"/>
      <c r="I631" s="10"/>
      <c r="J631" s="23"/>
      <c r="K631" s="23"/>
      <c r="L631" s="23"/>
      <c r="M631" s="23"/>
      <c r="N631" s="23"/>
      <c r="O631" s="23"/>
      <c r="P631" s="23"/>
      <c r="Q631" s="23"/>
      <c r="R631" s="23"/>
      <c r="S631" s="23"/>
      <c r="Y631" s="195"/>
    </row>
    <row r="632" spans="1:25" s="20" customFormat="1">
      <c r="A632" s="10"/>
      <c r="B632" s="10"/>
      <c r="D632" s="10"/>
      <c r="E632" s="10"/>
      <c r="F632" s="10"/>
      <c r="G632" s="10"/>
      <c r="H632" s="10"/>
      <c r="I632" s="10"/>
      <c r="J632" s="23"/>
      <c r="K632" s="23"/>
      <c r="L632" s="23"/>
      <c r="M632" s="23"/>
      <c r="N632" s="23"/>
      <c r="O632" s="23"/>
      <c r="P632" s="23"/>
      <c r="Q632" s="23"/>
      <c r="R632" s="23"/>
      <c r="S632" s="23"/>
      <c r="Y632" s="195"/>
    </row>
    <row r="633" spans="1:25" s="20" customFormat="1">
      <c r="A633" s="10"/>
      <c r="B633" s="10"/>
      <c r="D633" s="10"/>
      <c r="E633" s="10"/>
      <c r="F633" s="10"/>
      <c r="G633" s="10"/>
      <c r="H633" s="10"/>
      <c r="I633" s="10"/>
      <c r="J633" s="23"/>
      <c r="K633" s="23"/>
      <c r="L633" s="23"/>
      <c r="M633" s="23"/>
      <c r="N633" s="23"/>
      <c r="O633" s="23"/>
      <c r="P633" s="23"/>
      <c r="Q633" s="23"/>
      <c r="R633" s="23"/>
      <c r="S633" s="23"/>
      <c r="Y633" s="195"/>
    </row>
    <row r="634" spans="1:25" s="20" customFormat="1">
      <c r="A634" s="10"/>
      <c r="B634" s="10"/>
      <c r="D634" s="10"/>
      <c r="E634" s="10"/>
      <c r="F634" s="10"/>
      <c r="G634" s="10"/>
      <c r="H634" s="10"/>
      <c r="I634" s="10"/>
      <c r="J634" s="23"/>
      <c r="K634" s="23"/>
      <c r="L634" s="23"/>
      <c r="M634" s="23"/>
      <c r="N634" s="23"/>
      <c r="O634" s="23"/>
      <c r="P634" s="23"/>
      <c r="Q634" s="23"/>
      <c r="R634" s="23"/>
      <c r="S634" s="23"/>
      <c r="Y634" s="195"/>
    </row>
    <row r="635" spans="1:25" s="20" customFormat="1">
      <c r="A635" s="10"/>
      <c r="B635" s="10"/>
      <c r="D635" s="10"/>
      <c r="E635" s="10"/>
      <c r="F635" s="10"/>
      <c r="G635" s="10"/>
      <c r="H635" s="10"/>
      <c r="I635" s="10"/>
      <c r="J635" s="23"/>
      <c r="K635" s="23"/>
      <c r="L635" s="23"/>
      <c r="M635" s="23"/>
      <c r="N635" s="23"/>
      <c r="O635" s="23"/>
      <c r="P635" s="23"/>
      <c r="Q635" s="23"/>
      <c r="R635" s="23"/>
      <c r="S635" s="23"/>
      <c r="Y635" s="195"/>
    </row>
    <row r="636" spans="1:25" s="20" customFormat="1">
      <c r="A636" s="10"/>
      <c r="B636" s="10"/>
      <c r="D636" s="10"/>
      <c r="E636" s="10"/>
      <c r="F636" s="10"/>
      <c r="G636" s="10"/>
      <c r="H636" s="10"/>
      <c r="I636" s="10"/>
      <c r="J636" s="23"/>
      <c r="K636" s="23"/>
      <c r="L636" s="23"/>
      <c r="M636" s="23"/>
      <c r="N636" s="23"/>
      <c r="O636" s="23"/>
      <c r="P636" s="23"/>
      <c r="Q636" s="23"/>
      <c r="R636" s="23"/>
      <c r="S636" s="23"/>
      <c r="Y636" s="195"/>
    </row>
    <row r="637" spans="1:25" s="20" customFormat="1">
      <c r="A637" s="10"/>
      <c r="B637" s="10"/>
      <c r="D637" s="10"/>
      <c r="E637" s="10"/>
      <c r="F637" s="10"/>
      <c r="G637" s="10"/>
      <c r="H637" s="10"/>
      <c r="I637" s="10"/>
      <c r="J637" s="23"/>
      <c r="K637" s="23"/>
      <c r="L637" s="23"/>
      <c r="M637" s="23"/>
      <c r="N637" s="23"/>
      <c r="O637" s="23"/>
      <c r="P637" s="23"/>
      <c r="Q637" s="23"/>
      <c r="R637" s="23"/>
      <c r="S637" s="23"/>
      <c r="Y637" s="195"/>
    </row>
    <row r="638" spans="1:25" s="20" customFormat="1">
      <c r="A638" s="10"/>
      <c r="B638" s="10"/>
      <c r="D638" s="10"/>
      <c r="E638" s="10"/>
      <c r="F638" s="10"/>
      <c r="G638" s="10"/>
      <c r="H638" s="10"/>
      <c r="I638" s="10"/>
      <c r="J638" s="23"/>
      <c r="K638" s="23"/>
      <c r="L638" s="23"/>
      <c r="M638" s="23"/>
      <c r="N638" s="23"/>
      <c r="O638" s="23"/>
      <c r="P638" s="23"/>
      <c r="Q638" s="23"/>
      <c r="R638" s="23"/>
      <c r="S638" s="23"/>
      <c r="Y638" s="195"/>
    </row>
    <row r="639" spans="1:25" s="20" customFormat="1">
      <c r="A639" s="10"/>
      <c r="B639" s="10"/>
      <c r="D639" s="10"/>
      <c r="E639" s="10"/>
      <c r="F639" s="10"/>
      <c r="G639" s="10"/>
      <c r="H639" s="10"/>
      <c r="I639" s="10"/>
      <c r="J639" s="23"/>
      <c r="K639" s="23"/>
      <c r="L639" s="23"/>
      <c r="M639" s="23"/>
      <c r="N639" s="23"/>
      <c r="O639" s="23"/>
      <c r="P639" s="23"/>
      <c r="Q639" s="23"/>
      <c r="R639" s="23"/>
      <c r="S639" s="23"/>
      <c r="Y639" s="195"/>
    </row>
    <row r="640" spans="1:25" s="20" customFormat="1">
      <c r="A640" s="10"/>
      <c r="B640" s="10"/>
      <c r="D640" s="10"/>
      <c r="E640" s="10"/>
      <c r="F640" s="10"/>
      <c r="G640" s="10"/>
      <c r="H640" s="10"/>
      <c r="I640" s="10"/>
      <c r="J640" s="23"/>
      <c r="K640" s="23"/>
      <c r="L640" s="23"/>
      <c r="M640" s="23"/>
      <c r="N640" s="23"/>
      <c r="O640" s="23"/>
      <c r="P640" s="23"/>
      <c r="Q640" s="23"/>
      <c r="R640" s="23"/>
      <c r="S640" s="23"/>
      <c r="Y640" s="195"/>
    </row>
    <row r="641" spans="1:25" s="20" customFormat="1">
      <c r="A641" s="10"/>
      <c r="B641" s="10"/>
      <c r="D641" s="10"/>
      <c r="E641" s="10"/>
      <c r="F641" s="10"/>
      <c r="G641" s="10"/>
      <c r="H641" s="10"/>
      <c r="I641" s="10"/>
      <c r="J641" s="23"/>
      <c r="K641" s="23"/>
      <c r="L641" s="23"/>
      <c r="M641" s="23"/>
      <c r="N641" s="23"/>
      <c r="O641" s="23"/>
      <c r="P641" s="23"/>
      <c r="Q641" s="23"/>
      <c r="R641" s="23"/>
      <c r="S641" s="23"/>
      <c r="Y641" s="195"/>
    </row>
    <row r="642" spans="1:25" s="20" customFormat="1">
      <c r="A642" s="10"/>
      <c r="B642" s="10"/>
      <c r="D642" s="10"/>
      <c r="E642" s="10"/>
      <c r="F642" s="10"/>
      <c r="G642" s="10"/>
      <c r="H642" s="10"/>
      <c r="I642" s="10"/>
      <c r="J642" s="23"/>
      <c r="K642" s="23"/>
      <c r="L642" s="23"/>
      <c r="M642" s="23"/>
      <c r="N642" s="23"/>
      <c r="O642" s="23"/>
      <c r="P642" s="23"/>
      <c r="Q642" s="23"/>
      <c r="R642" s="23"/>
      <c r="S642" s="23"/>
      <c r="Y642" s="195"/>
    </row>
    <row r="643" spans="1:25" s="20" customFormat="1">
      <c r="A643" s="10"/>
      <c r="B643" s="10"/>
      <c r="D643" s="10"/>
      <c r="E643" s="10"/>
      <c r="F643" s="10"/>
      <c r="G643" s="10"/>
      <c r="H643" s="10"/>
      <c r="I643" s="10"/>
      <c r="J643" s="23"/>
      <c r="K643" s="23"/>
      <c r="L643" s="23"/>
      <c r="M643" s="23"/>
      <c r="N643" s="23"/>
      <c r="O643" s="23"/>
      <c r="P643" s="23"/>
      <c r="Q643" s="23"/>
      <c r="R643" s="23"/>
      <c r="S643" s="23"/>
      <c r="Y643" s="195"/>
    </row>
    <row r="644" spans="1:25" s="20" customFormat="1">
      <c r="A644" s="10"/>
      <c r="B644" s="10"/>
      <c r="D644" s="10"/>
      <c r="E644" s="10"/>
      <c r="F644" s="10"/>
      <c r="G644" s="10"/>
      <c r="H644" s="10"/>
      <c r="I644" s="10"/>
      <c r="J644" s="23"/>
      <c r="K644" s="23"/>
      <c r="L644" s="23"/>
      <c r="M644" s="23"/>
      <c r="N644" s="23"/>
      <c r="O644" s="23"/>
      <c r="P644" s="23"/>
      <c r="Q644" s="23"/>
      <c r="R644" s="23"/>
      <c r="S644" s="23"/>
      <c r="Y644" s="195"/>
    </row>
    <row r="645" spans="1:25" s="20" customFormat="1">
      <c r="A645" s="10"/>
      <c r="B645" s="10"/>
      <c r="D645" s="10"/>
      <c r="E645" s="10"/>
      <c r="F645" s="10"/>
      <c r="G645" s="10"/>
      <c r="H645" s="10"/>
      <c r="I645" s="10"/>
      <c r="J645" s="23"/>
      <c r="K645" s="23"/>
      <c r="L645" s="23"/>
      <c r="M645" s="23"/>
      <c r="N645" s="23"/>
      <c r="O645" s="23"/>
      <c r="P645" s="23"/>
      <c r="Q645" s="23"/>
      <c r="R645" s="23"/>
      <c r="S645" s="23"/>
      <c r="Y645" s="195"/>
    </row>
    <row r="646" spans="1:25" s="20" customFormat="1">
      <c r="A646" s="10"/>
      <c r="B646" s="10"/>
      <c r="D646" s="10"/>
      <c r="E646" s="10"/>
      <c r="F646" s="10"/>
      <c r="G646" s="10"/>
      <c r="H646" s="10"/>
      <c r="I646" s="10"/>
      <c r="J646" s="23"/>
      <c r="K646" s="23"/>
      <c r="L646" s="23"/>
      <c r="M646" s="23"/>
      <c r="N646" s="23"/>
      <c r="O646" s="23"/>
      <c r="P646" s="23"/>
      <c r="Q646" s="23"/>
      <c r="R646" s="23"/>
      <c r="S646" s="23"/>
      <c r="Y646" s="195"/>
    </row>
    <row r="647" spans="1:25" s="20" customFormat="1">
      <c r="A647" s="10"/>
      <c r="B647" s="10"/>
      <c r="D647" s="10"/>
      <c r="E647" s="10"/>
      <c r="F647" s="10"/>
      <c r="G647" s="10"/>
      <c r="H647" s="10"/>
      <c r="I647" s="10"/>
      <c r="J647" s="23"/>
      <c r="K647" s="23"/>
      <c r="L647" s="23"/>
      <c r="M647" s="23"/>
      <c r="N647" s="23"/>
      <c r="O647" s="23"/>
      <c r="P647" s="23"/>
      <c r="Q647" s="23"/>
      <c r="R647" s="23"/>
      <c r="S647" s="23"/>
      <c r="Y647" s="195"/>
    </row>
    <row r="648" spans="1:25" s="20" customFormat="1">
      <c r="A648" s="10"/>
      <c r="B648" s="10"/>
      <c r="D648" s="10"/>
      <c r="E648" s="10"/>
      <c r="F648" s="10"/>
      <c r="G648" s="10"/>
      <c r="H648" s="10"/>
      <c r="I648" s="10"/>
      <c r="J648" s="23"/>
      <c r="K648" s="23"/>
      <c r="L648" s="23"/>
      <c r="M648" s="23"/>
      <c r="N648" s="23"/>
      <c r="O648" s="23"/>
      <c r="P648" s="23"/>
      <c r="Q648" s="23"/>
      <c r="R648" s="23"/>
      <c r="S648" s="23"/>
      <c r="Y648" s="195"/>
    </row>
    <row r="649" spans="1:25" s="20" customFormat="1">
      <c r="A649" s="10"/>
      <c r="B649" s="10"/>
      <c r="D649" s="10"/>
      <c r="E649" s="10"/>
      <c r="F649" s="10"/>
      <c r="G649" s="10"/>
      <c r="H649" s="10"/>
      <c r="I649" s="10"/>
      <c r="J649" s="23"/>
      <c r="K649" s="23"/>
      <c r="L649" s="23"/>
      <c r="M649" s="23"/>
      <c r="N649" s="23"/>
      <c r="O649" s="23"/>
      <c r="P649" s="23"/>
      <c r="Q649" s="23"/>
      <c r="R649" s="23"/>
      <c r="S649" s="23"/>
      <c r="Y649" s="195"/>
    </row>
    <row r="650" spans="1:25" s="20" customFormat="1">
      <c r="A650" s="10"/>
      <c r="B650" s="10"/>
      <c r="D650" s="10"/>
      <c r="E650" s="10"/>
      <c r="F650" s="10"/>
      <c r="G650" s="10"/>
      <c r="H650" s="10"/>
      <c r="I650" s="10"/>
      <c r="J650" s="23"/>
      <c r="K650" s="23"/>
      <c r="L650" s="23"/>
      <c r="M650" s="23"/>
      <c r="N650" s="23"/>
      <c r="O650" s="23"/>
      <c r="P650" s="23"/>
      <c r="Q650" s="23"/>
      <c r="R650" s="23"/>
      <c r="S650" s="23"/>
      <c r="Y650" s="195"/>
    </row>
    <row r="651" spans="1:25" s="20" customFormat="1">
      <c r="A651" s="10"/>
      <c r="B651" s="10"/>
      <c r="D651" s="10"/>
      <c r="E651" s="10"/>
      <c r="F651" s="10"/>
      <c r="G651" s="10"/>
      <c r="H651" s="10"/>
      <c r="I651" s="10"/>
      <c r="J651" s="23"/>
      <c r="K651" s="23"/>
      <c r="L651" s="23"/>
      <c r="M651" s="23"/>
      <c r="N651" s="23"/>
      <c r="O651" s="23"/>
      <c r="P651" s="23"/>
      <c r="Q651" s="23"/>
      <c r="R651" s="23"/>
      <c r="S651" s="23"/>
      <c r="Y651" s="195"/>
    </row>
    <row r="652" spans="1:25" s="20" customFormat="1">
      <c r="A652" s="10"/>
      <c r="B652" s="10"/>
      <c r="D652" s="10"/>
      <c r="E652" s="10"/>
      <c r="F652" s="10"/>
      <c r="G652" s="10"/>
      <c r="H652" s="10"/>
      <c r="I652" s="10"/>
      <c r="J652" s="23"/>
      <c r="K652" s="23"/>
      <c r="L652" s="23"/>
      <c r="M652" s="23"/>
      <c r="N652" s="23"/>
      <c r="O652" s="23"/>
      <c r="P652" s="23"/>
      <c r="Q652" s="23"/>
      <c r="R652" s="23"/>
      <c r="S652" s="23"/>
      <c r="Y652" s="195"/>
    </row>
    <row r="653" spans="1:25" s="20" customFormat="1">
      <c r="A653" s="10"/>
      <c r="B653" s="10"/>
      <c r="D653" s="10"/>
      <c r="E653" s="10"/>
      <c r="F653" s="10"/>
      <c r="G653" s="10"/>
      <c r="H653" s="10"/>
      <c r="I653" s="10"/>
      <c r="J653" s="23"/>
      <c r="K653" s="23"/>
      <c r="L653" s="23"/>
      <c r="M653" s="23"/>
      <c r="N653" s="23"/>
      <c r="O653" s="23"/>
      <c r="P653" s="23"/>
      <c r="Q653" s="23"/>
      <c r="R653" s="23"/>
      <c r="S653" s="23"/>
      <c r="Y653" s="195"/>
    </row>
    <row r="654" spans="1:25" s="20" customFormat="1">
      <c r="A654" s="10"/>
      <c r="B654" s="10"/>
      <c r="D654" s="10"/>
      <c r="E654" s="10"/>
      <c r="F654" s="10"/>
      <c r="G654" s="10"/>
      <c r="H654" s="10"/>
      <c r="I654" s="10"/>
      <c r="J654" s="23"/>
      <c r="K654" s="23"/>
      <c r="L654" s="23"/>
      <c r="M654" s="23"/>
      <c r="N654" s="23"/>
      <c r="O654" s="23"/>
      <c r="P654" s="23"/>
      <c r="Q654" s="23"/>
      <c r="R654" s="23"/>
      <c r="S654" s="23"/>
      <c r="Y654" s="195"/>
    </row>
    <row r="655" spans="1:25" s="20" customFormat="1">
      <c r="A655" s="10"/>
      <c r="B655" s="10"/>
      <c r="D655" s="10"/>
      <c r="E655" s="10"/>
      <c r="F655" s="10"/>
      <c r="G655" s="10"/>
      <c r="H655" s="10"/>
      <c r="I655" s="10"/>
      <c r="J655" s="23"/>
      <c r="K655" s="23"/>
      <c r="L655" s="23"/>
      <c r="M655" s="23"/>
      <c r="N655" s="23"/>
      <c r="O655" s="23"/>
      <c r="P655" s="23"/>
      <c r="Q655" s="23"/>
      <c r="R655" s="23"/>
      <c r="S655" s="23"/>
      <c r="Y655" s="195"/>
    </row>
    <row r="656" spans="1:25" s="20" customFormat="1">
      <c r="A656" s="10"/>
      <c r="B656" s="10"/>
      <c r="D656" s="10"/>
      <c r="E656" s="10"/>
      <c r="F656" s="10"/>
      <c r="G656" s="10"/>
      <c r="H656" s="10"/>
      <c r="I656" s="10"/>
      <c r="J656" s="23"/>
      <c r="K656" s="23"/>
      <c r="L656" s="23"/>
      <c r="M656" s="23"/>
      <c r="N656" s="23"/>
      <c r="O656" s="23"/>
      <c r="P656" s="23"/>
      <c r="Q656" s="23"/>
      <c r="R656" s="23"/>
      <c r="S656" s="23"/>
      <c r="Y656" s="195"/>
    </row>
    <row r="657" spans="1:25" s="20" customFormat="1">
      <c r="A657" s="10"/>
      <c r="B657" s="10"/>
      <c r="D657" s="10"/>
      <c r="E657" s="10"/>
      <c r="F657" s="10"/>
      <c r="G657" s="10"/>
      <c r="H657" s="10"/>
      <c r="I657" s="10"/>
      <c r="J657" s="23"/>
      <c r="K657" s="23"/>
      <c r="L657" s="23"/>
      <c r="M657" s="23"/>
      <c r="N657" s="23"/>
      <c r="O657" s="23"/>
      <c r="P657" s="23"/>
      <c r="Q657" s="23"/>
      <c r="R657" s="23"/>
      <c r="S657" s="23"/>
      <c r="Y657" s="195"/>
    </row>
    <row r="658" spans="1:25" s="20" customFormat="1">
      <c r="A658" s="10"/>
      <c r="B658" s="10"/>
      <c r="D658" s="10"/>
      <c r="E658" s="10"/>
      <c r="F658" s="10"/>
      <c r="G658" s="10"/>
      <c r="H658" s="10"/>
      <c r="I658" s="10"/>
      <c r="J658" s="23"/>
      <c r="K658" s="23"/>
      <c r="L658" s="23"/>
      <c r="M658" s="23"/>
      <c r="N658" s="23"/>
      <c r="O658" s="23"/>
      <c r="P658" s="23"/>
      <c r="Q658" s="23"/>
      <c r="R658" s="23"/>
      <c r="S658" s="23"/>
      <c r="Y658" s="195"/>
    </row>
    <row r="659" spans="1:25" s="20" customFormat="1">
      <c r="A659" s="10"/>
      <c r="B659" s="10"/>
      <c r="D659" s="10"/>
      <c r="E659" s="10"/>
      <c r="F659" s="10"/>
      <c r="G659" s="10"/>
      <c r="H659" s="10"/>
      <c r="I659" s="10"/>
      <c r="J659" s="23"/>
      <c r="K659" s="23"/>
      <c r="L659" s="23"/>
      <c r="M659" s="23"/>
      <c r="N659" s="23"/>
      <c r="O659" s="23"/>
      <c r="P659" s="23"/>
      <c r="Q659" s="23"/>
      <c r="R659" s="23"/>
      <c r="S659" s="23"/>
      <c r="Y659" s="195"/>
    </row>
    <row r="660" spans="1:25" s="20" customFormat="1">
      <c r="A660" s="10"/>
      <c r="B660" s="10"/>
      <c r="D660" s="10"/>
      <c r="E660" s="10"/>
      <c r="F660" s="10"/>
      <c r="G660" s="10"/>
      <c r="H660" s="10"/>
      <c r="I660" s="10"/>
      <c r="J660" s="23"/>
      <c r="K660" s="23"/>
      <c r="L660" s="23"/>
      <c r="M660" s="23"/>
      <c r="N660" s="23"/>
      <c r="O660" s="23"/>
      <c r="P660" s="23"/>
      <c r="Q660" s="23"/>
      <c r="R660" s="23"/>
      <c r="S660" s="23"/>
      <c r="Y660" s="195"/>
    </row>
    <row r="661" spans="1:25" s="20" customFormat="1">
      <c r="A661" s="10"/>
      <c r="B661" s="10"/>
      <c r="D661" s="10"/>
      <c r="E661" s="10"/>
      <c r="F661" s="10"/>
      <c r="G661" s="10"/>
      <c r="H661" s="10"/>
      <c r="I661" s="10"/>
      <c r="J661" s="23"/>
      <c r="K661" s="23"/>
      <c r="L661" s="23"/>
      <c r="M661" s="23"/>
      <c r="N661" s="23"/>
      <c r="O661" s="23"/>
      <c r="P661" s="23"/>
      <c r="Q661" s="23"/>
      <c r="R661" s="23"/>
      <c r="S661" s="23"/>
      <c r="Y661" s="195"/>
    </row>
    <row r="662" spans="1:25" s="20" customFormat="1">
      <c r="A662" s="10"/>
      <c r="B662" s="10"/>
      <c r="D662" s="10"/>
      <c r="E662" s="10"/>
      <c r="F662" s="10"/>
      <c r="G662" s="10"/>
      <c r="H662" s="10"/>
      <c r="I662" s="10"/>
      <c r="J662" s="23"/>
      <c r="K662" s="23"/>
      <c r="L662" s="23"/>
      <c r="M662" s="23"/>
      <c r="N662" s="23"/>
      <c r="O662" s="23"/>
      <c r="P662" s="23"/>
      <c r="Q662" s="23"/>
      <c r="R662" s="23"/>
      <c r="S662" s="23"/>
      <c r="Y662" s="195"/>
    </row>
  </sheetData>
  <autoFilter ref="Y1:Y662"/>
  <mergeCells count="956">
    <mergeCell ref="A1:W1"/>
    <mergeCell ref="A3:W3"/>
    <mergeCell ref="A449:A466"/>
    <mergeCell ref="A467:A469"/>
    <mergeCell ref="A470:A472"/>
    <mergeCell ref="A473:A474"/>
    <mergeCell ref="A475:A476"/>
    <mergeCell ref="A419:A422"/>
    <mergeCell ref="A423:A424"/>
    <mergeCell ref="A425:A426"/>
    <mergeCell ref="A427:A428"/>
    <mergeCell ref="A429:A430"/>
    <mergeCell ref="A431:A432"/>
    <mergeCell ref="A433:A434"/>
    <mergeCell ref="A435:A436"/>
    <mergeCell ref="A437:A448"/>
    <mergeCell ref="A392:A393"/>
    <mergeCell ref="A394:A404"/>
    <mergeCell ref="A405:A406"/>
    <mergeCell ref="A407:A408"/>
    <mergeCell ref="A409:A410"/>
    <mergeCell ref="A411:A412"/>
    <mergeCell ref="A413:A414"/>
    <mergeCell ref="A415:A416"/>
    <mergeCell ref="A417:A418"/>
    <mergeCell ref="A374:A375"/>
    <mergeCell ref="A376:A377"/>
    <mergeCell ref="A378:A379"/>
    <mergeCell ref="A380:A381"/>
    <mergeCell ref="A382:A383"/>
    <mergeCell ref="A384:A385"/>
    <mergeCell ref="A386:A387"/>
    <mergeCell ref="A388:A389"/>
    <mergeCell ref="A390:A391"/>
    <mergeCell ref="A348:A353"/>
    <mergeCell ref="A354:A359"/>
    <mergeCell ref="A360:A361"/>
    <mergeCell ref="A362:A363"/>
    <mergeCell ref="A364:A365"/>
    <mergeCell ref="A366:A367"/>
    <mergeCell ref="A368:A369"/>
    <mergeCell ref="A370:A371"/>
    <mergeCell ref="A372:A373"/>
    <mergeCell ref="A327:A328"/>
    <mergeCell ref="A329:A330"/>
    <mergeCell ref="A331:A332"/>
    <mergeCell ref="A333:A334"/>
    <mergeCell ref="A335:A336"/>
    <mergeCell ref="A337:A339"/>
    <mergeCell ref="A340:A342"/>
    <mergeCell ref="A343:A344"/>
    <mergeCell ref="A345:A347"/>
    <mergeCell ref="A308:A309"/>
    <mergeCell ref="A310:A311"/>
    <mergeCell ref="A312:A313"/>
    <mergeCell ref="A314:A315"/>
    <mergeCell ref="A316:A317"/>
    <mergeCell ref="A318:A319"/>
    <mergeCell ref="A320:A321"/>
    <mergeCell ref="A322:A324"/>
    <mergeCell ref="A325:A326"/>
    <mergeCell ref="A287:A291"/>
    <mergeCell ref="A292:A293"/>
    <mergeCell ref="A294:A295"/>
    <mergeCell ref="A296:A297"/>
    <mergeCell ref="A298:A299"/>
    <mergeCell ref="A300:A301"/>
    <mergeCell ref="A302:A303"/>
    <mergeCell ref="A304:A305"/>
    <mergeCell ref="A306:A307"/>
    <mergeCell ref="A266:A267"/>
    <mergeCell ref="A268:A269"/>
    <mergeCell ref="A270:A271"/>
    <mergeCell ref="A272:A273"/>
    <mergeCell ref="A274:A275"/>
    <mergeCell ref="A276:A277"/>
    <mergeCell ref="A278:A281"/>
    <mergeCell ref="A282:A284"/>
    <mergeCell ref="A285:A286"/>
    <mergeCell ref="A247:A248"/>
    <mergeCell ref="A249:A250"/>
    <mergeCell ref="A251:A252"/>
    <mergeCell ref="A253:A254"/>
    <mergeCell ref="A255:A257"/>
    <mergeCell ref="A258:A259"/>
    <mergeCell ref="A260:A261"/>
    <mergeCell ref="A262:A263"/>
    <mergeCell ref="A264:A265"/>
    <mergeCell ref="A225:A227"/>
    <mergeCell ref="A228:A230"/>
    <mergeCell ref="A231:A233"/>
    <mergeCell ref="A234:A236"/>
    <mergeCell ref="A237:A238"/>
    <mergeCell ref="A239:A240"/>
    <mergeCell ref="A241:A242"/>
    <mergeCell ref="A243:A244"/>
    <mergeCell ref="A245:A246"/>
    <mergeCell ref="A199:A200"/>
    <mergeCell ref="A201:A202"/>
    <mergeCell ref="A203:A204"/>
    <mergeCell ref="A205:A206"/>
    <mergeCell ref="A207:A209"/>
    <mergeCell ref="A210:A214"/>
    <mergeCell ref="A215:A218"/>
    <mergeCell ref="A219:A222"/>
    <mergeCell ref="A223:A224"/>
    <mergeCell ref="A176:A178"/>
    <mergeCell ref="A179:A183"/>
    <mergeCell ref="A184:A185"/>
    <mergeCell ref="A186:A187"/>
    <mergeCell ref="A188:A189"/>
    <mergeCell ref="A190:A191"/>
    <mergeCell ref="A192:A193"/>
    <mergeCell ref="A194:A196"/>
    <mergeCell ref="A197:A198"/>
    <mergeCell ref="A152:A153"/>
    <mergeCell ref="A154:A157"/>
    <mergeCell ref="A158:A159"/>
    <mergeCell ref="A160:A161"/>
    <mergeCell ref="A162:A163"/>
    <mergeCell ref="A164:A166"/>
    <mergeCell ref="A167:A169"/>
    <mergeCell ref="A170:A172"/>
    <mergeCell ref="A173:A175"/>
    <mergeCell ref="A128:A129"/>
    <mergeCell ref="A130:A131"/>
    <mergeCell ref="A132:A134"/>
    <mergeCell ref="A135:A138"/>
    <mergeCell ref="A139:A140"/>
    <mergeCell ref="A141:A142"/>
    <mergeCell ref="A143:A145"/>
    <mergeCell ref="A146:A147"/>
    <mergeCell ref="A148:A151"/>
    <mergeCell ref="A107:A109"/>
    <mergeCell ref="A110:A111"/>
    <mergeCell ref="A112:A113"/>
    <mergeCell ref="A114:A116"/>
    <mergeCell ref="A117:A118"/>
    <mergeCell ref="A119:A120"/>
    <mergeCell ref="A121:A122"/>
    <mergeCell ref="A123:A125"/>
    <mergeCell ref="A126:A127"/>
    <mergeCell ref="A89:A90"/>
    <mergeCell ref="A91:A92"/>
    <mergeCell ref="A93:A94"/>
    <mergeCell ref="A95:A96"/>
    <mergeCell ref="A97:A98"/>
    <mergeCell ref="A99:A100"/>
    <mergeCell ref="A101:A102"/>
    <mergeCell ref="A103:A104"/>
    <mergeCell ref="A105:A106"/>
    <mergeCell ref="A68:A69"/>
    <mergeCell ref="A70:A71"/>
    <mergeCell ref="A72:A74"/>
    <mergeCell ref="A75:A76"/>
    <mergeCell ref="A77:A78"/>
    <mergeCell ref="A79:A80"/>
    <mergeCell ref="A81:A84"/>
    <mergeCell ref="A85:A86"/>
    <mergeCell ref="A87:A88"/>
    <mergeCell ref="A49:A51"/>
    <mergeCell ref="A52:A53"/>
    <mergeCell ref="A54:A55"/>
    <mergeCell ref="A56:A57"/>
    <mergeCell ref="A58:A59"/>
    <mergeCell ref="A60:A61"/>
    <mergeCell ref="A62:A63"/>
    <mergeCell ref="A64:A65"/>
    <mergeCell ref="A66:A67"/>
    <mergeCell ref="A27:A28"/>
    <mergeCell ref="A29:A30"/>
    <mergeCell ref="A31:A33"/>
    <mergeCell ref="A34:A36"/>
    <mergeCell ref="A37:A38"/>
    <mergeCell ref="A39:A41"/>
    <mergeCell ref="A42:A44"/>
    <mergeCell ref="A45:A46"/>
    <mergeCell ref="A47:A48"/>
    <mergeCell ref="A6:A9"/>
    <mergeCell ref="A10:A12"/>
    <mergeCell ref="A13:A14"/>
    <mergeCell ref="A15:A16"/>
    <mergeCell ref="A17:A18"/>
    <mergeCell ref="A19:A20"/>
    <mergeCell ref="A21:A22"/>
    <mergeCell ref="A23:A24"/>
    <mergeCell ref="A25:A26"/>
    <mergeCell ref="B473:B474"/>
    <mergeCell ref="C473:C474"/>
    <mergeCell ref="D473:D474"/>
    <mergeCell ref="E473:E474"/>
    <mergeCell ref="B475:B476"/>
    <mergeCell ref="C475:C476"/>
    <mergeCell ref="D475:D476"/>
    <mergeCell ref="E475:E476"/>
    <mergeCell ref="B467:B469"/>
    <mergeCell ref="C467:C469"/>
    <mergeCell ref="D467:D469"/>
    <mergeCell ref="E467:E469"/>
    <mergeCell ref="B470:B472"/>
    <mergeCell ref="C470:C472"/>
    <mergeCell ref="D470:D472"/>
    <mergeCell ref="E470:E472"/>
    <mergeCell ref="B437:B448"/>
    <mergeCell ref="C437:C448"/>
    <mergeCell ref="D437:D448"/>
    <mergeCell ref="E437:E448"/>
    <mergeCell ref="B449:B466"/>
    <mergeCell ref="C449:C466"/>
    <mergeCell ref="D449:D466"/>
    <mergeCell ref="E449:E466"/>
    <mergeCell ref="B433:B434"/>
    <mergeCell ref="C433:C434"/>
    <mergeCell ref="D433:D434"/>
    <mergeCell ref="E433:E434"/>
    <mergeCell ref="B435:B436"/>
    <mergeCell ref="C435:C436"/>
    <mergeCell ref="D435:D436"/>
    <mergeCell ref="E435:E436"/>
    <mergeCell ref="B429:B430"/>
    <mergeCell ref="C429:C430"/>
    <mergeCell ref="D429:D430"/>
    <mergeCell ref="E429:E430"/>
    <mergeCell ref="B431:B432"/>
    <mergeCell ref="C431:C432"/>
    <mergeCell ref="D431:D432"/>
    <mergeCell ref="E431:E432"/>
    <mergeCell ref="B425:B426"/>
    <mergeCell ref="C425:C426"/>
    <mergeCell ref="D425:D426"/>
    <mergeCell ref="E425:E426"/>
    <mergeCell ref="B427:B428"/>
    <mergeCell ref="C427:C428"/>
    <mergeCell ref="D427:D428"/>
    <mergeCell ref="E427:E428"/>
    <mergeCell ref="B419:B422"/>
    <mergeCell ref="C419:C422"/>
    <mergeCell ref="D419:D422"/>
    <mergeCell ref="E419:E422"/>
    <mergeCell ref="B423:B424"/>
    <mergeCell ref="C423:C424"/>
    <mergeCell ref="D423:D424"/>
    <mergeCell ref="E423:E424"/>
    <mergeCell ref="B415:B416"/>
    <mergeCell ref="C415:C416"/>
    <mergeCell ref="D415:D416"/>
    <mergeCell ref="E415:E416"/>
    <mergeCell ref="B417:B418"/>
    <mergeCell ref="C417:C418"/>
    <mergeCell ref="D417:D418"/>
    <mergeCell ref="E417:E418"/>
    <mergeCell ref="B411:B412"/>
    <mergeCell ref="C411:C412"/>
    <mergeCell ref="D411:D412"/>
    <mergeCell ref="E411:E412"/>
    <mergeCell ref="B413:B414"/>
    <mergeCell ref="C413:C414"/>
    <mergeCell ref="D413:D414"/>
    <mergeCell ref="E413:E414"/>
    <mergeCell ref="B407:B408"/>
    <mergeCell ref="C407:C408"/>
    <mergeCell ref="D407:D408"/>
    <mergeCell ref="E407:E408"/>
    <mergeCell ref="B409:B410"/>
    <mergeCell ref="C409:C410"/>
    <mergeCell ref="D409:D410"/>
    <mergeCell ref="E409:E410"/>
    <mergeCell ref="B394:B404"/>
    <mergeCell ref="C394:C404"/>
    <mergeCell ref="D394:D404"/>
    <mergeCell ref="E394:E404"/>
    <mergeCell ref="B405:B406"/>
    <mergeCell ref="C405:C406"/>
    <mergeCell ref="D405:D406"/>
    <mergeCell ref="E405:E406"/>
    <mergeCell ref="B390:B391"/>
    <mergeCell ref="C390:C391"/>
    <mergeCell ref="D390:D391"/>
    <mergeCell ref="E390:E391"/>
    <mergeCell ref="B392:B393"/>
    <mergeCell ref="C392:C393"/>
    <mergeCell ref="D392:D393"/>
    <mergeCell ref="E392:E393"/>
    <mergeCell ref="B386:B387"/>
    <mergeCell ref="C386:C387"/>
    <mergeCell ref="D386:D387"/>
    <mergeCell ref="E386:E387"/>
    <mergeCell ref="B388:B389"/>
    <mergeCell ref="C388:C389"/>
    <mergeCell ref="D388:D389"/>
    <mergeCell ref="E388:E389"/>
    <mergeCell ref="B382:B383"/>
    <mergeCell ref="C382:C383"/>
    <mergeCell ref="D382:D383"/>
    <mergeCell ref="E382:E383"/>
    <mergeCell ref="B384:B385"/>
    <mergeCell ref="C384:C385"/>
    <mergeCell ref="D384:D385"/>
    <mergeCell ref="E384:E385"/>
    <mergeCell ref="B378:B379"/>
    <mergeCell ref="C378:C379"/>
    <mergeCell ref="D378:D379"/>
    <mergeCell ref="E378:E379"/>
    <mergeCell ref="B380:B381"/>
    <mergeCell ref="C380:C381"/>
    <mergeCell ref="D380:D381"/>
    <mergeCell ref="E380:E381"/>
    <mergeCell ref="B374:B375"/>
    <mergeCell ref="C374:C375"/>
    <mergeCell ref="D374:D375"/>
    <mergeCell ref="E374:E375"/>
    <mergeCell ref="B376:B377"/>
    <mergeCell ref="C376:C377"/>
    <mergeCell ref="D376:D377"/>
    <mergeCell ref="E376:E377"/>
    <mergeCell ref="B370:B371"/>
    <mergeCell ref="C370:C371"/>
    <mergeCell ref="D370:D371"/>
    <mergeCell ref="E370:E371"/>
    <mergeCell ref="B372:B373"/>
    <mergeCell ref="C372:C373"/>
    <mergeCell ref="D372:D373"/>
    <mergeCell ref="E372:E373"/>
    <mergeCell ref="B366:B367"/>
    <mergeCell ref="C366:C367"/>
    <mergeCell ref="D366:D367"/>
    <mergeCell ref="E366:E367"/>
    <mergeCell ref="B368:B369"/>
    <mergeCell ref="C368:C369"/>
    <mergeCell ref="D368:D369"/>
    <mergeCell ref="E368:E369"/>
    <mergeCell ref="B362:B363"/>
    <mergeCell ref="C362:C363"/>
    <mergeCell ref="D362:D363"/>
    <mergeCell ref="E362:E363"/>
    <mergeCell ref="B364:B365"/>
    <mergeCell ref="C364:C365"/>
    <mergeCell ref="D364:D365"/>
    <mergeCell ref="E364:E365"/>
    <mergeCell ref="B354:B359"/>
    <mergeCell ref="C354:C359"/>
    <mergeCell ref="D354:D359"/>
    <mergeCell ref="E354:E359"/>
    <mergeCell ref="B360:B361"/>
    <mergeCell ref="C360:C361"/>
    <mergeCell ref="D360:D361"/>
    <mergeCell ref="E360:E361"/>
    <mergeCell ref="B345:B347"/>
    <mergeCell ref="C345:C347"/>
    <mergeCell ref="D345:D347"/>
    <mergeCell ref="E345:E347"/>
    <mergeCell ref="B348:B353"/>
    <mergeCell ref="C348:C353"/>
    <mergeCell ref="D348:D353"/>
    <mergeCell ref="E348:E353"/>
    <mergeCell ref="B340:B342"/>
    <mergeCell ref="C340:C342"/>
    <mergeCell ref="D340:D342"/>
    <mergeCell ref="E340:E342"/>
    <mergeCell ref="B343:B344"/>
    <mergeCell ref="C343:C344"/>
    <mergeCell ref="D343:D344"/>
    <mergeCell ref="E343:E344"/>
    <mergeCell ref="B335:B336"/>
    <mergeCell ref="C335:C336"/>
    <mergeCell ref="D335:D336"/>
    <mergeCell ref="E335:E336"/>
    <mergeCell ref="B337:B339"/>
    <mergeCell ref="C337:C339"/>
    <mergeCell ref="D337:D339"/>
    <mergeCell ref="E337:E339"/>
    <mergeCell ref="B331:B332"/>
    <mergeCell ref="C331:C332"/>
    <mergeCell ref="D331:D332"/>
    <mergeCell ref="E331:E332"/>
    <mergeCell ref="B333:B334"/>
    <mergeCell ref="C333:C334"/>
    <mergeCell ref="D333:D334"/>
    <mergeCell ref="E333:E334"/>
    <mergeCell ref="B327:B328"/>
    <mergeCell ref="C327:C328"/>
    <mergeCell ref="D327:D328"/>
    <mergeCell ref="E327:E328"/>
    <mergeCell ref="B329:B330"/>
    <mergeCell ref="C329:C330"/>
    <mergeCell ref="D329:D330"/>
    <mergeCell ref="E329:E330"/>
    <mergeCell ref="B322:B324"/>
    <mergeCell ref="C322:C324"/>
    <mergeCell ref="D322:D324"/>
    <mergeCell ref="E322:E324"/>
    <mergeCell ref="B325:B326"/>
    <mergeCell ref="C325:C326"/>
    <mergeCell ref="D325:D326"/>
    <mergeCell ref="E325:E326"/>
    <mergeCell ref="B318:B319"/>
    <mergeCell ref="C318:C319"/>
    <mergeCell ref="D318:D319"/>
    <mergeCell ref="E318:E319"/>
    <mergeCell ref="B320:B321"/>
    <mergeCell ref="C320:C321"/>
    <mergeCell ref="D320:D321"/>
    <mergeCell ref="E320:E321"/>
    <mergeCell ref="B314:B315"/>
    <mergeCell ref="C314:C315"/>
    <mergeCell ref="D314:D315"/>
    <mergeCell ref="E314:E315"/>
    <mergeCell ref="B316:B317"/>
    <mergeCell ref="C316:C317"/>
    <mergeCell ref="D316:D317"/>
    <mergeCell ref="E316:E317"/>
    <mergeCell ref="B310:B311"/>
    <mergeCell ref="C310:C311"/>
    <mergeCell ref="D310:D311"/>
    <mergeCell ref="E310:E311"/>
    <mergeCell ref="B312:B313"/>
    <mergeCell ref="C312:C313"/>
    <mergeCell ref="D312:D313"/>
    <mergeCell ref="E312:E313"/>
    <mergeCell ref="B306:B307"/>
    <mergeCell ref="C306:C307"/>
    <mergeCell ref="D306:D307"/>
    <mergeCell ref="E306:E307"/>
    <mergeCell ref="B308:B309"/>
    <mergeCell ref="C308:C309"/>
    <mergeCell ref="D308:D309"/>
    <mergeCell ref="E308:E309"/>
    <mergeCell ref="B302:B303"/>
    <mergeCell ref="C302:C303"/>
    <mergeCell ref="D302:D303"/>
    <mergeCell ref="E302:E303"/>
    <mergeCell ref="B304:B305"/>
    <mergeCell ref="C304:C305"/>
    <mergeCell ref="D304:D305"/>
    <mergeCell ref="E304:E305"/>
    <mergeCell ref="B298:B299"/>
    <mergeCell ref="C298:C299"/>
    <mergeCell ref="D298:D299"/>
    <mergeCell ref="E298:E299"/>
    <mergeCell ref="B300:B301"/>
    <mergeCell ref="C300:C301"/>
    <mergeCell ref="D300:D301"/>
    <mergeCell ref="E300:E301"/>
    <mergeCell ref="B294:B295"/>
    <mergeCell ref="C294:C295"/>
    <mergeCell ref="D294:D295"/>
    <mergeCell ref="E294:E295"/>
    <mergeCell ref="B296:B297"/>
    <mergeCell ref="C296:C297"/>
    <mergeCell ref="D296:D297"/>
    <mergeCell ref="E296:E297"/>
    <mergeCell ref="B287:B291"/>
    <mergeCell ref="C287:C291"/>
    <mergeCell ref="D287:D291"/>
    <mergeCell ref="E287:E291"/>
    <mergeCell ref="B292:B293"/>
    <mergeCell ref="C292:C293"/>
    <mergeCell ref="D292:D293"/>
    <mergeCell ref="E292:E293"/>
    <mergeCell ref="B282:B284"/>
    <mergeCell ref="C282:C284"/>
    <mergeCell ref="D282:D284"/>
    <mergeCell ref="E282:E284"/>
    <mergeCell ref="B285:B286"/>
    <mergeCell ref="C285:C286"/>
    <mergeCell ref="D285:D286"/>
    <mergeCell ref="E285:E286"/>
    <mergeCell ref="K275:M275"/>
    <mergeCell ref="B276:B277"/>
    <mergeCell ref="C276:C277"/>
    <mergeCell ref="D276:D277"/>
    <mergeCell ref="E276:E277"/>
    <mergeCell ref="B278:B281"/>
    <mergeCell ref="C278:C281"/>
    <mergeCell ref="D278:D281"/>
    <mergeCell ref="E278:E281"/>
    <mergeCell ref="B272:B273"/>
    <mergeCell ref="C272:C273"/>
    <mergeCell ref="D272:D273"/>
    <mergeCell ref="E272:E273"/>
    <mergeCell ref="B274:B275"/>
    <mergeCell ref="C274:C275"/>
    <mergeCell ref="D274:D275"/>
    <mergeCell ref="E274:E275"/>
    <mergeCell ref="B268:B269"/>
    <mergeCell ref="C268:C269"/>
    <mergeCell ref="D268:D269"/>
    <mergeCell ref="E268:E269"/>
    <mergeCell ref="B270:B271"/>
    <mergeCell ref="C270:C271"/>
    <mergeCell ref="D270:D271"/>
    <mergeCell ref="E270:E271"/>
    <mergeCell ref="B264:B265"/>
    <mergeCell ref="C264:C265"/>
    <mergeCell ref="D264:D265"/>
    <mergeCell ref="E264:E265"/>
    <mergeCell ref="B266:B267"/>
    <mergeCell ref="C266:C267"/>
    <mergeCell ref="D266:D267"/>
    <mergeCell ref="E266:E267"/>
    <mergeCell ref="B260:B261"/>
    <mergeCell ref="C260:C261"/>
    <mergeCell ref="D260:D261"/>
    <mergeCell ref="E260:E261"/>
    <mergeCell ref="B262:B263"/>
    <mergeCell ref="C262:C263"/>
    <mergeCell ref="D262:D263"/>
    <mergeCell ref="E262:E263"/>
    <mergeCell ref="B255:B257"/>
    <mergeCell ref="C255:C257"/>
    <mergeCell ref="D255:D257"/>
    <mergeCell ref="E255:E257"/>
    <mergeCell ref="B258:B259"/>
    <mergeCell ref="C258:C259"/>
    <mergeCell ref="D258:D259"/>
    <mergeCell ref="E258:E259"/>
    <mergeCell ref="B251:B252"/>
    <mergeCell ref="C251:C252"/>
    <mergeCell ref="D251:D252"/>
    <mergeCell ref="E251:E252"/>
    <mergeCell ref="B253:B254"/>
    <mergeCell ref="C253:C254"/>
    <mergeCell ref="D253:D254"/>
    <mergeCell ref="E253:E254"/>
    <mergeCell ref="B247:B248"/>
    <mergeCell ref="C247:C248"/>
    <mergeCell ref="D247:D248"/>
    <mergeCell ref="E247:E248"/>
    <mergeCell ref="B249:B250"/>
    <mergeCell ref="C249:C250"/>
    <mergeCell ref="D249:D250"/>
    <mergeCell ref="E249:E250"/>
    <mergeCell ref="B243:B244"/>
    <mergeCell ref="C243:C244"/>
    <mergeCell ref="D243:D244"/>
    <mergeCell ref="E243:E244"/>
    <mergeCell ref="B245:B246"/>
    <mergeCell ref="C245:C246"/>
    <mergeCell ref="D245:D246"/>
    <mergeCell ref="E245:E246"/>
    <mergeCell ref="B239:B240"/>
    <mergeCell ref="C239:C240"/>
    <mergeCell ref="D239:D240"/>
    <mergeCell ref="E239:E240"/>
    <mergeCell ref="B241:B242"/>
    <mergeCell ref="C241:C242"/>
    <mergeCell ref="D241:D242"/>
    <mergeCell ref="E241:E242"/>
    <mergeCell ref="B234:B236"/>
    <mergeCell ref="C234:C236"/>
    <mergeCell ref="D234:D236"/>
    <mergeCell ref="E234:E236"/>
    <mergeCell ref="B237:B238"/>
    <mergeCell ref="C237:C238"/>
    <mergeCell ref="D237:D238"/>
    <mergeCell ref="E237:E238"/>
    <mergeCell ref="B228:B230"/>
    <mergeCell ref="C228:C230"/>
    <mergeCell ref="D228:D230"/>
    <mergeCell ref="E228:E230"/>
    <mergeCell ref="B231:B233"/>
    <mergeCell ref="C231:C233"/>
    <mergeCell ref="D231:D233"/>
    <mergeCell ref="E231:E233"/>
    <mergeCell ref="B223:B224"/>
    <mergeCell ref="C223:C224"/>
    <mergeCell ref="D223:D224"/>
    <mergeCell ref="E223:E224"/>
    <mergeCell ref="B225:B227"/>
    <mergeCell ref="C225:C227"/>
    <mergeCell ref="D225:D227"/>
    <mergeCell ref="E225:E227"/>
    <mergeCell ref="B215:B218"/>
    <mergeCell ref="C215:C218"/>
    <mergeCell ref="D215:D218"/>
    <mergeCell ref="E215:E218"/>
    <mergeCell ref="B219:B222"/>
    <mergeCell ref="C219:C222"/>
    <mergeCell ref="D219:D222"/>
    <mergeCell ref="E219:E222"/>
    <mergeCell ref="B207:B209"/>
    <mergeCell ref="C207:C209"/>
    <mergeCell ref="D207:D209"/>
    <mergeCell ref="E207:E209"/>
    <mergeCell ref="B210:B214"/>
    <mergeCell ref="C210:C214"/>
    <mergeCell ref="D210:D214"/>
    <mergeCell ref="E210:E214"/>
    <mergeCell ref="B203:B204"/>
    <mergeCell ref="C203:C204"/>
    <mergeCell ref="D203:D204"/>
    <mergeCell ref="E203:E204"/>
    <mergeCell ref="B205:B206"/>
    <mergeCell ref="C205:C206"/>
    <mergeCell ref="D205:D206"/>
    <mergeCell ref="E205:E206"/>
    <mergeCell ref="B199:B200"/>
    <mergeCell ref="C199:C200"/>
    <mergeCell ref="D199:D200"/>
    <mergeCell ref="E199:E200"/>
    <mergeCell ref="B201:B202"/>
    <mergeCell ref="C201:C202"/>
    <mergeCell ref="D201:D202"/>
    <mergeCell ref="E201:E202"/>
    <mergeCell ref="B194:B196"/>
    <mergeCell ref="C194:C196"/>
    <mergeCell ref="D194:D196"/>
    <mergeCell ref="E194:E196"/>
    <mergeCell ref="B197:B198"/>
    <mergeCell ref="C197:C198"/>
    <mergeCell ref="D197:D198"/>
    <mergeCell ref="E197:E198"/>
    <mergeCell ref="B190:B191"/>
    <mergeCell ref="C190:C191"/>
    <mergeCell ref="D190:D191"/>
    <mergeCell ref="E190:E191"/>
    <mergeCell ref="B192:B193"/>
    <mergeCell ref="C192:C193"/>
    <mergeCell ref="D192:D193"/>
    <mergeCell ref="E192:E193"/>
    <mergeCell ref="B186:B187"/>
    <mergeCell ref="C186:C187"/>
    <mergeCell ref="D186:D187"/>
    <mergeCell ref="E186:E187"/>
    <mergeCell ref="B188:B189"/>
    <mergeCell ref="C188:C189"/>
    <mergeCell ref="D188:D189"/>
    <mergeCell ref="E188:E189"/>
    <mergeCell ref="B179:B183"/>
    <mergeCell ref="C179:C183"/>
    <mergeCell ref="D179:D183"/>
    <mergeCell ref="E179:E183"/>
    <mergeCell ref="B184:B185"/>
    <mergeCell ref="C184:C185"/>
    <mergeCell ref="D184:D185"/>
    <mergeCell ref="E184:E185"/>
    <mergeCell ref="B173:B175"/>
    <mergeCell ref="C173:C175"/>
    <mergeCell ref="D173:D175"/>
    <mergeCell ref="E173:E175"/>
    <mergeCell ref="B176:B178"/>
    <mergeCell ref="C176:C178"/>
    <mergeCell ref="D176:D178"/>
    <mergeCell ref="E176:E178"/>
    <mergeCell ref="B167:B169"/>
    <mergeCell ref="C167:C169"/>
    <mergeCell ref="D167:D169"/>
    <mergeCell ref="E167:E169"/>
    <mergeCell ref="B170:B172"/>
    <mergeCell ref="C170:C172"/>
    <mergeCell ref="D170:D171"/>
    <mergeCell ref="E170:E171"/>
    <mergeCell ref="B162:B163"/>
    <mergeCell ref="C162:C163"/>
    <mergeCell ref="D162:D163"/>
    <mergeCell ref="E162:E163"/>
    <mergeCell ref="B164:B166"/>
    <mergeCell ref="C164:C166"/>
    <mergeCell ref="D164:D166"/>
    <mergeCell ref="E164:E166"/>
    <mergeCell ref="B158:B159"/>
    <mergeCell ref="C158:C159"/>
    <mergeCell ref="D158:D159"/>
    <mergeCell ref="E158:E159"/>
    <mergeCell ref="B160:B161"/>
    <mergeCell ref="C160:C161"/>
    <mergeCell ref="D160:D161"/>
    <mergeCell ref="E160:E161"/>
    <mergeCell ref="B152:B153"/>
    <mergeCell ref="C152:C153"/>
    <mergeCell ref="D152:D153"/>
    <mergeCell ref="E152:E153"/>
    <mergeCell ref="B154:B157"/>
    <mergeCell ref="C154:C157"/>
    <mergeCell ref="D154:D157"/>
    <mergeCell ref="E154:E157"/>
    <mergeCell ref="B146:B147"/>
    <mergeCell ref="C146:C147"/>
    <mergeCell ref="D146:D147"/>
    <mergeCell ref="E146:E147"/>
    <mergeCell ref="B148:B151"/>
    <mergeCell ref="C148:C151"/>
    <mergeCell ref="D148:D151"/>
    <mergeCell ref="E148:E151"/>
    <mergeCell ref="B141:B142"/>
    <mergeCell ref="C141:C142"/>
    <mergeCell ref="D141:D142"/>
    <mergeCell ref="E141:E142"/>
    <mergeCell ref="B143:B145"/>
    <mergeCell ref="C143:C145"/>
    <mergeCell ref="D143:D145"/>
    <mergeCell ref="E143:E145"/>
    <mergeCell ref="B135:B138"/>
    <mergeCell ref="C135:C138"/>
    <mergeCell ref="D135:D138"/>
    <mergeCell ref="E135:E138"/>
    <mergeCell ref="B139:B140"/>
    <mergeCell ref="C139:C140"/>
    <mergeCell ref="D139:D140"/>
    <mergeCell ref="E139:E140"/>
    <mergeCell ref="B130:B131"/>
    <mergeCell ref="C130:C131"/>
    <mergeCell ref="D130:D131"/>
    <mergeCell ref="E130:E131"/>
    <mergeCell ref="B132:B134"/>
    <mergeCell ref="C132:C134"/>
    <mergeCell ref="D132:D134"/>
    <mergeCell ref="E132:E134"/>
    <mergeCell ref="B126:B127"/>
    <mergeCell ref="C126:C127"/>
    <mergeCell ref="D126:D127"/>
    <mergeCell ref="E126:E127"/>
    <mergeCell ref="B128:B129"/>
    <mergeCell ref="C128:C129"/>
    <mergeCell ref="D128:D129"/>
    <mergeCell ref="E128:E129"/>
    <mergeCell ref="B121:B122"/>
    <mergeCell ref="C121:C122"/>
    <mergeCell ref="D121:D122"/>
    <mergeCell ref="E121:E122"/>
    <mergeCell ref="B123:B125"/>
    <mergeCell ref="C123:C125"/>
    <mergeCell ref="D123:D125"/>
    <mergeCell ref="E123:E125"/>
    <mergeCell ref="B117:B118"/>
    <mergeCell ref="C117:C118"/>
    <mergeCell ref="D117:D118"/>
    <mergeCell ref="E117:E118"/>
    <mergeCell ref="B119:B120"/>
    <mergeCell ref="C119:C120"/>
    <mergeCell ref="D119:D120"/>
    <mergeCell ref="E119:E120"/>
    <mergeCell ref="B112:B113"/>
    <mergeCell ref="C112:C113"/>
    <mergeCell ref="D112:D113"/>
    <mergeCell ref="E112:E113"/>
    <mergeCell ref="B114:B116"/>
    <mergeCell ref="C114:C116"/>
    <mergeCell ref="D114:D116"/>
    <mergeCell ref="E114:E116"/>
    <mergeCell ref="K106:M106"/>
    <mergeCell ref="B107:B109"/>
    <mergeCell ref="C107:C109"/>
    <mergeCell ref="D107:D109"/>
    <mergeCell ref="E107:E109"/>
    <mergeCell ref="B110:B111"/>
    <mergeCell ref="C110:C111"/>
    <mergeCell ref="D110:D111"/>
    <mergeCell ref="E110:E111"/>
    <mergeCell ref="B103:B104"/>
    <mergeCell ref="C103:C104"/>
    <mergeCell ref="D103:D104"/>
    <mergeCell ref="E103:E104"/>
    <mergeCell ref="B105:B106"/>
    <mergeCell ref="C105:C106"/>
    <mergeCell ref="D105:D106"/>
    <mergeCell ref="E105:E106"/>
    <mergeCell ref="B99:B100"/>
    <mergeCell ref="C99:C100"/>
    <mergeCell ref="D99:D100"/>
    <mergeCell ref="E99:E100"/>
    <mergeCell ref="B101:B102"/>
    <mergeCell ref="C101:C102"/>
    <mergeCell ref="D101:D102"/>
    <mergeCell ref="E101:E102"/>
    <mergeCell ref="B95:B96"/>
    <mergeCell ref="C95:C96"/>
    <mergeCell ref="D95:D96"/>
    <mergeCell ref="E95:E96"/>
    <mergeCell ref="B97:B98"/>
    <mergeCell ref="C97:C98"/>
    <mergeCell ref="D97:D98"/>
    <mergeCell ref="E97:E98"/>
    <mergeCell ref="B91:B92"/>
    <mergeCell ref="C91:C92"/>
    <mergeCell ref="D91:D92"/>
    <mergeCell ref="E91:E92"/>
    <mergeCell ref="B93:B94"/>
    <mergeCell ref="C93:C94"/>
    <mergeCell ref="D93:D94"/>
    <mergeCell ref="E93:E94"/>
    <mergeCell ref="B87:B88"/>
    <mergeCell ref="C87:C88"/>
    <mergeCell ref="D87:D88"/>
    <mergeCell ref="E87:E88"/>
    <mergeCell ref="B89:B90"/>
    <mergeCell ref="C89:C90"/>
    <mergeCell ref="D89:D90"/>
    <mergeCell ref="E89:E90"/>
    <mergeCell ref="B81:B84"/>
    <mergeCell ref="C81:C84"/>
    <mergeCell ref="D81:D84"/>
    <mergeCell ref="E81:E84"/>
    <mergeCell ref="B85:B86"/>
    <mergeCell ref="C85:C86"/>
    <mergeCell ref="D85:D86"/>
    <mergeCell ref="E85:E86"/>
    <mergeCell ref="B77:B78"/>
    <mergeCell ref="C77:C78"/>
    <mergeCell ref="D77:D78"/>
    <mergeCell ref="E77:E78"/>
    <mergeCell ref="B79:B80"/>
    <mergeCell ref="C79:C80"/>
    <mergeCell ref="D79:D80"/>
    <mergeCell ref="E79:E80"/>
    <mergeCell ref="B72:B74"/>
    <mergeCell ref="C72:C74"/>
    <mergeCell ref="D72:D74"/>
    <mergeCell ref="E72:E74"/>
    <mergeCell ref="B75:B76"/>
    <mergeCell ref="C75:C76"/>
    <mergeCell ref="D75:D76"/>
    <mergeCell ref="E75:E76"/>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7:B48"/>
    <mergeCell ref="C47:C48"/>
    <mergeCell ref="D47:D48"/>
    <mergeCell ref="E47:E48"/>
    <mergeCell ref="B49:B51"/>
    <mergeCell ref="C49:C51"/>
    <mergeCell ref="D49:D51"/>
    <mergeCell ref="E49:E51"/>
    <mergeCell ref="B42:B44"/>
    <mergeCell ref="C42:C44"/>
    <mergeCell ref="D42:D44"/>
    <mergeCell ref="E42:E44"/>
    <mergeCell ref="B45:B46"/>
    <mergeCell ref="C45:C46"/>
    <mergeCell ref="D45:D46"/>
    <mergeCell ref="E45:E46"/>
    <mergeCell ref="B37:B38"/>
    <mergeCell ref="C37:C38"/>
    <mergeCell ref="D37:D38"/>
    <mergeCell ref="E37:E38"/>
    <mergeCell ref="B39:B41"/>
    <mergeCell ref="C39:C41"/>
    <mergeCell ref="D39:D41"/>
    <mergeCell ref="E39:E41"/>
    <mergeCell ref="B31:B33"/>
    <mergeCell ref="C31:C33"/>
    <mergeCell ref="D31:D33"/>
    <mergeCell ref="E31:E33"/>
    <mergeCell ref="B34:B36"/>
    <mergeCell ref="C34:C36"/>
    <mergeCell ref="D34:D36"/>
    <mergeCell ref="E34:E3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R7:R9"/>
    <mergeCell ref="B10:B12"/>
    <mergeCell ref="C10:C12"/>
    <mergeCell ref="D10:D12"/>
    <mergeCell ref="E10:E12"/>
    <mergeCell ref="Q7:Q9"/>
    <mergeCell ref="X10:X472"/>
    <mergeCell ref="B13:B14"/>
    <mergeCell ref="C13:C14"/>
    <mergeCell ref="D13:D14"/>
    <mergeCell ref="E13:E14"/>
    <mergeCell ref="V6:V9"/>
    <mergeCell ref="W6:W9"/>
    <mergeCell ref="X6:X9"/>
    <mergeCell ref="Y6:Y9"/>
    <mergeCell ref="G7:G9"/>
    <mergeCell ref="H7:H9"/>
    <mergeCell ref="J7:J9"/>
    <mergeCell ref="K7:K9"/>
    <mergeCell ref="L7:L9"/>
    <mergeCell ref="M7:M9"/>
    <mergeCell ref="J6:K6"/>
    <mergeCell ref="L6:M6"/>
    <mergeCell ref="O6:R6"/>
    <mergeCell ref="S6:S9"/>
    <mergeCell ref="T6:T9"/>
    <mergeCell ref="U6:U9"/>
    <mergeCell ref="N7:N9"/>
    <mergeCell ref="O7:O9"/>
    <mergeCell ref="P7:P9"/>
    <mergeCell ref="B4:Z4"/>
    <mergeCell ref="X5:Y5"/>
    <mergeCell ref="B6:B9"/>
    <mergeCell ref="C6:C9"/>
    <mergeCell ref="D6:D9"/>
    <mergeCell ref="E6:E9"/>
    <mergeCell ref="F6:F9"/>
    <mergeCell ref="G6:H6"/>
    <mergeCell ref="I6:I9"/>
  </mergeCells>
  <pageMargins left="0.25" right="0.25" top="0.75" bottom="0.75" header="0.3" footer="0.3"/>
  <pageSetup scale="38" orientation="landscape" r:id="rId1"/>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715"/>
  <sheetViews>
    <sheetView view="pageBreakPreview" zoomScale="85" zoomScaleNormal="60" zoomScaleSheetLayoutView="85" workbookViewId="0">
      <pane xSplit="4" ySplit="9" topLeftCell="K121" activePane="bottomRight" state="frozen"/>
      <selection pane="topRight" activeCell="E1" sqref="E1"/>
      <selection pane="bottomLeft" activeCell="A7" sqref="A7"/>
      <selection pane="bottomRight" activeCell="S125" sqref="S1:S1048576"/>
    </sheetView>
  </sheetViews>
  <sheetFormatPr defaultRowHeight="15"/>
  <cols>
    <col min="1" max="1" width="10.140625" style="17" customWidth="1"/>
    <col min="2" max="2" width="35" style="20" customWidth="1"/>
    <col min="3" max="3" width="11.5703125" style="10" customWidth="1"/>
    <col min="4" max="4" width="8.140625" style="10" customWidth="1"/>
    <col min="5" max="5" width="9" style="10" customWidth="1"/>
    <col min="6" max="6" width="9.28515625" style="10" customWidth="1"/>
    <col min="7" max="7" width="10.85546875" style="10" customWidth="1"/>
    <col min="8" max="8" width="9.7109375" style="10" customWidth="1"/>
    <col min="9" max="9" width="13" style="23" customWidth="1"/>
    <col min="10" max="10" width="12.28515625" style="23" customWidth="1"/>
    <col min="11" max="11" width="13.42578125" style="23" customWidth="1"/>
    <col min="12" max="12" width="10.42578125" style="23" customWidth="1"/>
    <col min="13" max="13" width="13.85546875" style="23" bestFit="1" customWidth="1"/>
    <col min="14" max="14" width="9.42578125" style="23" customWidth="1"/>
    <col min="15" max="15" width="10.85546875" style="23" customWidth="1"/>
    <col min="16" max="16" width="10.140625" style="23" customWidth="1"/>
    <col min="17" max="17" width="9.5703125" style="23" customWidth="1"/>
    <col min="18" max="18" width="9.5703125" style="23" hidden="1" customWidth="1"/>
    <col min="19" max="19" width="39.7109375" style="20" customWidth="1"/>
    <col min="20" max="20" width="12.7109375" style="10" customWidth="1"/>
    <col min="21" max="22" width="11.85546875" style="10" customWidth="1"/>
    <col min="23" max="23" width="12.5703125" style="10" customWidth="1"/>
    <col min="24" max="24" width="11.85546875" style="194" customWidth="1"/>
    <col min="25" max="16384" width="9.140625" style="10"/>
  </cols>
  <sheetData>
    <row r="1" spans="1:25" s="194" customFormat="1" ht="20.25">
      <c r="A1" s="455" t="s">
        <v>715</v>
      </c>
      <c r="B1" s="455"/>
      <c r="C1" s="455"/>
      <c r="D1" s="455"/>
      <c r="E1" s="455"/>
      <c r="F1" s="455"/>
      <c r="G1" s="455"/>
      <c r="H1" s="455"/>
      <c r="I1" s="455"/>
      <c r="J1" s="455"/>
      <c r="K1" s="455"/>
      <c r="L1" s="455"/>
      <c r="M1" s="455"/>
      <c r="N1" s="455"/>
      <c r="O1" s="455"/>
      <c r="P1" s="455"/>
      <c r="Q1" s="455"/>
      <c r="R1" s="455"/>
      <c r="S1" s="455"/>
      <c r="T1" s="455"/>
      <c r="U1" s="455"/>
      <c r="V1" s="455"/>
      <c r="W1" s="455"/>
    </row>
    <row r="2" spans="1:25" s="194" customFormat="1" ht="20.25">
      <c r="A2" s="391"/>
      <c r="B2" s="391"/>
      <c r="C2" s="392"/>
      <c r="D2" s="393"/>
      <c r="E2" s="391"/>
      <c r="F2" s="391"/>
      <c r="G2" s="391"/>
      <c r="H2" s="391"/>
      <c r="I2" s="391"/>
      <c r="J2" s="391"/>
      <c r="K2" s="391"/>
      <c r="L2" s="394"/>
      <c r="M2" s="395"/>
      <c r="N2" s="391"/>
      <c r="O2" s="391"/>
      <c r="P2" s="391"/>
      <c r="Q2" s="391"/>
      <c r="R2" s="391"/>
      <c r="S2" s="391"/>
      <c r="T2" s="391"/>
      <c r="U2" s="391"/>
      <c r="V2" s="391"/>
      <c r="W2" s="391"/>
    </row>
    <row r="3" spans="1:25" s="194" customFormat="1" ht="16.5">
      <c r="A3" s="456" t="s">
        <v>717</v>
      </c>
      <c r="B3" s="457"/>
      <c r="C3" s="457"/>
      <c r="D3" s="457"/>
      <c r="E3" s="457"/>
      <c r="F3" s="457"/>
      <c r="G3" s="457"/>
      <c r="H3" s="457"/>
      <c r="I3" s="457"/>
      <c r="J3" s="457"/>
      <c r="K3" s="457"/>
      <c r="L3" s="457"/>
      <c r="M3" s="457"/>
      <c r="N3" s="457"/>
      <c r="O3" s="457"/>
      <c r="P3" s="457"/>
      <c r="Q3" s="457"/>
      <c r="R3" s="457"/>
      <c r="S3" s="457"/>
      <c r="T3" s="457"/>
      <c r="U3" s="457"/>
      <c r="V3" s="457"/>
      <c r="W3" s="457"/>
    </row>
    <row r="4" spans="1:25" s="3" customFormat="1" ht="18.75">
      <c r="A4" s="458"/>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5" s="3" customFormat="1" ht="15" customHeight="1">
      <c r="A5" s="83"/>
      <c r="B5" s="5"/>
      <c r="C5" s="83"/>
      <c r="D5" s="83"/>
      <c r="E5" s="83"/>
      <c r="F5" s="83"/>
      <c r="G5" s="83"/>
      <c r="H5" s="83"/>
      <c r="I5" s="83"/>
      <c r="J5" s="83"/>
      <c r="K5" s="83"/>
      <c r="L5" s="83"/>
      <c r="M5" s="83"/>
      <c r="N5" s="83"/>
      <c r="O5" s="83"/>
      <c r="P5" s="83"/>
      <c r="Q5" s="83"/>
      <c r="R5" s="83"/>
      <c r="S5" s="5"/>
      <c r="T5" s="83"/>
      <c r="U5" s="83"/>
      <c r="V5" s="83"/>
      <c r="W5" s="454" t="s">
        <v>362</v>
      </c>
      <c r="X5" s="454"/>
      <c r="Y5" s="4"/>
    </row>
    <row r="6" spans="1:25" ht="27.75" customHeight="1">
      <c r="A6" s="436" t="s">
        <v>155</v>
      </c>
      <c r="B6" s="461" t="s">
        <v>103</v>
      </c>
      <c r="C6" s="442" t="s">
        <v>156</v>
      </c>
      <c r="D6" s="442" t="s">
        <v>157</v>
      </c>
      <c r="E6" s="442" t="s">
        <v>158</v>
      </c>
      <c r="F6" s="447" t="s">
        <v>154</v>
      </c>
      <c r="G6" s="448"/>
      <c r="H6" s="449" t="s">
        <v>161</v>
      </c>
      <c r="I6" s="446" t="s">
        <v>0</v>
      </c>
      <c r="J6" s="433"/>
      <c r="K6" s="447" t="s">
        <v>1</v>
      </c>
      <c r="L6" s="448"/>
      <c r="M6" s="307"/>
      <c r="N6" s="431" t="s">
        <v>163</v>
      </c>
      <c r="O6" s="431"/>
      <c r="P6" s="431"/>
      <c r="Q6" s="431"/>
      <c r="R6" s="449" t="s">
        <v>361</v>
      </c>
      <c r="S6" s="461" t="s">
        <v>167</v>
      </c>
      <c r="T6" s="452" t="s">
        <v>164</v>
      </c>
      <c r="U6" s="431" t="s">
        <v>165</v>
      </c>
      <c r="V6" s="433" t="s">
        <v>166</v>
      </c>
      <c r="W6" s="436" t="s">
        <v>168</v>
      </c>
      <c r="X6" s="439" t="s">
        <v>169</v>
      </c>
    </row>
    <row r="7" spans="1:25">
      <c r="A7" s="437"/>
      <c r="B7" s="462"/>
      <c r="C7" s="437"/>
      <c r="D7" s="437"/>
      <c r="E7" s="437"/>
      <c r="F7" s="442" t="s">
        <v>159</v>
      </c>
      <c r="G7" s="442" t="s">
        <v>160</v>
      </c>
      <c r="H7" s="450"/>
      <c r="I7" s="442" t="s">
        <v>354</v>
      </c>
      <c r="J7" s="442" t="s">
        <v>353</v>
      </c>
      <c r="K7" s="442" t="s">
        <v>354</v>
      </c>
      <c r="L7" s="443" t="s">
        <v>353</v>
      </c>
      <c r="M7" s="443" t="s">
        <v>348</v>
      </c>
      <c r="N7" s="426" t="s">
        <v>162</v>
      </c>
      <c r="O7" s="426" t="s">
        <v>2</v>
      </c>
      <c r="P7" s="426" t="s">
        <v>360</v>
      </c>
      <c r="Q7" s="426" t="s">
        <v>3</v>
      </c>
      <c r="R7" s="450"/>
      <c r="S7" s="462"/>
      <c r="T7" s="432"/>
      <c r="U7" s="432"/>
      <c r="V7" s="434"/>
      <c r="W7" s="437"/>
      <c r="X7" s="440"/>
    </row>
    <row r="8" spans="1:25" ht="33" customHeight="1">
      <c r="A8" s="437"/>
      <c r="B8" s="462"/>
      <c r="C8" s="437"/>
      <c r="D8" s="437"/>
      <c r="E8" s="437"/>
      <c r="F8" s="437"/>
      <c r="G8" s="437"/>
      <c r="H8" s="450"/>
      <c r="I8" s="437"/>
      <c r="J8" s="437"/>
      <c r="K8" s="437"/>
      <c r="L8" s="444"/>
      <c r="M8" s="444"/>
      <c r="N8" s="427"/>
      <c r="O8" s="427"/>
      <c r="P8" s="427"/>
      <c r="Q8" s="427"/>
      <c r="R8" s="450"/>
      <c r="S8" s="462"/>
      <c r="T8" s="432"/>
      <c r="U8" s="432"/>
      <c r="V8" s="434"/>
      <c r="W8" s="437"/>
      <c r="X8" s="440"/>
    </row>
    <row r="9" spans="1:25" ht="32.25" customHeight="1">
      <c r="A9" s="438"/>
      <c r="B9" s="463"/>
      <c r="C9" s="438"/>
      <c r="D9" s="438"/>
      <c r="E9" s="438"/>
      <c r="F9" s="438"/>
      <c r="G9" s="438"/>
      <c r="H9" s="451"/>
      <c r="I9" s="438"/>
      <c r="J9" s="438"/>
      <c r="K9" s="438"/>
      <c r="L9" s="445"/>
      <c r="M9" s="445"/>
      <c r="N9" s="428"/>
      <c r="O9" s="428"/>
      <c r="P9" s="428"/>
      <c r="Q9" s="428"/>
      <c r="R9" s="451"/>
      <c r="S9" s="463"/>
      <c r="T9" s="432"/>
      <c r="U9" s="432"/>
      <c r="V9" s="435"/>
      <c r="W9" s="438"/>
      <c r="X9" s="441"/>
    </row>
    <row r="10" spans="1:25">
      <c r="A10" s="412" t="s">
        <v>170</v>
      </c>
      <c r="B10" s="402" t="s">
        <v>54</v>
      </c>
      <c r="C10" s="412">
        <v>1.7</v>
      </c>
      <c r="D10" s="412" t="s">
        <v>236</v>
      </c>
      <c r="E10" s="6" t="s">
        <v>237</v>
      </c>
      <c r="F10" s="6" t="s">
        <v>237</v>
      </c>
      <c r="G10" s="6" t="s">
        <v>237</v>
      </c>
      <c r="H10" s="6" t="s">
        <v>237</v>
      </c>
      <c r="I10" s="312"/>
      <c r="J10" s="313"/>
      <c r="K10" s="312"/>
      <c r="L10" s="313"/>
      <c r="M10" s="76">
        <v>0</v>
      </c>
      <c r="N10" s="52">
        <v>0</v>
      </c>
      <c r="O10" s="52">
        <v>0</v>
      </c>
      <c r="P10" s="52">
        <v>0</v>
      </c>
      <c r="Q10" s="52">
        <v>0</v>
      </c>
      <c r="R10" s="314"/>
      <c r="S10" s="363"/>
      <c r="T10" s="1" t="s">
        <v>323</v>
      </c>
      <c r="U10" s="1" t="s">
        <v>323</v>
      </c>
      <c r="V10" s="1" t="s">
        <v>323</v>
      </c>
      <c r="W10" s="460" t="s">
        <v>363</v>
      </c>
      <c r="X10" s="301"/>
    </row>
    <row r="11" spans="1:25">
      <c r="A11" s="414"/>
      <c r="B11" s="403"/>
      <c r="C11" s="414"/>
      <c r="D11" s="414"/>
      <c r="E11" s="6" t="s">
        <v>237</v>
      </c>
      <c r="F11" s="6" t="s">
        <v>237</v>
      </c>
      <c r="G11" s="6" t="s">
        <v>237</v>
      </c>
      <c r="H11" s="6" t="s">
        <v>237</v>
      </c>
      <c r="I11" s="21"/>
      <c r="J11" s="308"/>
      <c r="K11" s="308"/>
      <c r="L11" s="306"/>
      <c r="M11" s="76">
        <v>0</v>
      </c>
      <c r="N11" s="52">
        <v>0</v>
      </c>
      <c r="O11" s="52">
        <v>0</v>
      </c>
      <c r="P11" s="52">
        <v>0</v>
      </c>
      <c r="Q11" s="52">
        <v>0</v>
      </c>
      <c r="R11" s="24"/>
      <c r="S11" s="311"/>
      <c r="T11" s="1" t="s">
        <v>323</v>
      </c>
      <c r="U11" s="1" t="s">
        <v>323</v>
      </c>
      <c r="V11" s="1" t="s">
        <v>323</v>
      </c>
      <c r="W11" s="460"/>
      <c r="X11" s="301">
        <v>100</v>
      </c>
    </row>
    <row r="12" spans="1:25">
      <c r="A12" s="412" t="s">
        <v>171</v>
      </c>
      <c r="B12" s="402" t="s">
        <v>51</v>
      </c>
      <c r="C12" s="412">
        <v>62</v>
      </c>
      <c r="D12" s="412" t="s">
        <v>236</v>
      </c>
      <c r="E12" s="6" t="s">
        <v>237</v>
      </c>
      <c r="F12" s="6" t="s">
        <v>237</v>
      </c>
      <c r="G12" s="6" t="s">
        <v>237</v>
      </c>
      <c r="H12" s="6" t="s">
        <v>237</v>
      </c>
      <c r="I12" s="6"/>
      <c r="J12" s="7"/>
      <c r="K12" s="7"/>
      <c r="L12" s="7"/>
      <c r="M12" s="76">
        <v>0</v>
      </c>
      <c r="N12" s="52">
        <v>0</v>
      </c>
      <c r="O12" s="52">
        <v>0</v>
      </c>
      <c r="P12" s="52">
        <v>0</v>
      </c>
      <c r="Q12" s="52">
        <v>0</v>
      </c>
      <c r="R12" s="310"/>
      <c r="S12" s="311"/>
      <c r="T12" s="1" t="s">
        <v>323</v>
      </c>
      <c r="U12" s="1" t="s">
        <v>323</v>
      </c>
      <c r="V12" s="1" t="s">
        <v>323</v>
      </c>
      <c r="W12" s="460"/>
      <c r="X12" s="301"/>
    </row>
    <row r="13" spans="1:25">
      <c r="A13" s="414"/>
      <c r="B13" s="403"/>
      <c r="C13" s="414"/>
      <c r="D13" s="414"/>
      <c r="E13" s="6" t="s">
        <v>237</v>
      </c>
      <c r="F13" s="6" t="s">
        <v>237</v>
      </c>
      <c r="G13" s="6" t="s">
        <v>237</v>
      </c>
      <c r="H13" s="6" t="s">
        <v>237</v>
      </c>
      <c r="I13" s="21"/>
      <c r="J13" s="308"/>
      <c r="K13" s="308"/>
      <c r="L13" s="306"/>
      <c r="M13" s="76">
        <v>0</v>
      </c>
      <c r="N13" s="52">
        <v>0</v>
      </c>
      <c r="O13" s="52">
        <v>0</v>
      </c>
      <c r="P13" s="52">
        <v>0</v>
      </c>
      <c r="Q13" s="52">
        <v>0</v>
      </c>
      <c r="R13" s="24"/>
      <c r="S13" s="311"/>
      <c r="T13" s="1" t="s">
        <v>323</v>
      </c>
      <c r="U13" s="1" t="s">
        <v>323</v>
      </c>
      <c r="V13" s="1" t="s">
        <v>323</v>
      </c>
      <c r="W13" s="460"/>
      <c r="X13" s="301">
        <v>100</v>
      </c>
    </row>
    <row r="14" spans="1:25">
      <c r="A14" s="412" t="s">
        <v>172</v>
      </c>
      <c r="B14" s="402" t="s">
        <v>52</v>
      </c>
      <c r="C14" s="412">
        <v>29</v>
      </c>
      <c r="D14" s="412" t="s">
        <v>236</v>
      </c>
      <c r="E14" s="6" t="s">
        <v>237</v>
      </c>
      <c r="F14" s="6" t="s">
        <v>237</v>
      </c>
      <c r="G14" s="6" t="s">
        <v>237</v>
      </c>
      <c r="H14" s="6" t="s">
        <v>237</v>
      </c>
      <c r="I14" s="50"/>
      <c r="J14" s="51"/>
      <c r="K14" s="50"/>
      <c r="L14" s="51"/>
      <c r="M14" s="76">
        <v>0</v>
      </c>
      <c r="N14" s="52">
        <v>0</v>
      </c>
      <c r="O14" s="52">
        <v>0</v>
      </c>
      <c r="P14" s="52">
        <v>0</v>
      </c>
      <c r="Q14" s="52">
        <v>0</v>
      </c>
      <c r="R14" s="51"/>
      <c r="S14" s="364"/>
      <c r="T14" s="1" t="s">
        <v>323</v>
      </c>
      <c r="U14" s="1" t="s">
        <v>323</v>
      </c>
      <c r="V14" s="1" t="s">
        <v>323</v>
      </c>
      <c r="W14" s="460"/>
      <c r="X14" s="301"/>
    </row>
    <row r="15" spans="1:25">
      <c r="A15" s="414"/>
      <c r="B15" s="403"/>
      <c r="C15" s="414"/>
      <c r="D15" s="414"/>
      <c r="E15" s="6" t="s">
        <v>237</v>
      </c>
      <c r="F15" s="6" t="s">
        <v>237</v>
      </c>
      <c r="G15" s="6" t="s">
        <v>237</v>
      </c>
      <c r="H15" s="6" t="s">
        <v>237</v>
      </c>
      <c r="I15" s="21"/>
      <c r="J15" s="308"/>
      <c r="K15" s="308"/>
      <c r="L15" s="306"/>
      <c r="M15" s="76">
        <v>0</v>
      </c>
      <c r="N15" s="52">
        <v>0</v>
      </c>
      <c r="O15" s="52">
        <v>0</v>
      </c>
      <c r="P15" s="52">
        <v>0</v>
      </c>
      <c r="Q15" s="52">
        <v>0</v>
      </c>
      <c r="R15" s="24"/>
      <c r="S15" s="311"/>
      <c r="T15" s="1" t="s">
        <v>323</v>
      </c>
      <c r="U15" s="1" t="s">
        <v>323</v>
      </c>
      <c r="V15" s="1" t="s">
        <v>323</v>
      </c>
      <c r="W15" s="460"/>
      <c r="X15" s="301">
        <v>100</v>
      </c>
    </row>
    <row r="16" spans="1:25">
      <c r="A16" s="412" t="s">
        <v>173</v>
      </c>
      <c r="B16" s="402" t="s">
        <v>53</v>
      </c>
      <c r="C16" s="412">
        <v>1.7</v>
      </c>
      <c r="D16" s="412" t="s">
        <v>236</v>
      </c>
      <c r="E16" s="6" t="s">
        <v>237</v>
      </c>
      <c r="F16" s="6" t="s">
        <v>237</v>
      </c>
      <c r="G16" s="6" t="s">
        <v>237</v>
      </c>
      <c r="H16" s="6" t="s">
        <v>237</v>
      </c>
      <c r="I16" s="315">
        <v>42713</v>
      </c>
      <c r="J16" s="316">
        <v>0.48402777777777778</v>
      </c>
      <c r="K16" s="315">
        <v>42713</v>
      </c>
      <c r="L16" s="316">
        <v>0.57291666666666663</v>
      </c>
      <c r="M16" s="158">
        <f>IF(((K16+L16)-(I16+J16))*24&gt;0,((K16+L16)-(I16+J16))*24,"NA")</f>
        <v>2.1333333333022892</v>
      </c>
      <c r="N16" s="158">
        <f>IF(RIGHT(R16)="T",(M16),0)</f>
        <v>0</v>
      </c>
      <c r="O16" s="158">
        <f>IF(RIGHT(R16)="U",(M16),0)</f>
        <v>0</v>
      </c>
      <c r="P16" s="158">
        <f>IF(RIGHT(R16)="C",(M16),0)</f>
        <v>0</v>
      </c>
      <c r="Q16" s="158">
        <f>IF(RIGHT(R16)="D",(M16),0)</f>
        <v>2.1333333333022892</v>
      </c>
      <c r="R16" s="317" t="s">
        <v>367</v>
      </c>
      <c r="S16" s="365" t="s">
        <v>519</v>
      </c>
      <c r="T16" s="1" t="s">
        <v>323</v>
      </c>
      <c r="U16" s="1" t="s">
        <v>323</v>
      </c>
      <c r="V16" s="1" t="s">
        <v>323</v>
      </c>
      <c r="W16" s="460"/>
      <c r="X16" s="301"/>
    </row>
    <row r="17" spans="1:24">
      <c r="A17" s="413"/>
      <c r="B17" s="404"/>
      <c r="C17" s="413"/>
      <c r="D17" s="413"/>
      <c r="E17" s="6"/>
      <c r="F17" s="6"/>
      <c r="G17" s="6"/>
      <c r="H17" s="6"/>
      <c r="I17" s="315">
        <v>42723</v>
      </c>
      <c r="J17" s="316">
        <v>0.44722222222222219</v>
      </c>
      <c r="K17" s="315">
        <v>42723</v>
      </c>
      <c r="L17" s="316">
        <v>0.76388888888888884</v>
      </c>
      <c r="M17" s="158">
        <f>IF(((K17+L17)-(I17+J17))*24&gt;0,((K17+L17)-(I17+J17))*24,"NA")</f>
        <v>7.5999999999767169</v>
      </c>
      <c r="N17" s="158">
        <f>IF(RIGHT(R17)="T",(M17),0)</f>
        <v>0</v>
      </c>
      <c r="O17" s="158">
        <f>IF(RIGHT(R17)="U",(M17),0)</f>
        <v>0</v>
      </c>
      <c r="P17" s="158">
        <f>IF(RIGHT(R17)="C",(M17),0)</f>
        <v>0</v>
      </c>
      <c r="Q17" s="158">
        <f>IF(RIGHT(R17)="D",(M17),0)</f>
        <v>7.5999999999767169</v>
      </c>
      <c r="R17" s="317" t="s">
        <v>367</v>
      </c>
      <c r="S17" s="365" t="s">
        <v>520</v>
      </c>
      <c r="T17" s="1"/>
      <c r="U17" s="1"/>
      <c r="V17" s="1"/>
      <c r="W17" s="460"/>
      <c r="X17" s="301"/>
    </row>
    <row r="18" spans="1:24" ht="38.25">
      <c r="A18" s="413"/>
      <c r="B18" s="404"/>
      <c r="C18" s="413"/>
      <c r="D18" s="413"/>
      <c r="E18" s="6"/>
      <c r="F18" s="6"/>
      <c r="G18" s="6"/>
      <c r="H18" s="6"/>
      <c r="I18" s="315">
        <v>42735</v>
      </c>
      <c r="J18" s="316">
        <v>0.96388888888888891</v>
      </c>
      <c r="K18" s="315">
        <v>42735</v>
      </c>
      <c r="L18" s="316">
        <v>0.99444444444444446</v>
      </c>
      <c r="M18" s="158">
        <f>IF(((K18+L18)-(I18+J18))*24&gt;0,((K18+L18)-(I18+J18))*24,"NA")</f>
        <v>0.73333333327900618</v>
      </c>
      <c r="N18" s="158">
        <f>IF(RIGHT(R18)="T",(M18),0)</f>
        <v>0</v>
      </c>
      <c r="O18" s="158">
        <f>IF(RIGHT(R18)="U",(M18),0)</f>
        <v>0.73333333327900618</v>
      </c>
      <c r="P18" s="158">
        <f>IF(RIGHT(R18)="C",(M18),0)</f>
        <v>0</v>
      </c>
      <c r="Q18" s="158">
        <f>IF(RIGHT(R18)="D",(M18),0)</f>
        <v>0</v>
      </c>
      <c r="R18" s="317" t="s">
        <v>366</v>
      </c>
      <c r="S18" s="365" t="s">
        <v>521</v>
      </c>
      <c r="T18" s="1"/>
      <c r="U18" s="1"/>
      <c r="V18" s="1"/>
      <c r="W18" s="460"/>
      <c r="X18" s="301"/>
    </row>
    <row r="19" spans="1:24">
      <c r="A19" s="414"/>
      <c r="B19" s="403"/>
      <c r="C19" s="414"/>
      <c r="D19" s="414"/>
      <c r="E19" s="6" t="s">
        <v>237</v>
      </c>
      <c r="F19" s="6" t="s">
        <v>237</v>
      </c>
      <c r="G19" s="6" t="s">
        <v>237</v>
      </c>
      <c r="H19" s="6" t="s">
        <v>237</v>
      </c>
      <c r="I19" s="21"/>
      <c r="J19" s="308"/>
      <c r="K19" s="308"/>
      <c r="L19" s="306"/>
      <c r="M19" s="199">
        <f>SUM(M16:M18)</f>
        <v>10.466666666558012</v>
      </c>
      <c r="N19" s="199">
        <f t="shared" ref="N19:Q19" si="0">SUM(N16:N18)</f>
        <v>0</v>
      </c>
      <c r="O19" s="199">
        <f t="shared" si="0"/>
        <v>0.73333333327900618</v>
      </c>
      <c r="P19" s="199">
        <f t="shared" si="0"/>
        <v>0</v>
      </c>
      <c r="Q19" s="199">
        <f t="shared" si="0"/>
        <v>9.7333333332790062</v>
      </c>
      <c r="R19" s="24"/>
      <c r="S19" s="311"/>
      <c r="T19" s="1" t="s">
        <v>323</v>
      </c>
      <c r="U19" s="1" t="s">
        <v>323</v>
      </c>
      <c r="V19" s="1" t="s">
        <v>323</v>
      </c>
      <c r="W19" s="460"/>
      <c r="X19" s="301">
        <v>100</v>
      </c>
    </row>
    <row r="20" spans="1:24">
      <c r="A20" s="412" t="s">
        <v>174</v>
      </c>
      <c r="B20" s="402" t="s">
        <v>55</v>
      </c>
      <c r="C20" s="412">
        <v>0.5</v>
      </c>
      <c r="D20" s="412" t="s">
        <v>236</v>
      </c>
      <c r="E20" s="6" t="s">
        <v>237</v>
      </c>
      <c r="F20" s="6" t="s">
        <v>237</v>
      </c>
      <c r="G20" s="6" t="s">
        <v>237</v>
      </c>
      <c r="H20" s="6" t="s">
        <v>237</v>
      </c>
      <c r="I20" s="6"/>
      <c r="J20" s="7"/>
      <c r="K20" s="7"/>
      <c r="L20" s="7"/>
      <c r="M20" s="76">
        <v>0</v>
      </c>
      <c r="N20" s="52">
        <v>0</v>
      </c>
      <c r="O20" s="52">
        <v>0</v>
      </c>
      <c r="P20" s="52">
        <v>0</v>
      </c>
      <c r="Q20" s="52">
        <v>0</v>
      </c>
      <c r="R20" s="310"/>
      <c r="S20" s="311"/>
      <c r="T20" s="1" t="s">
        <v>323</v>
      </c>
      <c r="U20" s="1" t="s">
        <v>323</v>
      </c>
      <c r="V20" s="1" t="s">
        <v>323</v>
      </c>
      <c r="W20" s="460"/>
      <c r="X20" s="301"/>
    </row>
    <row r="21" spans="1:24">
      <c r="A21" s="414"/>
      <c r="B21" s="403"/>
      <c r="C21" s="414"/>
      <c r="D21" s="414"/>
      <c r="E21" s="6" t="s">
        <v>237</v>
      </c>
      <c r="F21" s="6" t="s">
        <v>237</v>
      </c>
      <c r="G21" s="6" t="s">
        <v>237</v>
      </c>
      <c r="H21" s="6" t="s">
        <v>237</v>
      </c>
      <c r="I21" s="21"/>
      <c r="J21" s="308"/>
      <c r="K21" s="308"/>
      <c r="L21" s="306"/>
      <c r="M21" s="76">
        <v>0</v>
      </c>
      <c r="N21" s="52">
        <v>0</v>
      </c>
      <c r="O21" s="52">
        <v>0</v>
      </c>
      <c r="P21" s="52">
        <v>0</v>
      </c>
      <c r="Q21" s="52">
        <v>0</v>
      </c>
      <c r="R21" s="24"/>
      <c r="S21" s="311"/>
      <c r="T21" s="1" t="s">
        <v>323</v>
      </c>
      <c r="U21" s="1" t="s">
        <v>323</v>
      </c>
      <c r="V21" s="1" t="s">
        <v>323</v>
      </c>
      <c r="W21" s="460"/>
      <c r="X21" s="301">
        <v>100</v>
      </c>
    </row>
    <row r="22" spans="1:24">
      <c r="A22" s="412" t="s">
        <v>175</v>
      </c>
      <c r="B22" s="402" t="s">
        <v>56</v>
      </c>
      <c r="C22" s="412">
        <v>0.5</v>
      </c>
      <c r="D22" s="412" t="s">
        <v>236</v>
      </c>
      <c r="E22" s="6" t="s">
        <v>237</v>
      </c>
      <c r="F22" s="6" t="s">
        <v>237</v>
      </c>
      <c r="G22" s="6" t="s">
        <v>237</v>
      </c>
      <c r="H22" s="6" t="s">
        <v>237</v>
      </c>
      <c r="I22" s="6"/>
      <c r="J22" s="7"/>
      <c r="K22" s="7"/>
      <c r="L22" s="7"/>
      <c r="M22" s="76">
        <v>0</v>
      </c>
      <c r="N22" s="52">
        <v>0</v>
      </c>
      <c r="O22" s="52">
        <v>0</v>
      </c>
      <c r="P22" s="52">
        <v>0</v>
      </c>
      <c r="Q22" s="52">
        <v>0</v>
      </c>
      <c r="R22" s="310"/>
      <c r="S22" s="311"/>
      <c r="T22" s="1" t="s">
        <v>323</v>
      </c>
      <c r="U22" s="1" t="s">
        <v>323</v>
      </c>
      <c r="V22" s="1" t="s">
        <v>323</v>
      </c>
      <c r="W22" s="460"/>
      <c r="X22" s="301"/>
    </row>
    <row r="23" spans="1:24">
      <c r="A23" s="413"/>
      <c r="B23" s="404"/>
      <c r="C23" s="413"/>
      <c r="D23" s="413"/>
      <c r="E23" s="6"/>
      <c r="F23" s="6"/>
      <c r="G23" s="6"/>
      <c r="H23" s="6"/>
      <c r="I23" s="21"/>
      <c r="J23" s="54"/>
      <c r="K23" s="54"/>
      <c r="L23" s="54"/>
      <c r="M23" s="76">
        <v>0</v>
      </c>
      <c r="N23" s="52">
        <v>0</v>
      </c>
      <c r="O23" s="52">
        <v>0</v>
      </c>
      <c r="P23" s="52">
        <v>0</v>
      </c>
      <c r="Q23" s="52">
        <v>0</v>
      </c>
      <c r="R23" s="310"/>
      <c r="S23" s="311"/>
      <c r="T23" s="1"/>
      <c r="U23" s="1"/>
      <c r="V23" s="1"/>
      <c r="W23" s="460"/>
      <c r="X23" s="301"/>
    </row>
    <row r="24" spans="1:24">
      <c r="A24" s="413"/>
      <c r="B24" s="404"/>
      <c r="C24" s="413"/>
      <c r="D24" s="413"/>
      <c r="E24" s="6"/>
      <c r="F24" s="6"/>
      <c r="G24" s="6"/>
      <c r="H24" s="6"/>
      <c r="I24" s="21"/>
      <c r="J24" s="54"/>
      <c r="K24" s="54"/>
      <c r="L24" s="54"/>
      <c r="M24" s="76">
        <v>0</v>
      </c>
      <c r="N24" s="52">
        <v>0</v>
      </c>
      <c r="O24" s="52">
        <v>0</v>
      </c>
      <c r="P24" s="52">
        <v>0</v>
      </c>
      <c r="Q24" s="52">
        <v>0</v>
      </c>
      <c r="R24" s="310"/>
      <c r="S24" s="311"/>
      <c r="T24" s="1"/>
      <c r="U24" s="1"/>
      <c r="V24" s="1"/>
      <c r="W24" s="460"/>
      <c r="X24" s="301"/>
    </row>
    <row r="25" spans="1:24">
      <c r="A25" s="413"/>
      <c r="B25" s="404"/>
      <c r="C25" s="413"/>
      <c r="D25" s="413"/>
      <c r="E25" s="6"/>
      <c r="F25" s="6"/>
      <c r="G25" s="6"/>
      <c r="H25" s="6"/>
      <c r="I25" s="21"/>
      <c r="J25" s="54"/>
      <c r="K25" s="54"/>
      <c r="L25" s="54"/>
      <c r="M25" s="76">
        <v>0</v>
      </c>
      <c r="N25" s="52">
        <v>0</v>
      </c>
      <c r="O25" s="52">
        <v>0</v>
      </c>
      <c r="P25" s="52">
        <v>0</v>
      </c>
      <c r="Q25" s="52">
        <v>0</v>
      </c>
      <c r="R25" s="310"/>
      <c r="S25" s="311"/>
      <c r="T25" s="1"/>
      <c r="U25" s="1"/>
      <c r="V25" s="1"/>
      <c r="W25" s="460"/>
      <c r="X25" s="301"/>
    </row>
    <row r="26" spans="1:24">
      <c r="A26" s="414"/>
      <c r="B26" s="403"/>
      <c r="C26" s="414"/>
      <c r="D26" s="414"/>
      <c r="E26" s="6" t="s">
        <v>237</v>
      </c>
      <c r="F26" s="6" t="s">
        <v>237</v>
      </c>
      <c r="G26" s="6" t="s">
        <v>237</v>
      </c>
      <c r="H26" s="6" t="s">
        <v>237</v>
      </c>
      <c r="I26" s="21"/>
      <c r="J26" s="308"/>
      <c r="K26" s="308"/>
      <c r="L26" s="306"/>
      <c r="M26" s="76">
        <v>0</v>
      </c>
      <c r="N26" s="52">
        <v>0</v>
      </c>
      <c r="O26" s="52">
        <v>0</v>
      </c>
      <c r="P26" s="52">
        <v>0</v>
      </c>
      <c r="Q26" s="52">
        <v>0</v>
      </c>
      <c r="R26" s="24"/>
      <c r="S26" s="311"/>
      <c r="T26" s="1" t="s">
        <v>323</v>
      </c>
      <c r="U26" s="1" t="s">
        <v>323</v>
      </c>
      <c r="V26" s="1" t="s">
        <v>323</v>
      </c>
      <c r="W26" s="460"/>
      <c r="X26" s="301">
        <v>100</v>
      </c>
    </row>
    <row r="27" spans="1:24" ht="38.25">
      <c r="A27" s="412" t="s">
        <v>176</v>
      </c>
      <c r="B27" s="402" t="s">
        <v>110</v>
      </c>
      <c r="C27" s="412">
        <v>41</v>
      </c>
      <c r="D27" s="412" t="s">
        <v>236</v>
      </c>
      <c r="E27" s="6" t="s">
        <v>237</v>
      </c>
      <c r="F27" s="6" t="s">
        <v>237</v>
      </c>
      <c r="G27" s="6" t="s">
        <v>237</v>
      </c>
      <c r="H27" s="6" t="s">
        <v>237</v>
      </c>
      <c r="I27" s="315">
        <v>42713</v>
      </c>
      <c r="J27" s="316">
        <v>0.39097222222222222</v>
      </c>
      <c r="K27" s="315">
        <v>42713</v>
      </c>
      <c r="L27" s="316">
        <v>0.60138888888888886</v>
      </c>
      <c r="M27" s="158">
        <f>IF(((K27+L27)-(I27+J27))*24&gt;0,((K27+L27)-(I27+J27))*24,"NA")</f>
        <v>5.0500000000465661</v>
      </c>
      <c r="N27" s="158">
        <f>IF(RIGHT(R27)="T",(M27),0)</f>
        <v>5.0500000000465661</v>
      </c>
      <c r="O27" s="158">
        <f>IF(RIGHT(R27)="U",(M27),0)</f>
        <v>0</v>
      </c>
      <c r="P27" s="158">
        <f>IF(RIGHT(R27)="C",(M27),0)</f>
        <v>0</v>
      </c>
      <c r="Q27" s="158">
        <f>IF(RIGHT(R27)="D",(M27),0)</f>
        <v>0</v>
      </c>
      <c r="R27" s="318" t="s">
        <v>368</v>
      </c>
      <c r="S27" s="365" t="s">
        <v>523</v>
      </c>
      <c r="T27" s="1" t="s">
        <v>323</v>
      </c>
      <c r="U27" s="1" t="s">
        <v>323</v>
      </c>
      <c r="V27" s="1" t="s">
        <v>323</v>
      </c>
      <c r="W27" s="460"/>
      <c r="X27" s="301"/>
    </row>
    <row r="28" spans="1:24">
      <c r="A28" s="413"/>
      <c r="B28" s="404"/>
      <c r="C28" s="413"/>
      <c r="D28" s="413"/>
      <c r="E28" s="6"/>
      <c r="F28" s="6"/>
      <c r="G28" s="6"/>
      <c r="H28" s="6"/>
      <c r="I28" s="319"/>
      <c r="J28" s="320"/>
      <c r="K28" s="319"/>
      <c r="L28" s="320"/>
      <c r="M28" s="199">
        <f>SUM(M27:M27)</f>
        <v>5.0500000000465661</v>
      </c>
      <c r="N28" s="199">
        <f t="shared" ref="N28:Q28" si="1">SUM(N27:N27)</f>
        <v>5.0500000000465661</v>
      </c>
      <c r="O28" s="199">
        <f t="shared" si="1"/>
        <v>0</v>
      </c>
      <c r="P28" s="199">
        <f t="shared" si="1"/>
        <v>0</v>
      </c>
      <c r="Q28" s="199">
        <f t="shared" si="1"/>
        <v>0</v>
      </c>
      <c r="R28" s="321"/>
      <c r="S28" s="366"/>
      <c r="T28" s="1"/>
      <c r="U28" s="1"/>
      <c r="V28" s="1"/>
      <c r="W28" s="460"/>
      <c r="X28" s="388">
        <v>99.31</v>
      </c>
    </row>
    <row r="29" spans="1:24" ht="25.5">
      <c r="A29" s="412" t="s">
        <v>177</v>
      </c>
      <c r="B29" s="402" t="s">
        <v>111</v>
      </c>
      <c r="C29" s="412">
        <v>41</v>
      </c>
      <c r="D29" s="412" t="s">
        <v>236</v>
      </c>
      <c r="E29" s="6" t="s">
        <v>237</v>
      </c>
      <c r="F29" s="6" t="s">
        <v>237</v>
      </c>
      <c r="G29" s="6" t="s">
        <v>237</v>
      </c>
      <c r="H29" s="6" t="s">
        <v>237</v>
      </c>
      <c r="I29" s="315">
        <v>42714</v>
      </c>
      <c r="J29" s="316">
        <v>0.39361111111111113</v>
      </c>
      <c r="K29" s="315">
        <v>42714</v>
      </c>
      <c r="L29" s="316">
        <v>0.6875</v>
      </c>
      <c r="M29" s="158">
        <f>IF(((K29+L29)-(I29+J29))*24&gt;0,((K29+L29)-(I29+J29))*24,"NA")</f>
        <v>7.0533333333441988</v>
      </c>
      <c r="N29" s="158">
        <f>IF(RIGHT(R29)="T",(M29),0)</f>
        <v>7.0533333333441988</v>
      </c>
      <c r="O29" s="158">
        <f>IF(RIGHT(R29)="U",(M29),0)</f>
        <v>0</v>
      </c>
      <c r="P29" s="158">
        <f>IF(RIGHT(R29)="C",(M29),0)</f>
        <v>0</v>
      </c>
      <c r="Q29" s="158">
        <f>IF(RIGHT(R29)="D",(M29),0)</f>
        <v>0</v>
      </c>
      <c r="R29" s="318" t="s">
        <v>368</v>
      </c>
      <c r="S29" s="365" t="s">
        <v>524</v>
      </c>
      <c r="T29" s="1" t="s">
        <v>323</v>
      </c>
      <c r="U29" s="1" t="s">
        <v>323</v>
      </c>
      <c r="V29" s="1" t="s">
        <v>323</v>
      </c>
      <c r="W29" s="460"/>
      <c r="X29" s="301"/>
    </row>
    <row r="30" spans="1:24">
      <c r="A30" s="413"/>
      <c r="B30" s="404"/>
      <c r="C30" s="413"/>
      <c r="D30" s="413"/>
      <c r="E30" s="6"/>
      <c r="F30" s="6"/>
      <c r="G30" s="6"/>
      <c r="H30" s="6"/>
      <c r="I30" s="312"/>
      <c r="J30" s="313"/>
      <c r="K30" s="312"/>
      <c r="L30" s="313"/>
      <c r="M30" s="106">
        <f t="shared" ref="M30:Q30" si="2">SUM(M29)</f>
        <v>7.0533333333441988</v>
      </c>
      <c r="N30" s="106">
        <f t="shared" si="2"/>
        <v>7.0533333333441988</v>
      </c>
      <c r="O30" s="106">
        <f t="shared" si="2"/>
        <v>0</v>
      </c>
      <c r="P30" s="106">
        <f t="shared" si="2"/>
        <v>0</v>
      </c>
      <c r="Q30" s="106">
        <f t="shared" si="2"/>
        <v>0</v>
      </c>
      <c r="R30" s="314"/>
      <c r="S30" s="363"/>
      <c r="T30" s="1"/>
      <c r="U30" s="1"/>
      <c r="V30" s="1"/>
      <c r="W30" s="460"/>
      <c r="X30" s="388">
        <v>99.05</v>
      </c>
    </row>
    <row r="31" spans="1:24">
      <c r="A31" s="412" t="s">
        <v>178</v>
      </c>
      <c r="B31" s="402" t="s">
        <v>57</v>
      </c>
      <c r="C31" s="412">
        <v>1</v>
      </c>
      <c r="D31" s="412" t="s">
        <v>236</v>
      </c>
      <c r="E31" s="6" t="s">
        <v>237</v>
      </c>
      <c r="F31" s="6" t="s">
        <v>237</v>
      </c>
      <c r="G31" s="6" t="s">
        <v>237</v>
      </c>
      <c r="H31" s="6" t="s">
        <v>237</v>
      </c>
      <c r="I31" s="322"/>
      <c r="J31" s="323"/>
      <c r="K31" s="322"/>
      <c r="L31" s="323"/>
      <c r="M31" s="324">
        <v>0</v>
      </c>
      <c r="N31" s="325">
        <v>0</v>
      </c>
      <c r="O31" s="325">
        <v>0</v>
      </c>
      <c r="P31" s="325">
        <v>0</v>
      </c>
      <c r="Q31" s="325">
        <v>0</v>
      </c>
      <c r="R31" s="323"/>
      <c r="S31" s="367"/>
      <c r="T31" s="1" t="s">
        <v>323</v>
      </c>
      <c r="U31" s="1" t="s">
        <v>323</v>
      </c>
      <c r="V31" s="1" t="s">
        <v>323</v>
      </c>
      <c r="W31" s="460"/>
      <c r="X31" s="301"/>
    </row>
    <row r="32" spans="1:24">
      <c r="A32" s="414"/>
      <c r="B32" s="403"/>
      <c r="C32" s="414"/>
      <c r="D32" s="414"/>
      <c r="E32" s="6" t="s">
        <v>237</v>
      </c>
      <c r="F32" s="6" t="s">
        <v>237</v>
      </c>
      <c r="G32" s="6" t="s">
        <v>237</v>
      </c>
      <c r="H32" s="6" t="s">
        <v>237</v>
      </c>
      <c r="I32" s="21"/>
      <c r="J32" s="308"/>
      <c r="K32" s="308"/>
      <c r="L32" s="306"/>
      <c r="M32" s="324">
        <v>0</v>
      </c>
      <c r="N32" s="325">
        <v>0</v>
      </c>
      <c r="O32" s="325">
        <v>0</v>
      </c>
      <c r="P32" s="325">
        <v>0</v>
      </c>
      <c r="Q32" s="325">
        <v>0</v>
      </c>
      <c r="R32" s="24"/>
      <c r="S32" s="311"/>
      <c r="T32" s="1" t="s">
        <v>323</v>
      </c>
      <c r="U32" s="1" t="s">
        <v>323</v>
      </c>
      <c r="V32" s="1" t="s">
        <v>323</v>
      </c>
      <c r="W32" s="460"/>
      <c r="X32" s="301">
        <v>100</v>
      </c>
    </row>
    <row r="33" spans="1:24">
      <c r="A33" s="412" t="s">
        <v>179</v>
      </c>
      <c r="B33" s="402" t="s">
        <v>58</v>
      </c>
      <c r="C33" s="412">
        <v>1</v>
      </c>
      <c r="D33" s="412" t="s">
        <v>236</v>
      </c>
      <c r="E33" s="6" t="s">
        <v>237</v>
      </c>
      <c r="F33" s="6" t="s">
        <v>237</v>
      </c>
      <c r="G33" s="6" t="s">
        <v>237</v>
      </c>
      <c r="H33" s="6" t="s">
        <v>237</v>
      </c>
      <c r="I33" s="322"/>
      <c r="J33" s="323"/>
      <c r="K33" s="322"/>
      <c r="L33" s="323"/>
      <c r="M33" s="324">
        <v>0</v>
      </c>
      <c r="N33" s="325">
        <v>0</v>
      </c>
      <c r="O33" s="325">
        <v>0</v>
      </c>
      <c r="P33" s="325">
        <v>0</v>
      </c>
      <c r="Q33" s="325">
        <v>0</v>
      </c>
      <c r="R33" s="323"/>
      <c r="S33" s="367"/>
      <c r="T33" s="1" t="s">
        <v>323</v>
      </c>
      <c r="U33" s="1" t="s">
        <v>323</v>
      </c>
      <c r="V33" s="1" t="s">
        <v>323</v>
      </c>
      <c r="W33" s="460"/>
      <c r="X33" s="301"/>
    </row>
    <row r="34" spans="1:24">
      <c r="A34" s="414"/>
      <c r="B34" s="403"/>
      <c r="C34" s="414"/>
      <c r="D34" s="414"/>
      <c r="E34" s="6" t="s">
        <v>237</v>
      </c>
      <c r="F34" s="6" t="s">
        <v>237</v>
      </c>
      <c r="G34" s="6" t="s">
        <v>237</v>
      </c>
      <c r="H34" s="6" t="s">
        <v>237</v>
      </c>
      <c r="I34" s="6"/>
      <c r="J34" s="8"/>
      <c r="K34" s="8"/>
      <c r="L34" s="8"/>
      <c r="M34" s="324">
        <v>0</v>
      </c>
      <c r="N34" s="325">
        <v>0</v>
      </c>
      <c r="O34" s="325">
        <v>0</v>
      </c>
      <c r="P34" s="325">
        <v>0</v>
      </c>
      <c r="Q34" s="325">
        <v>0</v>
      </c>
      <c r="R34" s="306"/>
      <c r="S34" s="368"/>
      <c r="T34" s="1" t="s">
        <v>323</v>
      </c>
      <c r="U34" s="1" t="s">
        <v>323</v>
      </c>
      <c r="V34" s="1" t="s">
        <v>323</v>
      </c>
      <c r="W34" s="460"/>
      <c r="X34" s="301">
        <v>100</v>
      </c>
    </row>
    <row r="35" spans="1:24" ht="38.25">
      <c r="A35" s="412" t="s">
        <v>180</v>
      </c>
      <c r="B35" s="402" t="s">
        <v>398</v>
      </c>
      <c r="C35" s="412">
        <v>112</v>
      </c>
      <c r="D35" s="412" t="s">
        <v>236</v>
      </c>
      <c r="E35" s="6"/>
      <c r="F35" s="6"/>
      <c r="G35" s="6"/>
      <c r="H35" s="6"/>
      <c r="I35" s="315">
        <v>42714</v>
      </c>
      <c r="J35" s="316">
        <v>0.96180555555555547</v>
      </c>
      <c r="K35" s="315">
        <v>42714</v>
      </c>
      <c r="L35" s="316">
        <v>0.99583333333333324</v>
      </c>
      <c r="M35" s="158">
        <f>IF(((K35+L35)-(I35+J35))*24&gt;0,((K35+L35)-(I35+J35))*24,"NA")</f>
        <v>0.81666666670935228</v>
      </c>
      <c r="N35" s="158">
        <f>IF(RIGHT(R35)="T",(M35),0)</f>
        <v>0</v>
      </c>
      <c r="O35" s="158">
        <f>IF(RIGHT(R35)="U",(M35),0)</f>
        <v>0.81666666670935228</v>
      </c>
      <c r="P35" s="158">
        <f>IF(RIGHT(R35)="C",(M35),0)</f>
        <v>0</v>
      </c>
      <c r="Q35" s="158">
        <f>IF(RIGHT(R35)="D",(M35),0)</f>
        <v>0</v>
      </c>
      <c r="R35" s="317" t="s">
        <v>366</v>
      </c>
      <c r="S35" s="365" t="s">
        <v>530</v>
      </c>
      <c r="T35" s="1"/>
      <c r="U35" s="1"/>
      <c r="V35" s="1"/>
      <c r="W35" s="460"/>
      <c r="X35" s="301"/>
    </row>
    <row r="36" spans="1:24" ht="19.5" customHeight="1">
      <c r="A36" s="413"/>
      <c r="B36" s="404"/>
      <c r="C36" s="413"/>
      <c r="D36" s="413"/>
      <c r="E36" s="6"/>
      <c r="F36" s="6"/>
      <c r="G36" s="6"/>
      <c r="H36" s="6"/>
      <c r="I36" s="326"/>
      <c r="J36" s="327"/>
      <c r="K36" s="326"/>
      <c r="L36" s="327"/>
      <c r="M36" s="106">
        <f t="shared" ref="M36:Q36" si="3">SUM(M35)</f>
        <v>0.81666666670935228</v>
      </c>
      <c r="N36" s="106">
        <f t="shared" si="3"/>
        <v>0</v>
      </c>
      <c r="O36" s="106">
        <f t="shared" si="3"/>
        <v>0.81666666670935228</v>
      </c>
      <c r="P36" s="106">
        <f t="shared" si="3"/>
        <v>0</v>
      </c>
      <c r="Q36" s="106">
        <f t="shared" si="3"/>
        <v>0</v>
      </c>
      <c r="R36" s="327"/>
      <c r="S36" s="93"/>
      <c r="T36" s="1"/>
      <c r="U36" s="1"/>
      <c r="V36" s="1"/>
      <c r="W36" s="460"/>
      <c r="X36" s="301"/>
    </row>
    <row r="37" spans="1:24" ht="25.5">
      <c r="A37" s="412" t="s">
        <v>180</v>
      </c>
      <c r="B37" s="402" t="s">
        <v>399</v>
      </c>
      <c r="C37" s="412">
        <v>112</v>
      </c>
      <c r="D37" s="412" t="s">
        <v>236</v>
      </c>
      <c r="E37" s="6"/>
      <c r="F37" s="6"/>
      <c r="G37" s="6"/>
      <c r="H37" s="6"/>
      <c r="I37" s="328">
        <v>42705</v>
      </c>
      <c r="J37" s="329">
        <v>0</v>
      </c>
      <c r="K37" s="330">
        <v>42707</v>
      </c>
      <c r="L37" s="331">
        <v>0.77500000000000002</v>
      </c>
      <c r="M37" s="158">
        <f>IF(((K37+L37)-(I37+J37))*24&gt;0,((K37+L37)-(I37+J37))*24,"NA")</f>
        <v>66.600000000034925</v>
      </c>
      <c r="N37" s="158">
        <f>IF(RIGHT(R37)="T",(M37),0)</f>
        <v>0</v>
      </c>
      <c r="O37" s="158">
        <f>IF(RIGHT(R37)="U",(M37),0)</f>
        <v>0</v>
      </c>
      <c r="P37" s="158">
        <f>IF(RIGHT(R37)="C",(M37),0)</f>
        <v>0</v>
      </c>
      <c r="Q37" s="158">
        <f>IF(RIGHT(R37)="D",(M37),0)</f>
        <v>66.600000000034925</v>
      </c>
      <c r="R37" s="317" t="s">
        <v>369</v>
      </c>
      <c r="S37" s="369" t="s">
        <v>384</v>
      </c>
      <c r="T37" s="1"/>
      <c r="U37" s="1"/>
      <c r="V37" s="1"/>
      <c r="W37" s="460"/>
      <c r="X37" s="301"/>
    </row>
    <row r="38" spans="1:24">
      <c r="A38" s="413"/>
      <c r="B38" s="404"/>
      <c r="C38" s="413"/>
      <c r="D38" s="413"/>
      <c r="E38" s="6"/>
      <c r="F38" s="6"/>
      <c r="G38" s="6"/>
      <c r="H38" s="6"/>
      <c r="I38" s="315">
        <v>42708</v>
      </c>
      <c r="J38" s="316">
        <v>6.5972222222222224E-2</v>
      </c>
      <c r="K38" s="315">
        <v>42714</v>
      </c>
      <c r="L38" s="316">
        <v>0.97013888888888899</v>
      </c>
      <c r="M38" s="158">
        <f>IF(((K38+L38)-(I38+J38))*24&gt;0,((K38+L38)-(I38+J38))*24,"NA")</f>
        <v>165.70000000001164</v>
      </c>
      <c r="N38" s="158">
        <f>IF(RIGHT(R38)="T",(M38),0)</f>
        <v>0</v>
      </c>
      <c r="O38" s="158">
        <f>IF(RIGHT(R38)="U",(M38),0)</f>
        <v>0</v>
      </c>
      <c r="P38" s="158">
        <f>IF(RIGHT(R38)="C",(M38),0)</f>
        <v>0</v>
      </c>
      <c r="Q38" s="158">
        <f>IF(RIGHT(R38)="D",(M38),0)</f>
        <v>165.70000000001164</v>
      </c>
      <c r="R38" s="317" t="s">
        <v>369</v>
      </c>
      <c r="S38" s="365" t="s">
        <v>382</v>
      </c>
      <c r="T38" s="1"/>
      <c r="U38" s="1"/>
      <c r="V38" s="1"/>
      <c r="W38" s="460"/>
      <c r="X38" s="301"/>
    </row>
    <row r="39" spans="1:24">
      <c r="A39" s="413"/>
      <c r="B39" s="404"/>
      <c r="C39" s="413"/>
      <c r="D39" s="413"/>
      <c r="E39" s="6"/>
      <c r="F39" s="6"/>
      <c r="G39" s="6"/>
      <c r="H39" s="6"/>
      <c r="I39" s="315">
        <v>42715</v>
      </c>
      <c r="J39" s="316">
        <v>1.3888888888888889E-3</v>
      </c>
      <c r="K39" s="315">
        <v>42729</v>
      </c>
      <c r="L39" s="316">
        <v>0.55138888888888882</v>
      </c>
      <c r="M39" s="158">
        <f>IF(((K39+L39)-(I39+J39))*24&gt;0,((K39+L39)-(I39+J39))*24,"NA")</f>
        <v>349.20000000006985</v>
      </c>
      <c r="N39" s="158">
        <f>IF(RIGHT(R39)="T",(M39),0)</f>
        <v>0</v>
      </c>
      <c r="O39" s="158">
        <f>IF(RIGHT(R39)="U",(M39),0)</f>
        <v>0</v>
      </c>
      <c r="P39" s="158">
        <f>IF(RIGHT(R39)="C",(M39),0)</f>
        <v>0</v>
      </c>
      <c r="Q39" s="158">
        <f>IF(RIGHT(R39)="D",(M39),0)</f>
        <v>349.20000000006985</v>
      </c>
      <c r="R39" s="317" t="s">
        <v>369</v>
      </c>
      <c r="S39" s="365" t="s">
        <v>382</v>
      </c>
      <c r="T39" s="1"/>
      <c r="U39" s="1"/>
      <c r="V39" s="1"/>
      <c r="W39" s="460"/>
      <c r="X39" s="301"/>
    </row>
    <row r="40" spans="1:24" ht="25.5">
      <c r="A40" s="413"/>
      <c r="B40" s="404"/>
      <c r="C40" s="413"/>
      <c r="D40" s="413"/>
      <c r="E40" s="6"/>
      <c r="F40" s="6"/>
      <c r="G40" s="6"/>
      <c r="H40" s="6"/>
      <c r="I40" s="315">
        <v>42729</v>
      </c>
      <c r="J40" s="316">
        <v>0.6694444444444444</v>
      </c>
      <c r="K40" s="332">
        <v>42736</v>
      </c>
      <c r="L40" s="333">
        <v>0</v>
      </c>
      <c r="M40" s="158">
        <f>IF(((K40+L40)-(I40+J40))*24&gt;0,((K40+L40)-(I40+J40))*24,"NA")</f>
        <v>151.93333333334886</v>
      </c>
      <c r="N40" s="158">
        <f>IF(RIGHT(R40)="T",(M40),0)</f>
        <v>0</v>
      </c>
      <c r="O40" s="158">
        <f>IF(RIGHT(R40)="U",(M40),0)</f>
        <v>0</v>
      </c>
      <c r="P40" s="158">
        <f>IF(RIGHT(R40)="C",(M40),0)</f>
        <v>0</v>
      </c>
      <c r="Q40" s="158">
        <f>IF(RIGHT(R40)="D",(M40),0)</f>
        <v>151.93333333334886</v>
      </c>
      <c r="R40" s="317" t="s">
        <v>369</v>
      </c>
      <c r="S40" s="365" t="s">
        <v>378</v>
      </c>
      <c r="T40" s="1"/>
      <c r="U40" s="1"/>
      <c r="V40" s="1"/>
      <c r="W40" s="460"/>
      <c r="X40" s="301"/>
    </row>
    <row r="41" spans="1:24">
      <c r="A41" s="413"/>
      <c r="B41" s="404"/>
      <c r="C41" s="413"/>
      <c r="D41" s="413"/>
      <c r="E41" s="6"/>
      <c r="F41" s="6"/>
      <c r="G41" s="6"/>
      <c r="H41" s="6"/>
      <c r="I41" s="334"/>
      <c r="J41" s="335"/>
      <c r="K41" s="334"/>
      <c r="L41" s="335"/>
      <c r="M41" s="197">
        <f>SUM(M37:M40)</f>
        <v>733.43333333346527</v>
      </c>
      <c r="N41" s="197">
        <f t="shared" ref="N41:Q41" si="4">SUM(N37:N40)</f>
        <v>0</v>
      </c>
      <c r="O41" s="197">
        <f t="shared" si="4"/>
        <v>0</v>
      </c>
      <c r="P41" s="197">
        <f t="shared" si="4"/>
        <v>0</v>
      </c>
      <c r="Q41" s="197">
        <f t="shared" si="4"/>
        <v>733.43333333346527</v>
      </c>
      <c r="R41" s="336"/>
      <c r="S41" s="89"/>
      <c r="T41" s="1"/>
      <c r="U41" s="1"/>
      <c r="V41" s="1"/>
      <c r="W41" s="460"/>
      <c r="X41" s="301"/>
    </row>
    <row r="42" spans="1:24">
      <c r="A42" s="412" t="s">
        <v>181</v>
      </c>
      <c r="B42" s="402" t="s">
        <v>113</v>
      </c>
      <c r="C42" s="412">
        <v>112</v>
      </c>
      <c r="D42" s="412" t="s">
        <v>236</v>
      </c>
      <c r="E42" s="6"/>
      <c r="F42" s="6"/>
      <c r="G42" s="6"/>
      <c r="H42" s="6"/>
      <c r="I42" s="95"/>
      <c r="J42" s="98"/>
      <c r="K42" s="95"/>
      <c r="L42" s="98"/>
      <c r="M42" s="71"/>
      <c r="N42" s="99"/>
      <c r="O42" s="99"/>
      <c r="P42" s="99"/>
      <c r="Q42" s="99"/>
      <c r="R42" s="96"/>
      <c r="S42" s="370"/>
      <c r="T42" s="1"/>
      <c r="U42" s="1"/>
      <c r="V42" s="1"/>
      <c r="W42" s="460"/>
      <c r="X42" s="301"/>
    </row>
    <row r="43" spans="1:24">
      <c r="A43" s="413"/>
      <c r="B43" s="404"/>
      <c r="C43" s="413"/>
      <c r="D43" s="413"/>
      <c r="E43" s="6"/>
      <c r="F43" s="6"/>
      <c r="G43" s="6"/>
      <c r="H43" s="6"/>
      <c r="I43" s="334"/>
      <c r="J43" s="335"/>
      <c r="K43" s="334"/>
      <c r="L43" s="335"/>
      <c r="M43" s="197">
        <f t="shared" ref="M43:Q43" si="5">SUM(M42)</f>
        <v>0</v>
      </c>
      <c r="N43" s="197">
        <f t="shared" si="5"/>
        <v>0</v>
      </c>
      <c r="O43" s="197">
        <f t="shared" si="5"/>
        <v>0</v>
      </c>
      <c r="P43" s="197">
        <f t="shared" si="5"/>
        <v>0</v>
      </c>
      <c r="Q43" s="197">
        <f t="shared" si="5"/>
        <v>0</v>
      </c>
      <c r="R43" s="327"/>
      <c r="S43" s="91"/>
      <c r="T43" s="1"/>
      <c r="U43" s="1"/>
      <c r="V43" s="1"/>
      <c r="W43" s="460"/>
      <c r="X43" s="301"/>
    </row>
    <row r="44" spans="1:24" ht="25.5">
      <c r="A44" s="412" t="s">
        <v>182</v>
      </c>
      <c r="B44" s="402" t="s">
        <v>143</v>
      </c>
      <c r="C44" s="412">
        <v>48.44</v>
      </c>
      <c r="D44" s="412" t="s">
        <v>236</v>
      </c>
      <c r="E44" s="6"/>
      <c r="F44" s="6"/>
      <c r="G44" s="6"/>
      <c r="H44" s="6"/>
      <c r="I44" s="328">
        <v>42705</v>
      </c>
      <c r="J44" s="329">
        <v>0</v>
      </c>
      <c r="K44" s="330">
        <v>42707</v>
      </c>
      <c r="L44" s="331">
        <v>0.76597222222222217</v>
      </c>
      <c r="M44" s="158">
        <f>IF(((K44+L44)-(I44+J44))*24&gt;0,((K44+L44)-(I44+J44))*24,"NA")</f>
        <v>66.383333333360497</v>
      </c>
      <c r="N44" s="158">
        <f>IF(RIGHT(R44)="T",(M44),0)</f>
        <v>0</v>
      </c>
      <c r="O44" s="158">
        <f>IF(RIGHT(R44)="U",(M44),0)</f>
        <v>0</v>
      </c>
      <c r="P44" s="158">
        <f>IF(RIGHT(R44)="C",(M44),0)</f>
        <v>0</v>
      </c>
      <c r="Q44" s="158">
        <f>IF(RIGHT(R44)="D",(M44),0)</f>
        <v>66.383333333360497</v>
      </c>
      <c r="R44" s="317" t="s">
        <v>369</v>
      </c>
      <c r="S44" s="369" t="s">
        <v>383</v>
      </c>
      <c r="T44" s="1"/>
      <c r="U44" s="1"/>
      <c r="V44" s="1"/>
      <c r="W44" s="460"/>
      <c r="X44" s="301"/>
    </row>
    <row r="45" spans="1:24" ht="25.5">
      <c r="A45" s="413"/>
      <c r="B45" s="404"/>
      <c r="C45" s="413"/>
      <c r="D45" s="413"/>
      <c r="E45" s="6"/>
      <c r="F45" s="6"/>
      <c r="G45" s="6"/>
      <c r="H45" s="6"/>
      <c r="I45" s="315">
        <v>42708</v>
      </c>
      <c r="J45" s="316">
        <v>0.7416666666666667</v>
      </c>
      <c r="K45" s="315">
        <v>42729</v>
      </c>
      <c r="L45" s="316">
        <v>0.54097222222222219</v>
      </c>
      <c r="M45" s="158">
        <f>IF(((K45+L45)-(I45+J45))*24&gt;0,((K45+L45)-(I45+J45))*24,"NA")</f>
        <v>499.18333333334886</v>
      </c>
      <c r="N45" s="158">
        <f>IF(RIGHT(R45)="T",(M45),0)</f>
        <v>0</v>
      </c>
      <c r="O45" s="158">
        <f>IF(RIGHT(R45)="U",(M45),0)</f>
        <v>0</v>
      </c>
      <c r="P45" s="158">
        <f>IF(RIGHT(R45)="C",(M45),0)</f>
        <v>0</v>
      </c>
      <c r="Q45" s="158">
        <f>IF(RIGHT(R45)="D",(M45),0)</f>
        <v>499.18333333334886</v>
      </c>
      <c r="R45" s="317" t="s">
        <v>369</v>
      </c>
      <c r="S45" s="365" t="s">
        <v>420</v>
      </c>
      <c r="T45" s="1"/>
      <c r="U45" s="1"/>
      <c r="V45" s="1"/>
      <c r="W45" s="460"/>
      <c r="X45" s="301"/>
    </row>
    <row r="46" spans="1:24" ht="25.5">
      <c r="A46" s="413"/>
      <c r="B46" s="404"/>
      <c r="C46" s="413"/>
      <c r="D46" s="413"/>
      <c r="E46" s="6"/>
      <c r="F46" s="6"/>
      <c r="G46" s="6"/>
      <c r="H46" s="6"/>
      <c r="I46" s="315">
        <v>42729</v>
      </c>
      <c r="J46" s="316">
        <v>0.66180555555555554</v>
      </c>
      <c r="K46" s="315">
        <v>42733</v>
      </c>
      <c r="L46" s="316">
        <v>0.68402777777777779</v>
      </c>
      <c r="M46" s="158">
        <f>IF(((K46+L46)-(I46+J46))*24&gt;0,((K46+L46)-(I46+J46))*24,"NA")</f>
        <v>96.533333333325572</v>
      </c>
      <c r="N46" s="158">
        <f>IF(RIGHT(R46)="T",(M46),0)</f>
        <v>0</v>
      </c>
      <c r="O46" s="158">
        <f>IF(RIGHT(R46)="U",(M46),0)</f>
        <v>0</v>
      </c>
      <c r="P46" s="158">
        <f>IF(RIGHT(R46)="C",(M46),0)</f>
        <v>0</v>
      </c>
      <c r="Q46" s="158">
        <f>IF(RIGHT(R46)="D",(M46),0)</f>
        <v>96.533333333325572</v>
      </c>
      <c r="R46" s="317" t="s">
        <v>392</v>
      </c>
      <c r="S46" s="365" t="s">
        <v>401</v>
      </c>
      <c r="T46" s="1"/>
      <c r="U46" s="1"/>
      <c r="V46" s="1"/>
      <c r="W46" s="460"/>
      <c r="X46" s="301"/>
    </row>
    <row r="47" spans="1:24" ht="25.5">
      <c r="A47" s="413"/>
      <c r="B47" s="404"/>
      <c r="C47" s="413"/>
      <c r="D47" s="413"/>
      <c r="E47" s="6"/>
      <c r="F47" s="6"/>
      <c r="G47" s="6"/>
      <c r="H47" s="6"/>
      <c r="I47" s="315">
        <v>42733</v>
      </c>
      <c r="J47" s="316">
        <v>0.7284722222222223</v>
      </c>
      <c r="K47" s="332">
        <v>42736</v>
      </c>
      <c r="L47" s="333">
        <v>0</v>
      </c>
      <c r="M47" s="158">
        <f>IF(((K47+L47)-(I47+J47))*24&gt;0,((K47+L47)-(I47+J47))*24,"NA")</f>
        <v>54.516666666604578</v>
      </c>
      <c r="N47" s="158">
        <f>IF(RIGHT(R47)="T",(M47),0)</f>
        <v>0</v>
      </c>
      <c r="O47" s="158">
        <f>IF(RIGHT(R47)="U",(M47),0)</f>
        <v>0</v>
      </c>
      <c r="P47" s="158">
        <f>IF(RIGHT(R47)="C",(M47),0)</f>
        <v>0</v>
      </c>
      <c r="Q47" s="158">
        <f>IF(RIGHT(R47)="D",(M47),0)</f>
        <v>54.516666666604578</v>
      </c>
      <c r="R47" s="317" t="s">
        <v>392</v>
      </c>
      <c r="S47" s="365" t="s">
        <v>393</v>
      </c>
      <c r="T47" s="1"/>
      <c r="U47" s="1"/>
      <c r="V47" s="1"/>
      <c r="W47" s="460"/>
      <c r="X47" s="301"/>
    </row>
    <row r="48" spans="1:24">
      <c r="A48" s="413"/>
      <c r="B48" s="404"/>
      <c r="C48" s="413"/>
      <c r="D48" s="413"/>
      <c r="E48" s="6"/>
      <c r="F48" s="6"/>
      <c r="G48" s="6"/>
      <c r="H48" s="6"/>
      <c r="I48" s="312"/>
      <c r="J48" s="313"/>
      <c r="K48" s="312"/>
      <c r="L48" s="313"/>
      <c r="M48" s="106">
        <f t="shared" ref="M48:Q48" si="6">SUM(M44:M47)</f>
        <v>716.6166666666395</v>
      </c>
      <c r="N48" s="106">
        <f t="shared" si="6"/>
        <v>0</v>
      </c>
      <c r="O48" s="106">
        <f t="shared" si="6"/>
        <v>0</v>
      </c>
      <c r="P48" s="106">
        <f t="shared" si="6"/>
        <v>0</v>
      </c>
      <c r="Q48" s="106">
        <f t="shared" si="6"/>
        <v>716.6166666666395</v>
      </c>
      <c r="R48" s="314"/>
      <c r="S48" s="363"/>
      <c r="T48" s="1"/>
      <c r="U48" s="1"/>
      <c r="V48" s="1"/>
      <c r="W48" s="460"/>
      <c r="X48" s="301"/>
    </row>
    <row r="49" spans="1:24" ht="25.5">
      <c r="A49" s="412" t="s">
        <v>183</v>
      </c>
      <c r="B49" s="402" t="s">
        <v>144</v>
      </c>
      <c r="C49" s="412">
        <v>48.44</v>
      </c>
      <c r="D49" s="412" t="s">
        <v>236</v>
      </c>
      <c r="E49" s="6" t="s">
        <v>237</v>
      </c>
      <c r="F49" s="6" t="s">
        <v>237</v>
      </c>
      <c r="G49" s="6" t="s">
        <v>237</v>
      </c>
      <c r="H49" s="6" t="s">
        <v>237</v>
      </c>
      <c r="I49" s="328">
        <v>42705</v>
      </c>
      <c r="J49" s="329">
        <v>0</v>
      </c>
      <c r="K49" s="330">
        <v>42707</v>
      </c>
      <c r="L49" s="331">
        <v>0.76597222222222217</v>
      </c>
      <c r="M49" s="158">
        <f>IF(((K49+L49)-(I49+J49))*24&gt;0,((K49+L49)-(I49+J49))*24,"NA")</f>
        <v>66.383333333360497</v>
      </c>
      <c r="N49" s="158">
        <f>IF(RIGHT(R49)="T",(M49),0)</f>
        <v>0</v>
      </c>
      <c r="O49" s="158">
        <f>IF(RIGHT(R49)="U",(M49),0)</f>
        <v>0</v>
      </c>
      <c r="P49" s="158">
        <f>IF(RIGHT(R49)="C",(M49),0)</f>
        <v>0</v>
      </c>
      <c r="Q49" s="158">
        <f>IF(RIGHT(R49)="D",(M49),0)</f>
        <v>66.383333333360497</v>
      </c>
      <c r="R49" s="317" t="s">
        <v>369</v>
      </c>
      <c r="S49" s="369" t="s">
        <v>383</v>
      </c>
      <c r="T49" s="1" t="s">
        <v>323</v>
      </c>
      <c r="U49" s="1" t="s">
        <v>323</v>
      </c>
      <c r="V49" s="1" t="s">
        <v>323</v>
      </c>
      <c r="W49" s="460"/>
      <c r="X49" s="301"/>
    </row>
    <row r="50" spans="1:24" ht="38.25">
      <c r="A50" s="413"/>
      <c r="B50" s="404"/>
      <c r="C50" s="413"/>
      <c r="D50" s="413"/>
      <c r="E50" s="6"/>
      <c r="F50" s="6"/>
      <c r="G50" s="6"/>
      <c r="H50" s="6"/>
      <c r="I50" s="315">
        <v>42708</v>
      </c>
      <c r="J50" s="316">
        <v>0.73402777777777783</v>
      </c>
      <c r="K50" s="315">
        <v>42729</v>
      </c>
      <c r="L50" s="316">
        <v>0.54166666666666663</v>
      </c>
      <c r="M50" s="158">
        <f>IF(((K50+L50)-(I50+J50))*24&gt;0,((K50+L50)-(I50+J50))*24,"NA")</f>
        <v>499.38333333330229</v>
      </c>
      <c r="N50" s="158">
        <f>IF(RIGHT(R50)="T",(M50),0)</f>
        <v>0</v>
      </c>
      <c r="O50" s="158">
        <f>IF(RIGHT(R50)="U",(M50),0)</f>
        <v>0</v>
      </c>
      <c r="P50" s="158">
        <f>IF(RIGHT(R50)="C",(M50),0)</f>
        <v>0</v>
      </c>
      <c r="Q50" s="158">
        <f>IF(RIGHT(R50)="D",(M50),0)</f>
        <v>499.38333333330229</v>
      </c>
      <c r="R50" s="317" t="s">
        <v>369</v>
      </c>
      <c r="S50" s="365" t="s">
        <v>522</v>
      </c>
      <c r="T50" s="1"/>
      <c r="U50" s="1"/>
      <c r="V50" s="1"/>
      <c r="W50" s="460"/>
      <c r="X50" s="301"/>
    </row>
    <row r="51" spans="1:24" ht="25.5">
      <c r="A51" s="413"/>
      <c r="B51" s="404"/>
      <c r="C51" s="413"/>
      <c r="D51" s="413"/>
      <c r="E51" s="6"/>
      <c r="F51" s="6"/>
      <c r="G51" s="6"/>
      <c r="H51" s="6"/>
      <c r="I51" s="315">
        <v>42729</v>
      </c>
      <c r="J51" s="316">
        <v>0.66180555555555554</v>
      </c>
      <c r="K51" s="315">
        <v>42733</v>
      </c>
      <c r="L51" s="316">
        <v>0.68472222222222223</v>
      </c>
      <c r="M51" s="158">
        <f>IF(((K51+L51)-(I51+J51))*24&gt;0,((K51+L51)-(I51+J51))*24,"NA")</f>
        <v>96.549999999871943</v>
      </c>
      <c r="N51" s="158">
        <f>IF(RIGHT(R51)="T",(M51),0)</f>
        <v>0</v>
      </c>
      <c r="O51" s="158">
        <f>IF(RIGHT(R51)="U",(M51),0)</f>
        <v>0</v>
      </c>
      <c r="P51" s="158">
        <f>IF(RIGHT(R51)="C",(M51),0)</f>
        <v>0</v>
      </c>
      <c r="Q51" s="158">
        <f>IF(RIGHT(R51)="D",(M51),0)</f>
        <v>96.549999999871943</v>
      </c>
      <c r="R51" s="317" t="s">
        <v>392</v>
      </c>
      <c r="S51" s="365" t="s">
        <v>401</v>
      </c>
      <c r="T51" s="1"/>
      <c r="U51" s="1"/>
      <c r="V51" s="1"/>
      <c r="W51" s="460"/>
      <c r="X51" s="301"/>
    </row>
    <row r="52" spans="1:24" ht="25.5">
      <c r="A52" s="413"/>
      <c r="B52" s="404"/>
      <c r="C52" s="413"/>
      <c r="D52" s="413"/>
      <c r="E52" s="6"/>
      <c r="F52" s="6"/>
      <c r="G52" s="6"/>
      <c r="H52" s="6"/>
      <c r="I52" s="315">
        <v>42733</v>
      </c>
      <c r="J52" s="316">
        <v>0.7284722222222223</v>
      </c>
      <c r="K52" s="332">
        <v>42736</v>
      </c>
      <c r="L52" s="333">
        <v>0</v>
      </c>
      <c r="M52" s="158">
        <f>IF(((K52+L52)-(I52+J52))*24&gt;0,((K52+L52)-(I52+J52))*24,"NA")</f>
        <v>54.516666666604578</v>
      </c>
      <c r="N52" s="158">
        <f>IF(RIGHT(R52)="T",(M52),0)</f>
        <v>0</v>
      </c>
      <c r="O52" s="158">
        <f>IF(RIGHT(R52)="U",(M52),0)</f>
        <v>0</v>
      </c>
      <c r="P52" s="158">
        <f>IF(RIGHT(R52)="C",(M52),0)</f>
        <v>0</v>
      </c>
      <c r="Q52" s="158">
        <f>IF(RIGHT(R52)="D",(M52),0)</f>
        <v>54.516666666604578</v>
      </c>
      <c r="R52" s="317" t="s">
        <v>392</v>
      </c>
      <c r="S52" s="365" t="s">
        <v>393</v>
      </c>
      <c r="T52" s="1"/>
      <c r="U52" s="1"/>
      <c r="V52" s="1"/>
      <c r="W52" s="460"/>
      <c r="X52" s="301"/>
    </row>
    <row r="53" spans="1:24">
      <c r="A53" s="413"/>
      <c r="B53" s="404"/>
      <c r="C53" s="413"/>
      <c r="D53" s="413"/>
      <c r="E53" s="6"/>
      <c r="F53" s="6"/>
      <c r="G53" s="6"/>
      <c r="H53" s="6"/>
      <c r="I53" s="334"/>
      <c r="J53" s="335"/>
      <c r="K53" s="334"/>
      <c r="L53" s="335"/>
      <c r="M53" s="197">
        <f t="shared" ref="M53:Q53" si="7">SUM(M49:M52)</f>
        <v>716.83333333313931</v>
      </c>
      <c r="N53" s="197">
        <f t="shared" si="7"/>
        <v>0</v>
      </c>
      <c r="O53" s="197">
        <f t="shared" si="7"/>
        <v>0</v>
      </c>
      <c r="P53" s="197">
        <f t="shared" si="7"/>
        <v>0</v>
      </c>
      <c r="Q53" s="197">
        <f t="shared" si="7"/>
        <v>716.83333333313931</v>
      </c>
      <c r="R53" s="336"/>
      <c r="S53" s="89"/>
      <c r="T53" s="1"/>
      <c r="U53" s="1"/>
      <c r="V53" s="1"/>
      <c r="W53" s="460"/>
      <c r="X53" s="301"/>
    </row>
    <row r="54" spans="1:24" ht="25.5">
      <c r="A54" s="412" t="s">
        <v>184</v>
      </c>
      <c r="B54" s="402" t="s">
        <v>145</v>
      </c>
      <c r="C54" s="412">
        <f>4.88</f>
        <v>4.88</v>
      </c>
      <c r="D54" s="412" t="s">
        <v>236</v>
      </c>
      <c r="E54" s="6" t="s">
        <v>237</v>
      </c>
      <c r="F54" s="6" t="s">
        <v>237</v>
      </c>
      <c r="G54" s="6" t="s">
        <v>237</v>
      </c>
      <c r="H54" s="6" t="s">
        <v>237</v>
      </c>
      <c r="I54" s="315">
        <v>42708</v>
      </c>
      <c r="J54" s="316">
        <v>0.43611111111111112</v>
      </c>
      <c r="K54" s="332">
        <v>42736</v>
      </c>
      <c r="L54" s="333">
        <v>0</v>
      </c>
      <c r="M54" s="158">
        <f>IF(((K54+L54)-(I54+J54))*24&gt;0,((K54+L54)-(I54+J54))*24,"NA")</f>
        <v>661.53333333326736</v>
      </c>
      <c r="N54" s="158">
        <f>IF(RIGHT(R54)="T",(M54),0)</f>
        <v>0</v>
      </c>
      <c r="O54" s="158">
        <f>IF(RIGHT(R54)="U",(M54),0)</f>
        <v>0</v>
      </c>
      <c r="P54" s="158">
        <f>IF(RIGHT(R54)="C",(M54),0)</f>
        <v>0</v>
      </c>
      <c r="Q54" s="158">
        <f>IF(RIGHT(R54)="D",(M54),0)</f>
        <v>661.53333333326736</v>
      </c>
      <c r="R54" s="317" t="s">
        <v>392</v>
      </c>
      <c r="S54" s="365" t="s">
        <v>525</v>
      </c>
      <c r="T54" s="1" t="s">
        <v>323</v>
      </c>
      <c r="U54" s="1" t="s">
        <v>323</v>
      </c>
      <c r="V54" s="1" t="s">
        <v>323</v>
      </c>
      <c r="W54" s="460"/>
      <c r="X54" s="301"/>
    </row>
    <row r="55" spans="1:24">
      <c r="A55" s="414"/>
      <c r="B55" s="403"/>
      <c r="C55" s="414"/>
      <c r="D55" s="414"/>
      <c r="E55" s="6" t="s">
        <v>237</v>
      </c>
      <c r="F55" s="6" t="s">
        <v>237</v>
      </c>
      <c r="G55" s="6" t="s">
        <v>237</v>
      </c>
      <c r="H55" s="6" t="s">
        <v>237</v>
      </c>
      <c r="I55" s="6"/>
      <c r="J55" s="8"/>
      <c r="K55" s="8"/>
      <c r="L55" s="8"/>
      <c r="M55" s="197">
        <f>SUM(M54:M54)</f>
        <v>661.53333333326736</v>
      </c>
      <c r="N55" s="197">
        <f t="shared" ref="N55:Q55" si="8">SUM(N54:N54)</f>
        <v>0</v>
      </c>
      <c r="O55" s="197">
        <f t="shared" si="8"/>
        <v>0</v>
      </c>
      <c r="P55" s="197">
        <f t="shared" si="8"/>
        <v>0</v>
      </c>
      <c r="Q55" s="197">
        <f t="shared" si="8"/>
        <v>661.53333333326736</v>
      </c>
      <c r="R55" s="24"/>
      <c r="S55" s="311"/>
      <c r="T55" s="1" t="s">
        <v>323</v>
      </c>
      <c r="U55" s="1" t="s">
        <v>323</v>
      </c>
      <c r="V55" s="1" t="s">
        <v>323</v>
      </c>
      <c r="W55" s="460"/>
      <c r="X55" s="301">
        <v>100</v>
      </c>
    </row>
    <row r="56" spans="1:24" ht="15.75" customHeight="1">
      <c r="A56" s="412" t="s">
        <v>185</v>
      </c>
      <c r="B56" s="402" t="s">
        <v>142</v>
      </c>
      <c r="C56" s="412">
        <v>4.88</v>
      </c>
      <c r="D56" s="412" t="s">
        <v>236</v>
      </c>
      <c r="E56" s="6" t="s">
        <v>237</v>
      </c>
      <c r="F56" s="6" t="s">
        <v>237</v>
      </c>
      <c r="G56" s="6" t="s">
        <v>237</v>
      </c>
      <c r="H56" s="6" t="s">
        <v>237</v>
      </c>
      <c r="I56" s="315">
        <v>42714</v>
      </c>
      <c r="J56" s="316">
        <v>0.9604166666666667</v>
      </c>
      <c r="K56" s="315">
        <v>42715</v>
      </c>
      <c r="L56" s="316">
        <v>0.6875</v>
      </c>
      <c r="M56" s="158">
        <f>IF(((K56+L56)-(I56+J56))*24&gt;0,((K56+L56)-(I56+J56))*24,"NA")</f>
        <v>17.449999999953434</v>
      </c>
      <c r="N56" s="158">
        <f>IF(RIGHT(R56)="T",(M56),0)</f>
        <v>0</v>
      </c>
      <c r="O56" s="158">
        <f>IF(RIGHT(R56)="U",(M56),0)</f>
        <v>17.449999999953434</v>
      </c>
      <c r="P56" s="158">
        <f>IF(RIGHT(R56)="C",(M56),0)</f>
        <v>0</v>
      </c>
      <c r="Q56" s="158">
        <f>IF(RIGHT(R56)="D",(M56),0)</f>
        <v>0</v>
      </c>
      <c r="R56" s="317" t="s">
        <v>366</v>
      </c>
      <c r="S56" s="365" t="s">
        <v>531</v>
      </c>
      <c r="T56" s="1" t="s">
        <v>323</v>
      </c>
      <c r="U56" s="1" t="s">
        <v>323</v>
      </c>
      <c r="V56" s="1" t="s">
        <v>323</v>
      </c>
      <c r="W56" s="460"/>
      <c r="X56" s="301"/>
    </row>
    <row r="57" spans="1:24" ht="51">
      <c r="A57" s="413"/>
      <c r="B57" s="404"/>
      <c r="C57" s="413"/>
      <c r="D57" s="413"/>
      <c r="E57" s="6"/>
      <c r="F57" s="6"/>
      <c r="G57" s="6"/>
      <c r="H57" s="6"/>
      <c r="I57" s="315">
        <v>42728</v>
      </c>
      <c r="J57" s="316">
        <v>0.46736111111111112</v>
      </c>
      <c r="K57" s="315">
        <v>42728</v>
      </c>
      <c r="L57" s="316">
        <v>0.84861111111111109</v>
      </c>
      <c r="M57" s="158">
        <f>IF(((K57+L57)-(I57+J57))*24&gt;0,((K57+L57)-(I57+J57))*24,"NA")</f>
        <v>9.1499999999650754</v>
      </c>
      <c r="N57" s="158">
        <f>IF(RIGHT(R57)="T",(M57),0)</f>
        <v>0</v>
      </c>
      <c r="O57" s="158">
        <f>IF(RIGHT(R57)="U",(M57),0)</f>
        <v>0</v>
      </c>
      <c r="P57" s="158">
        <f>IF(RIGHT(R57)="C",(M57),0)</f>
        <v>0</v>
      </c>
      <c r="Q57" s="158">
        <f>IF(RIGHT(R57)="D",(M57),0)</f>
        <v>9.1499999999650754</v>
      </c>
      <c r="R57" s="317" t="s">
        <v>367</v>
      </c>
      <c r="S57" s="365" t="s">
        <v>532</v>
      </c>
      <c r="T57" s="1"/>
      <c r="U57" s="1"/>
      <c r="V57" s="1"/>
      <c r="W57" s="460"/>
      <c r="X57" s="301"/>
    </row>
    <row r="58" spans="1:24" ht="15.75" customHeight="1">
      <c r="A58" s="413"/>
      <c r="B58" s="404"/>
      <c r="C58" s="413"/>
      <c r="D58" s="413"/>
      <c r="E58" s="6"/>
      <c r="F58" s="6"/>
      <c r="G58" s="6"/>
      <c r="H58" s="6"/>
      <c r="I58" s="315">
        <v>42730</v>
      </c>
      <c r="J58" s="316">
        <v>0.22916666666666666</v>
      </c>
      <c r="K58" s="315">
        <v>42730</v>
      </c>
      <c r="L58" s="316">
        <v>0.8305555555555556</v>
      </c>
      <c r="M58" s="158">
        <f>IF(((K58+L58)-(I58+J58))*24&gt;0,((K58+L58)-(I58+J58))*24,"NA")</f>
        <v>14.433333333407063</v>
      </c>
      <c r="N58" s="158">
        <f>IF(RIGHT(R58)="T",(M58),0)</f>
        <v>0</v>
      </c>
      <c r="O58" s="158">
        <f>IF(RIGHT(R58)="U",(M58),0)</f>
        <v>14.433333333407063</v>
      </c>
      <c r="P58" s="158">
        <f>IF(RIGHT(R58)="C",(M58),0)</f>
        <v>0</v>
      </c>
      <c r="Q58" s="158">
        <f>IF(RIGHT(R58)="D",(M58),0)</f>
        <v>0</v>
      </c>
      <c r="R58" s="317" t="s">
        <v>366</v>
      </c>
      <c r="S58" s="365" t="s">
        <v>533</v>
      </c>
      <c r="T58" s="1"/>
      <c r="U58" s="1"/>
      <c r="V58" s="1"/>
      <c r="W58" s="460"/>
      <c r="X58" s="301"/>
    </row>
    <row r="59" spans="1:24" ht="38.25">
      <c r="A59" s="413"/>
      <c r="B59" s="404"/>
      <c r="C59" s="413"/>
      <c r="D59" s="413"/>
      <c r="E59" s="6"/>
      <c r="F59" s="6"/>
      <c r="G59" s="6"/>
      <c r="H59" s="6"/>
      <c r="I59" s="315">
        <v>42735</v>
      </c>
      <c r="J59" s="316">
        <v>0.87361111111111101</v>
      </c>
      <c r="K59" s="315">
        <v>42735</v>
      </c>
      <c r="L59" s="316">
        <v>0.9916666666666667</v>
      </c>
      <c r="M59" s="158">
        <f>IF(((K59+L59)-(I59+J59))*24&gt;0,((K59+L59)-(I59+J59))*24,"NA")</f>
        <v>2.8333333333139308</v>
      </c>
      <c r="N59" s="158">
        <f>IF(RIGHT(R59)="T",(M59),0)</f>
        <v>0</v>
      </c>
      <c r="O59" s="158">
        <f>IF(RIGHT(R59)="U",(M59),0)</f>
        <v>2.8333333333139308</v>
      </c>
      <c r="P59" s="158">
        <f>IF(RIGHT(R59)="C",(M59),0)</f>
        <v>0</v>
      </c>
      <c r="Q59" s="158">
        <f>IF(RIGHT(R59)="D",(M59),0)</f>
        <v>0</v>
      </c>
      <c r="R59" s="317" t="s">
        <v>366</v>
      </c>
      <c r="S59" s="365" t="s">
        <v>534</v>
      </c>
      <c r="T59" s="1"/>
      <c r="U59" s="1"/>
      <c r="V59" s="1"/>
      <c r="W59" s="460"/>
      <c r="X59" s="301"/>
    </row>
    <row r="60" spans="1:24" ht="15" customHeight="1">
      <c r="A60" s="413"/>
      <c r="B60" s="404"/>
      <c r="C60" s="413"/>
      <c r="D60" s="413"/>
      <c r="E60" s="6"/>
      <c r="F60" s="6"/>
      <c r="G60" s="6"/>
      <c r="H60" s="6"/>
      <c r="I60" s="319"/>
      <c r="J60" s="320"/>
      <c r="K60" s="319"/>
      <c r="L60" s="320"/>
      <c r="M60" s="199">
        <f>SUM(M56:M59)</f>
        <v>43.866666666639503</v>
      </c>
      <c r="N60" s="199">
        <f t="shared" ref="N60:Q60" si="9">SUM(N56:N59)</f>
        <v>0</v>
      </c>
      <c r="O60" s="199">
        <f t="shared" si="9"/>
        <v>34.716666666674428</v>
      </c>
      <c r="P60" s="199">
        <f t="shared" si="9"/>
        <v>0</v>
      </c>
      <c r="Q60" s="199">
        <f t="shared" si="9"/>
        <v>9.1499999999650754</v>
      </c>
      <c r="R60" s="321"/>
      <c r="S60" s="366"/>
      <c r="T60" s="1"/>
      <c r="U60" s="1"/>
      <c r="V60" s="1"/>
      <c r="W60" s="460"/>
      <c r="X60" s="301"/>
    </row>
    <row r="61" spans="1:24">
      <c r="A61" s="412" t="s">
        <v>186</v>
      </c>
      <c r="B61" s="402" t="s">
        <v>104</v>
      </c>
      <c r="C61" s="412">
        <v>8.06</v>
      </c>
      <c r="D61" s="412" t="s">
        <v>236</v>
      </c>
      <c r="E61" s="6" t="s">
        <v>237</v>
      </c>
      <c r="F61" s="6" t="s">
        <v>237</v>
      </c>
      <c r="G61" s="6" t="s">
        <v>237</v>
      </c>
      <c r="H61" s="6" t="s">
        <v>237</v>
      </c>
      <c r="I61" s="315">
        <v>42724</v>
      </c>
      <c r="J61" s="316">
        <v>0.48472222222222222</v>
      </c>
      <c r="K61" s="315">
        <v>42726</v>
      </c>
      <c r="L61" s="316">
        <v>0.5180555555555556</v>
      </c>
      <c r="M61" s="158">
        <f>IF(((K61+L61)-(I61+J61))*24&gt;0,((K61+L61)-(I61+J61))*24,"NA")</f>
        <v>48.799999999988358</v>
      </c>
      <c r="N61" s="158">
        <f>IF(RIGHT(R61)="T",(M61),0)</f>
        <v>0</v>
      </c>
      <c r="O61" s="158">
        <f>IF(RIGHT(R61)="U",(M61),0)</f>
        <v>0</v>
      </c>
      <c r="P61" s="158">
        <f>IF(RIGHT(R61)="C",(M61),0)</f>
        <v>0</v>
      </c>
      <c r="Q61" s="158">
        <f>IF(RIGHT(R61)="D",(M61),0)</f>
        <v>48.799999999988358</v>
      </c>
      <c r="R61" s="317" t="s">
        <v>367</v>
      </c>
      <c r="S61" s="365" t="s">
        <v>529</v>
      </c>
      <c r="T61" s="1" t="s">
        <v>323</v>
      </c>
      <c r="U61" s="1" t="s">
        <v>323</v>
      </c>
      <c r="V61" s="1" t="s">
        <v>323</v>
      </c>
      <c r="W61" s="460"/>
      <c r="X61" s="301"/>
    </row>
    <row r="62" spans="1:24">
      <c r="A62" s="413"/>
      <c r="B62" s="404"/>
      <c r="C62" s="413"/>
      <c r="D62" s="413"/>
      <c r="E62" s="6"/>
      <c r="F62" s="6"/>
      <c r="G62" s="6"/>
      <c r="H62" s="6"/>
      <c r="I62" s="334"/>
      <c r="J62" s="335"/>
      <c r="K62" s="334"/>
      <c r="L62" s="335"/>
      <c r="M62" s="197">
        <f>SUM(M61:M61)</f>
        <v>48.799999999988358</v>
      </c>
      <c r="N62" s="197">
        <f>SUM(N61:N61)</f>
        <v>0</v>
      </c>
      <c r="O62" s="197">
        <f>SUM(O61:O61)</f>
        <v>0</v>
      </c>
      <c r="P62" s="197">
        <f>SUM(P61:P61)</f>
        <v>0</v>
      </c>
      <c r="Q62" s="197">
        <f>SUM(Q61:Q61)</f>
        <v>48.799999999988358</v>
      </c>
      <c r="R62" s="327"/>
      <c r="S62" s="91"/>
      <c r="T62" s="1"/>
      <c r="U62" s="1"/>
      <c r="V62" s="1"/>
      <c r="W62" s="460"/>
      <c r="X62" s="301"/>
    </row>
    <row r="63" spans="1:24">
      <c r="A63" s="412" t="s">
        <v>187</v>
      </c>
      <c r="B63" s="417" t="s">
        <v>59</v>
      </c>
      <c r="C63" s="419">
        <v>6.92</v>
      </c>
      <c r="D63" s="412" t="s">
        <v>236</v>
      </c>
      <c r="E63" s="6" t="s">
        <v>237</v>
      </c>
      <c r="F63" s="6" t="s">
        <v>237</v>
      </c>
      <c r="G63" s="6" t="s">
        <v>237</v>
      </c>
      <c r="H63" s="6" t="s">
        <v>237</v>
      </c>
      <c r="I63" s="6"/>
      <c r="J63" s="9"/>
      <c r="K63" s="9"/>
      <c r="L63" s="9"/>
      <c r="M63" s="113">
        <v>0</v>
      </c>
      <c r="N63" s="2">
        <v>0</v>
      </c>
      <c r="O63" s="2">
        <v>0</v>
      </c>
      <c r="P63" s="2">
        <v>0</v>
      </c>
      <c r="Q63" s="2">
        <v>0</v>
      </c>
      <c r="R63" s="310"/>
      <c r="S63" s="311"/>
      <c r="T63" s="1" t="s">
        <v>323</v>
      </c>
      <c r="U63" s="1" t="s">
        <v>323</v>
      </c>
      <c r="V63" s="1" t="s">
        <v>323</v>
      </c>
      <c r="W63" s="460"/>
      <c r="X63" s="301"/>
    </row>
    <row r="64" spans="1:24">
      <c r="A64" s="414"/>
      <c r="B64" s="421"/>
      <c r="C64" s="422"/>
      <c r="D64" s="414"/>
      <c r="E64" s="6" t="s">
        <v>237</v>
      </c>
      <c r="F64" s="6" t="s">
        <v>237</v>
      </c>
      <c r="G64" s="6" t="s">
        <v>237</v>
      </c>
      <c r="H64" s="6" t="s">
        <v>237</v>
      </c>
      <c r="I64" s="21"/>
      <c r="J64" s="308"/>
      <c r="K64" s="308"/>
      <c r="L64" s="306"/>
      <c r="M64" s="113">
        <v>0</v>
      </c>
      <c r="N64" s="2">
        <v>0</v>
      </c>
      <c r="O64" s="2">
        <v>0</v>
      </c>
      <c r="P64" s="2">
        <v>0</v>
      </c>
      <c r="Q64" s="2">
        <v>0</v>
      </c>
      <c r="R64" s="24"/>
      <c r="S64" s="311"/>
      <c r="T64" s="1" t="s">
        <v>323</v>
      </c>
      <c r="U64" s="1" t="s">
        <v>323</v>
      </c>
      <c r="V64" s="1" t="s">
        <v>323</v>
      </c>
      <c r="W64" s="460"/>
      <c r="X64" s="301">
        <v>100</v>
      </c>
    </row>
    <row r="65" spans="1:24" ht="15" customHeight="1">
      <c r="A65" s="412" t="s">
        <v>188</v>
      </c>
      <c r="B65" s="417" t="s">
        <v>60</v>
      </c>
      <c r="C65" s="419">
        <v>8.06</v>
      </c>
      <c r="D65" s="412" t="s">
        <v>236</v>
      </c>
      <c r="E65" s="6" t="s">
        <v>237</v>
      </c>
      <c r="F65" s="6" t="s">
        <v>237</v>
      </c>
      <c r="G65" s="6" t="s">
        <v>237</v>
      </c>
      <c r="H65" s="6" t="s">
        <v>237</v>
      </c>
      <c r="I65" s="95"/>
      <c r="J65" s="98"/>
      <c r="K65" s="95"/>
      <c r="L65" s="98"/>
      <c r="M65" s="73"/>
      <c r="N65" s="115"/>
      <c r="O65" s="115"/>
      <c r="P65" s="115"/>
      <c r="Q65" s="115"/>
      <c r="R65" s="96"/>
      <c r="S65" s="370"/>
      <c r="T65" s="1" t="s">
        <v>323</v>
      </c>
      <c r="U65" s="1" t="s">
        <v>323</v>
      </c>
      <c r="V65" s="1" t="s">
        <v>323</v>
      </c>
      <c r="W65" s="460"/>
      <c r="X65" s="301"/>
    </row>
    <row r="66" spans="1:24">
      <c r="A66" s="413"/>
      <c r="B66" s="418"/>
      <c r="C66" s="420"/>
      <c r="D66" s="413"/>
      <c r="E66" s="6"/>
      <c r="F66" s="6"/>
      <c r="G66" s="6"/>
      <c r="H66" s="6"/>
      <c r="I66" s="319"/>
      <c r="J66" s="320"/>
      <c r="K66" s="319"/>
      <c r="L66" s="320"/>
      <c r="M66" s="199">
        <f>SUM(M65)</f>
        <v>0</v>
      </c>
      <c r="N66" s="107">
        <f>SUM(N65)</f>
        <v>0</v>
      </c>
      <c r="O66" s="107">
        <f>SUM(O65)</f>
        <v>0</v>
      </c>
      <c r="P66" s="107">
        <f>SUM(P65)</f>
        <v>0</v>
      </c>
      <c r="Q66" s="107">
        <f>SUM(Q65)</f>
        <v>0</v>
      </c>
      <c r="R66" s="321"/>
      <c r="S66" s="366"/>
      <c r="T66" s="1"/>
      <c r="U66" s="1"/>
      <c r="V66" s="1"/>
      <c r="W66" s="460"/>
      <c r="X66" s="301"/>
    </row>
    <row r="67" spans="1:24">
      <c r="A67" s="412" t="s">
        <v>189</v>
      </c>
      <c r="B67" s="417" t="s">
        <v>61</v>
      </c>
      <c r="C67" s="419">
        <v>6.92</v>
      </c>
      <c r="D67" s="412" t="s">
        <v>236</v>
      </c>
      <c r="E67" s="6" t="s">
        <v>237</v>
      </c>
      <c r="F67" s="6" t="s">
        <v>237</v>
      </c>
      <c r="G67" s="6" t="s">
        <v>237</v>
      </c>
      <c r="H67" s="6" t="s">
        <v>237</v>
      </c>
      <c r="I67" s="319"/>
      <c r="J67" s="320"/>
      <c r="K67" s="319"/>
      <c r="L67" s="320"/>
      <c r="M67" s="337">
        <v>0</v>
      </c>
      <c r="N67" s="52">
        <v>0</v>
      </c>
      <c r="O67" s="52">
        <v>0</v>
      </c>
      <c r="P67" s="52">
        <v>0</v>
      </c>
      <c r="Q67" s="52">
        <v>0</v>
      </c>
      <c r="R67" s="321"/>
      <c r="S67" s="366"/>
      <c r="T67" s="1" t="s">
        <v>323</v>
      </c>
      <c r="U67" s="1" t="s">
        <v>323</v>
      </c>
      <c r="V67" s="1" t="s">
        <v>323</v>
      </c>
      <c r="W67" s="460"/>
      <c r="X67" s="301"/>
    </row>
    <row r="68" spans="1:24">
      <c r="A68" s="414"/>
      <c r="B68" s="421"/>
      <c r="C68" s="422"/>
      <c r="D68" s="414"/>
      <c r="E68" s="6" t="s">
        <v>237</v>
      </c>
      <c r="F68" s="6" t="s">
        <v>237</v>
      </c>
      <c r="G68" s="6" t="s">
        <v>237</v>
      </c>
      <c r="H68" s="6" t="s">
        <v>237</v>
      </c>
      <c r="I68" s="21"/>
      <c r="J68" s="308"/>
      <c r="K68" s="308"/>
      <c r="L68" s="306"/>
      <c r="M68" s="337">
        <v>0</v>
      </c>
      <c r="N68" s="52">
        <v>0</v>
      </c>
      <c r="O68" s="52">
        <v>0</v>
      </c>
      <c r="P68" s="52">
        <v>0</v>
      </c>
      <c r="Q68" s="52">
        <v>0</v>
      </c>
      <c r="R68" s="24"/>
      <c r="S68" s="311"/>
      <c r="T68" s="1" t="s">
        <v>323</v>
      </c>
      <c r="U68" s="1" t="s">
        <v>323</v>
      </c>
      <c r="V68" s="1" t="s">
        <v>323</v>
      </c>
      <c r="W68" s="460"/>
      <c r="X68" s="301">
        <v>100</v>
      </c>
    </row>
    <row r="69" spans="1:24" ht="76.5">
      <c r="A69" s="412" t="s">
        <v>190</v>
      </c>
      <c r="B69" s="417" t="s">
        <v>62</v>
      </c>
      <c r="C69" s="419">
        <v>11</v>
      </c>
      <c r="D69" s="412" t="s">
        <v>236</v>
      </c>
      <c r="E69" s="6"/>
      <c r="F69" s="6"/>
      <c r="G69" s="6"/>
      <c r="H69" s="6"/>
      <c r="I69" s="328">
        <v>42705</v>
      </c>
      <c r="J69" s="329">
        <v>0</v>
      </c>
      <c r="K69" s="330">
        <v>42708</v>
      </c>
      <c r="L69" s="331">
        <v>0.66597222222222219</v>
      </c>
      <c r="M69" s="159">
        <f>IF(((K69+L69)-(I69+J69))*24&gt;0,((K69+L69)-(I69+J69))*24,"NA")</f>
        <v>87.983333333395422</v>
      </c>
      <c r="N69" s="160">
        <f>IF(RIGHT(R69)="T",(M69),0)</f>
        <v>0</v>
      </c>
      <c r="O69" s="160">
        <f>IF(RIGHT(R69)="U",(M69),0)</f>
        <v>87.983333333395422</v>
      </c>
      <c r="P69" s="160">
        <f>IF(RIGHT(R69)="C",(M69),0)</f>
        <v>0</v>
      </c>
      <c r="Q69" s="160">
        <f>IF(RIGHT(R69)="D",(M69),0)</f>
        <v>0</v>
      </c>
      <c r="R69" s="317" t="s">
        <v>366</v>
      </c>
      <c r="S69" s="365" t="s">
        <v>413</v>
      </c>
      <c r="T69" s="386"/>
      <c r="U69" s="386"/>
      <c r="V69" s="386"/>
      <c r="W69" s="460"/>
      <c r="X69" s="301"/>
    </row>
    <row r="70" spans="1:24" ht="38.25">
      <c r="A70" s="413"/>
      <c r="B70" s="418"/>
      <c r="C70" s="420"/>
      <c r="D70" s="413"/>
      <c r="E70" s="6"/>
      <c r="F70" s="6"/>
      <c r="G70" s="6"/>
      <c r="H70" s="6"/>
      <c r="I70" s="315">
        <v>42718</v>
      </c>
      <c r="J70" s="316">
        <v>0.50069444444444444</v>
      </c>
      <c r="K70" s="315">
        <v>42718</v>
      </c>
      <c r="L70" s="316">
        <v>0.72083333333333333</v>
      </c>
      <c r="M70" s="158">
        <f>IF(((K70+L70)-(I70+J70))*24&gt;0,((K70+L70)-(I70+J70))*24,"NA")</f>
        <v>5.2833333332673647</v>
      </c>
      <c r="N70" s="158">
        <f>IF(RIGHT(R70)="T",(M70),0)</f>
        <v>0</v>
      </c>
      <c r="O70" s="158">
        <f>IF(RIGHT(R70)="U",(M70),0)</f>
        <v>5.2833333332673647</v>
      </c>
      <c r="P70" s="158">
        <f>IF(RIGHT(R70)="C",(M70),0)</f>
        <v>0</v>
      </c>
      <c r="Q70" s="158">
        <f>IF(RIGHT(R70)="D",(M70),0)</f>
        <v>0</v>
      </c>
      <c r="R70" s="317" t="s">
        <v>366</v>
      </c>
      <c r="S70" s="365" t="s">
        <v>528</v>
      </c>
      <c r="T70" s="1"/>
      <c r="U70" s="1"/>
      <c r="V70" s="1"/>
      <c r="W70" s="460"/>
      <c r="X70" s="301"/>
    </row>
    <row r="71" spans="1:24" ht="15" customHeight="1">
      <c r="A71" s="414"/>
      <c r="B71" s="421"/>
      <c r="C71" s="422"/>
      <c r="D71" s="414"/>
      <c r="E71" s="6" t="s">
        <v>237</v>
      </c>
      <c r="F71" s="6" t="s">
        <v>237</v>
      </c>
      <c r="G71" s="6" t="s">
        <v>237</v>
      </c>
      <c r="H71" s="6" t="s">
        <v>237</v>
      </c>
      <c r="I71" s="6"/>
      <c r="J71" s="8"/>
      <c r="K71" s="8"/>
      <c r="L71" s="8"/>
      <c r="M71" s="103">
        <f>SUM(M69:M70)</f>
        <v>93.266666666662786</v>
      </c>
      <c r="N71" s="103">
        <f t="shared" ref="N71:Q71" si="10">SUM(N69:N70)</f>
        <v>0</v>
      </c>
      <c r="O71" s="103">
        <f t="shared" si="10"/>
        <v>93.266666666662786</v>
      </c>
      <c r="P71" s="103">
        <f t="shared" si="10"/>
        <v>0</v>
      </c>
      <c r="Q71" s="103">
        <f t="shared" si="10"/>
        <v>0</v>
      </c>
      <c r="R71" s="310"/>
      <c r="S71" s="311"/>
      <c r="T71" s="1" t="s">
        <v>323</v>
      </c>
      <c r="U71" s="1" t="s">
        <v>323</v>
      </c>
      <c r="V71" s="1" t="s">
        <v>323</v>
      </c>
      <c r="W71" s="460"/>
      <c r="X71" s="301">
        <v>100</v>
      </c>
    </row>
    <row r="72" spans="1:24" ht="38.25">
      <c r="A72" s="412" t="s">
        <v>191</v>
      </c>
      <c r="B72" s="402" t="s">
        <v>148</v>
      </c>
      <c r="C72" s="412">
        <v>12.7</v>
      </c>
      <c r="D72" s="415" t="s">
        <v>236</v>
      </c>
      <c r="E72" s="6" t="s">
        <v>237</v>
      </c>
      <c r="F72" s="6" t="s">
        <v>237</v>
      </c>
      <c r="G72" s="6" t="s">
        <v>237</v>
      </c>
      <c r="H72" s="6" t="s">
        <v>237</v>
      </c>
      <c r="I72" s="338">
        <v>42708</v>
      </c>
      <c r="J72" s="339">
        <v>0.34861111111111115</v>
      </c>
      <c r="K72" s="338">
        <v>42708</v>
      </c>
      <c r="L72" s="339">
        <v>0.64513888888888882</v>
      </c>
      <c r="M72" s="158">
        <f>IF(((K72+L72)-(I72+J72))*24&gt;0,((K72+L72)-(I72+J72))*24,"NA")</f>
        <v>7.1166666666395031</v>
      </c>
      <c r="N72" s="158">
        <f>IF(RIGHT(R72)="T",(M72),0)</f>
        <v>0</v>
      </c>
      <c r="O72" s="158">
        <f>IF(RIGHT(R72)="U",(M72),0)</f>
        <v>0</v>
      </c>
      <c r="P72" s="158">
        <f>IF(RIGHT(R72)="C",(M72),0)</f>
        <v>0</v>
      </c>
      <c r="Q72" s="158">
        <f>IF(RIGHT(R72)="D",(M72),0)</f>
        <v>7.1166666666395031</v>
      </c>
      <c r="R72" s="155" t="s">
        <v>367</v>
      </c>
      <c r="S72" s="365" t="s">
        <v>526</v>
      </c>
      <c r="T72" s="1" t="s">
        <v>323</v>
      </c>
      <c r="U72" s="1" t="s">
        <v>323</v>
      </c>
      <c r="V72" s="1" t="s">
        <v>323</v>
      </c>
      <c r="W72" s="460"/>
      <c r="X72" s="301"/>
    </row>
    <row r="73" spans="1:24" ht="25.5">
      <c r="A73" s="413"/>
      <c r="B73" s="404"/>
      <c r="C73" s="413"/>
      <c r="D73" s="415"/>
      <c r="E73" s="6"/>
      <c r="F73" s="6"/>
      <c r="G73" s="6"/>
      <c r="H73" s="6"/>
      <c r="I73" s="315">
        <v>42732</v>
      </c>
      <c r="J73" s="316">
        <v>4.8611111111111112E-2</v>
      </c>
      <c r="K73" s="315">
        <v>42732</v>
      </c>
      <c r="L73" s="316">
        <v>0.32500000000000001</v>
      </c>
      <c r="M73" s="158">
        <f>IF(((K73+L73)-(I73+J73))*24&gt;0,((K73+L73)-(I73+J73))*24,"NA")</f>
        <v>6.6333333333022892</v>
      </c>
      <c r="N73" s="158">
        <f>IF(RIGHT(R73)="T",(M73),0)</f>
        <v>0</v>
      </c>
      <c r="O73" s="158">
        <f>IF(RIGHT(R73)="U",(M73),0)</f>
        <v>0</v>
      </c>
      <c r="P73" s="158">
        <f>IF(RIGHT(R73)="C",(M73),0)</f>
        <v>0</v>
      </c>
      <c r="Q73" s="158">
        <f>IF(RIGHT(R73)="D",(M73),0)</f>
        <v>6.6333333333022892</v>
      </c>
      <c r="R73" s="317" t="s">
        <v>369</v>
      </c>
      <c r="S73" s="365" t="s">
        <v>383</v>
      </c>
      <c r="T73" s="1"/>
      <c r="U73" s="1"/>
      <c r="V73" s="1"/>
      <c r="W73" s="460"/>
      <c r="X73" s="301"/>
    </row>
    <row r="74" spans="1:24">
      <c r="A74" s="413"/>
      <c r="B74" s="404"/>
      <c r="C74" s="413"/>
      <c r="D74" s="415"/>
      <c r="E74" s="6"/>
      <c r="F74" s="6"/>
      <c r="G74" s="6"/>
      <c r="H74" s="6"/>
      <c r="I74" s="312"/>
      <c r="J74" s="313"/>
      <c r="K74" s="312"/>
      <c r="L74" s="313"/>
      <c r="M74" s="103">
        <f>SUM(M72:M73)</f>
        <v>13.749999999941792</v>
      </c>
      <c r="N74" s="103">
        <f t="shared" ref="N74:Q74" si="11">SUM(N72:N73)</f>
        <v>0</v>
      </c>
      <c r="O74" s="103">
        <f t="shared" si="11"/>
        <v>0</v>
      </c>
      <c r="P74" s="103">
        <f t="shared" si="11"/>
        <v>0</v>
      </c>
      <c r="Q74" s="103">
        <f t="shared" si="11"/>
        <v>13.749999999941792</v>
      </c>
      <c r="R74" s="314"/>
      <c r="S74" s="363"/>
      <c r="T74" s="1"/>
      <c r="U74" s="1"/>
      <c r="V74" s="1"/>
      <c r="W74" s="460"/>
      <c r="X74" s="301"/>
    </row>
    <row r="75" spans="1:24">
      <c r="A75" s="412" t="s">
        <v>192</v>
      </c>
      <c r="B75" s="417" t="s">
        <v>63</v>
      </c>
      <c r="C75" s="419">
        <v>11</v>
      </c>
      <c r="D75" s="412" t="s">
        <v>236</v>
      </c>
      <c r="E75" s="6" t="s">
        <v>237</v>
      </c>
      <c r="F75" s="6" t="s">
        <v>237</v>
      </c>
      <c r="G75" s="6" t="s">
        <v>237</v>
      </c>
      <c r="H75" s="6" t="s">
        <v>237</v>
      </c>
      <c r="I75" s="95"/>
      <c r="J75" s="96"/>
      <c r="K75" s="95"/>
      <c r="L75" s="98"/>
      <c r="M75" s="97"/>
      <c r="N75" s="99"/>
      <c r="O75" s="99"/>
      <c r="P75" s="99"/>
      <c r="Q75" s="99"/>
      <c r="R75" s="96"/>
      <c r="S75" s="101"/>
      <c r="T75" s="1" t="s">
        <v>323</v>
      </c>
      <c r="U75" s="1" t="s">
        <v>323</v>
      </c>
      <c r="V75" s="1" t="s">
        <v>323</v>
      </c>
      <c r="W75" s="460"/>
      <c r="X75" s="301"/>
    </row>
    <row r="76" spans="1:24">
      <c r="A76" s="414"/>
      <c r="B76" s="421"/>
      <c r="C76" s="422"/>
      <c r="D76" s="414"/>
      <c r="E76" s="6" t="s">
        <v>237</v>
      </c>
      <c r="F76" s="6" t="s">
        <v>237</v>
      </c>
      <c r="G76" s="6" t="s">
        <v>237</v>
      </c>
      <c r="H76" s="6" t="s">
        <v>237</v>
      </c>
      <c r="I76" s="6"/>
      <c r="J76" s="8"/>
      <c r="K76" s="8"/>
      <c r="L76" s="8"/>
      <c r="M76" s="103">
        <f t="shared" ref="M76:Q76" si="12">SUM(M75)</f>
        <v>0</v>
      </c>
      <c r="N76" s="103">
        <f t="shared" si="12"/>
        <v>0</v>
      </c>
      <c r="O76" s="103">
        <f t="shared" si="12"/>
        <v>0</v>
      </c>
      <c r="P76" s="103">
        <f t="shared" si="12"/>
        <v>0</v>
      </c>
      <c r="Q76" s="103">
        <f t="shared" si="12"/>
        <v>0</v>
      </c>
      <c r="R76" s="24"/>
      <c r="S76" s="311"/>
      <c r="T76" s="1" t="s">
        <v>323</v>
      </c>
      <c r="U76" s="1" t="s">
        <v>323</v>
      </c>
      <c r="V76" s="1" t="s">
        <v>323</v>
      </c>
      <c r="W76" s="460"/>
      <c r="X76" s="301">
        <v>100</v>
      </c>
    </row>
    <row r="77" spans="1:24" ht="38.25">
      <c r="A77" s="412" t="s">
        <v>193</v>
      </c>
      <c r="B77" s="402" t="s">
        <v>147</v>
      </c>
      <c r="C77" s="412">
        <v>12.7</v>
      </c>
      <c r="D77" s="412" t="s">
        <v>236</v>
      </c>
      <c r="E77" s="6" t="s">
        <v>237</v>
      </c>
      <c r="F77" s="6" t="s">
        <v>237</v>
      </c>
      <c r="G77" s="6" t="s">
        <v>237</v>
      </c>
      <c r="H77" s="6" t="s">
        <v>237</v>
      </c>
      <c r="I77" s="338">
        <v>42708</v>
      </c>
      <c r="J77" s="339">
        <v>0.35069444444444442</v>
      </c>
      <c r="K77" s="338">
        <v>42708</v>
      </c>
      <c r="L77" s="339">
        <v>0.64513888888888882</v>
      </c>
      <c r="M77" s="158">
        <f>IF(((K77+L77)-(I77+J77))*24&gt;0,((K77+L77)-(I77+J77))*24,"NA")</f>
        <v>7.0666666666511446</v>
      </c>
      <c r="N77" s="158">
        <f>IF(RIGHT(R77)="T",(M77),0)</f>
        <v>0</v>
      </c>
      <c r="O77" s="158">
        <f>IF(RIGHT(R77)="U",(M77),0)</f>
        <v>0</v>
      </c>
      <c r="P77" s="158">
        <f>IF(RIGHT(R77)="C",(M77),0)</f>
        <v>0</v>
      </c>
      <c r="Q77" s="158">
        <f>IF(RIGHT(R77)="D",(M77),0)</f>
        <v>7.0666666666511446</v>
      </c>
      <c r="R77" s="155" t="s">
        <v>367</v>
      </c>
      <c r="S77" s="365" t="s">
        <v>527</v>
      </c>
      <c r="T77" s="1" t="s">
        <v>323</v>
      </c>
      <c r="U77" s="1" t="s">
        <v>323</v>
      </c>
      <c r="V77" s="1" t="s">
        <v>323</v>
      </c>
      <c r="W77" s="460"/>
      <c r="X77" s="301"/>
    </row>
    <row r="78" spans="1:24">
      <c r="A78" s="413"/>
      <c r="B78" s="404"/>
      <c r="C78" s="413"/>
      <c r="D78" s="413"/>
      <c r="E78" s="6"/>
      <c r="F78" s="6"/>
      <c r="G78" s="6"/>
      <c r="H78" s="6"/>
      <c r="I78" s="315">
        <v>42715</v>
      </c>
      <c r="J78" s="316">
        <v>0.10208333333333335</v>
      </c>
      <c r="K78" s="315">
        <v>42715</v>
      </c>
      <c r="L78" s="316">
        <v>0.45069444444444445</v>
      </c>
      <c r="M78" s="158">
        <f>IF(((K78+L78)-(I78+J78))*24&gt;0,((K78+L78)-(I78+J78))*24,"NA")</f>
        <v>8.3666666666977108</v>
      </c>
      <c r="N78" s="158">
        <f>IF(RIGHT(R78)="T",(M78),0)</f>
        <v>0</v>
      </c>
      <c r="O78" s="158">
        <f>IF(RIGHT(R78)="U",(M78),0)</f>
        <v>0</v>
      </c>
      <c r="P78" s="158">
        <f>IF(RIGHT(R78)="C",(M78),0)</f>
        <v>0</v>
      </c>
      <c r="Q78" s="158">
        <f>IF(RIGHT(R78)="D",(M78),0)</f>
        <v>8.3666666666977108</v>
      </c>
      <c r="R78" s="317" t="s">
        <v>369</v>
      </c>
      <c r="S78" s="365" t="s">
        <v>382</v>
      </c>
      <c r="T78" s="1"/>
      <c r="U78" s="1"/>
      <c r="V78" s="1"/>
      <c r="W78" s="460"/>
      <c r="X78" s="301"/>
    </row>
    <row r="79" spans="1:24">
      <c r="A79" s="414"/>
      <c r="B79" s="403"/>
      <c r="C79" s="414"/>
      <c r="D79" s="414"/>
      <c r="E79" s="6" t="s">
        <v>237</v>
      </c>
      <c r="F79" s="6" t="s">
        <v>237</v>
      </c>
      <c r="G79" s="6" t="s">
        <v>237</v>
      </c>
      <c r="H79" s="6" t="s">
        <v>237</v>
      </c>
      <c r="I79" s="6"/>
      <c r="J79" s="8"/>
      <c r="K79" s="8"/>
      <c r="L79" s="8"/>
      <c r="M79" s="103">
        <f>SUM(M77:M78)</f>
        <v>15.433333333348855</v>
      </c>
      <c r="N79" s="103">
        <f t="shared" ref="N79:Q79" si="13">SUM(N77:N78)</f>
        <v>0</v>
      </c>
      <c r="O79" s="103">
        <f t="shared" si="13"/>
        <v>0</v>
      </c>
      <c r="P79" s="103">
        <f t="shared" si="13"/>
        <v>0</v>
      </c>
      <c r="Q79" s="103">
        <f t="shared" si="13"/>
        <v>15.433333333348855</v>
      </c>
      <c r="R79" s="24"/>
      <c r="S79" s="311"/>
      <c r="T79" s="1" t="s">
        <v>323</v>
      </c>
      <c r="U79" s="1" t="s">
        <v>323</v>
      </c>
      <c r="V79" s="1" t="s">
        <v>323</v>
      </c>
      <c r="W79" s="460"/>
      <c r="X79" s="301">
        <v>100</v>
      </c>
    </row>
    <row r="80" spans="1:24">
      <c r="A80" s="412" t="s">
        <v>194</v>
      </c>
      <c r="B80" s="402" t="s">
        <v>27</v>
      </c>
      <c r="C80" s="413"/>
      <c r="D80" s="413"/>
      <c r="E80" s="6"/>
      <c r="F80" s="6"/>
      <c r="G80" s="6"/>
      <c r="H80" s="6"/>
      <c r="I80" s="58"/>
      <c r="J80" s="59"/>
      <c r="K80" s="58"/>
      <c r="L80" s="59"/>
      <c r="M80" s="76">
        <v>0</v>
      </c>
      <c r="N80" s="52">
        <v>0</v>
      </c>
      <c r="O80" s="52">
        <v>0</v>
      </c>
      <c r="P80" s="52">
        <v>0</v>
      </c>
      <c r="Q80" s="52">
        <v>0</v>
      </c>
      <c r="R80" s="59"/>
      <c r="S80" s="371"/>
      <c r="T80" s="1"/>
      <c r="U80" s="1"/>
      <c r="V80" s="1"/>
      <c r="W80" s="460"/>
      <c r="X80" s="301"/>
    </row>
    <row r="81" spans="1:24">
      <c r="A81" s="414"/>
      <c r="B81" s="403"/>
      <c r="C81" s="414"/>
      <c r="D81" s="414"/>
      <c r="E81" s="6" t="s">
        <v>237</v>
      </c>
      <c r="F81" s="6" t="s">
        <v>237</v>
      </c>
      <c r="G81" s="6" t="s">
        <v>237</v>
      </c>
      <c r="H81" s="6" t="s">
        <v>237</v>
      </c>
      <c r="I81" s="6"/>
      <c r="J81" s="8"/>
      <c r="K81" s="8"/>
      <c r="L81" s="8"/>
      <c r="M81" s="76">
        <v>0</v>
      </c>
      <c r="N81" s="52">
        <v>0</v>
      </c>
      <c r="O81" s="52">
        <v>0</v>
      </c>
      <c r="P81" s="52">
        <v>0</v>
      </c>
      <c r="Q81" s="52">
        <v>0</v>
      </c>
      <c r="R81" s="24"/>
      <c r="S81" s="311"/>
      <c r="T81" s="1" t="s">
        <v>323</v>
      </c>
      <c r="U81" s="1" t="s">
        <v>323</v>
      </c>
      <c r="V81" s="1" t="s">
        <v>323</v>
      </c>
      <c r="W81" s="460"/>
      <c r="X81" s="301">
        <v>100</v>
      </c>
    </row>
    <row r="82" spans="1:24">
      <c r="A82" s="412" t="s">
        <v>195</v>
      </c>
      <c r="B82" s="402" t="s">
        <v>26</v>
      </c>
      <c r="C82" s="413"/>
      <c r="D82" s="413"/>
      <c r="E82" s="6"/>
      <c r="F82" s="6"/>
      <c r="G82" s="6"/>
      <c r="H82" s="6"/>
      <c r="I82" s="95"/>
      <c r="J82" s="98"/>
      <c r="K82" s="95"/>
      <c r="L82" s="98"/>
      <c r="M82" s="71"/>
      <c r="N82" s="99"/>
      <c r="O82" s="99"/>
      <c r="P82" s="99"/>
      <c r="Q82" s="99"/>
      <c r="R82" s="96"/>
      <c r="S82" s="370"/>
      <c r="T82" s="1"/>
      <c r="U82" s="1"/>
      <c r="V82" s="1"/>
      <c r="W82" s="460"/>
      <c r="X82" s="301"/>
    </row>
    <row r="83" spans="1:24">
      <c r="A83" s="413"/>
      <c r="B83" s="404"/>
      <c r="C83" s="413"/>
      <c r="D83" s="413"/>
      <c r="E83" s="6"/>
      <c r="F83" s="6"/>
      <c r="G83" s="6"/>
      <c r="H83" s="6"/>
      <c r="I83" s="95"/>
      <c r="J83" s="98"/>
      <c r="K83" s="95"/>
      <c r="L83" s="98"/>
      <c r="M83" s="71"/>
      <c r="N83" s="99"/>
      <c r="O83" s="99"/>
      <c r="P83" s="99"/>
      <c r="Q83" s="99"/>
      <c r="R83" s="96"/>
      <c r="S83" s="370"/>
      <c r="T83" s="1"/>
      <c r="U83" s="1"/>
      <c r="V83" s="1"/>
      <c r="W83" s="460"/>
      <c r="X83" s="301"/>
    </row>
    <row r="84" spans="1:24">
      <c r="A84" s="412" t="s">
        <v>196</v>
      </c>
      <c r="B84" s="402" t="s">
        <v>21</v>
      </c>
      <c r="C84" s="412">
        <v>95.25</v>
      </c>
      <c r="D84" s="412" t="s">
        <v>236</v>
      </c>
      <c r="E84" s="6" t="s">
        <v>237</v>
      </c>
      <c r="F84" s="6" t="s">
        <v>237</v>
      </c>
      <c r="G84" s="6" t="s">
        <v>237</v>
      </c>
      <c r="H84" s="6" t="s">
        <v>237</v>
      </c>
      <c r="I84" s="95"/>
      <c r="J84" s="98"/>
      <c r="K84" s="95"/>
      <c r="L84" s="98"/>
      <c r="M84" s="71"/>
      <c r="N84" s="99"/>
      <c r="O84" s="99"/>
      <c r="P84" s="99"/>
      <c r="Q84" s="99"/>
      <c r="R84" s="96"/>
      <c r="S84" s="370"/>
      <c r="T84" s="1" t="s">
        <v>323</v>
      </c>
      <c r="U84" s="1" t="s">
        <v>323</v>
      </c>
      <c r="V84" s="1" t="s">
        <v>323</v>
      </c>
      <c r="W84" s="460"/>
      <c r="X84" s="301"/>
    </row>
    <row r="85" spans="1:24" ht="15" customHeight="1">
      <c r="A85" s="414"/>
      <c r="B85" s="403"/>
      <c r="C85" s="414"/>
      <c r="D85" s="414"/>
      <c r="E85" s="6" t="s">
        <v>237</v>
      </c>
      <c r="F85" s="6" t="s">
        <v>237</v>
      </c>
      <c r="G85" s="6" t="s">
        <v>237</v>
      </c>
      <c r="H85" s="6" t="s">
        <v>237</v>
      </c>
      <c r="I85" s="6"/>
      <c r="J85" s="7"/>
      <c r="K85" s="7"/>
      <c r="L85" s="7"/>
      <c r="M85" s="103">
        <f>SUM(M84:M84)</f>
        <v>0</v>
      </c>
      <c r="N85" s="103">
        <f t="shared" ref="N85:Q85" si="14">SUM(N84:N84)</f>
        <v>0</v>
      </c>
      <c r="O85" s="103">
        <f t="shared" si="14"/>
        <v>0</v>
      </c>
      <c r="P85" s="103">
        <f t="shared" si="14"/>
        <v>0</v>
      </c>
      <c r="Q85" s="103">
        <f t="shared" si="14"/>
        <v>0</v>
      </c>
      <c r="R85" s="24"/>
      <c r="S85" s="311"/>
      <c r="T85" s="1" t="s">
        <v>323</v>
      </c>
      <c r="U85" s="1" t="s">
        <v>323</v>
      </c>
      <c r="V85" s="1" t="s">
        <v>323</v>
      </c>
      <c r="W85" s="460"/>
      <c r="X85" s="301">
        <v>100</v>
      </c>
    </row>
    <row r="86" spans="1:24">
      <c r="A86" s="412" t="s">
        <v>197</v>
      </c>
      <c r="B86" s="402" t="s">
        <v>18</v>
      </c>
      <c r="C86" s="412">
        <v>95.25</v>
      </c>
      <c r="D86" s="412" t="s">
        <v>236</v>
      </c>
      <c r="E86" s="6" t="s">
        <v>237</v>
      </c>
      <c r="F86" s="6" t="s">
        <v>237</v>
      </c>
      <c r="G86" s="6" t="s">
        <v>237</v>
      </c>
      <c r="H86" s="6" t="s">
        <v>237</v>
      </c>
      <c r="I86" s="95"/>
      <c r="J86" s="98"/>
      <c r="K86" s="95"/>
      <c r="L86" s="98"/>
      <c r="M86" s="71"/>
      <c r="N86" s="99"/>
      <c r="O86" s="99"/>
      <c r="P86" s="99"/>
      <c r="Q86" s="99"/>
      <c r="R86" s="96"/>
      <c r="S86" s="370"/>
      <c r="T86" s="1" t="s">
        <v>323</v>
      </c>
      <c r="U86" s="1" t="s">
        <v>323</v>
      </c>
      <c r="V86" s="1" t="s">
        <v>323</v>
      </c>
      <c r="W86" s="460"/>
      <c r="X86" s="301"/>
    </row>
    <row r="87" spans="1:24">
      <c r="A87" s="413"/>
      <c r="B87" s="404"/>
      <c r="C87" s="413"/>
      <c r="D87" s="413"/>
      <c r="E87" s="6"/>
      <c r="F87" s="6"/>
      <c r="G87" s="6"/>
      <c r="H87" s="6"/>
      <c r="I87" s="95"/>
      <c r="J87" s="98"/>
      <c r="K87" s="95"/>
      <c r="L87" s="98"/>
      <c r="M87" s="71"/>
      <c r="N87" s="99"/>
      <c r="O87" s="99"/>
      <c r="P87" s="99"/>
      <c r="Q87" s="99"/>
      <c r="R87" s="96"/>
      <c r="S87" s="370"/>
      <c r="T87" s="1"/>
      <c r="U87" s="1"/>
      <c r="V87" s="1"/>
      <c r="W87" s="460"/>
      <c r="X87" s="301"/>
    </row>
    <row r="88" spans="1:24">
      <c r="A88" s="414"/>
      <c r="B88" s="403"/>
      <c r="C88" s="414"/>
      <c r="D88" s="414"/>
      <c r="E88" s="6" t="s">
        <v>237</v>
      </c>
      <c r="F88" s="6" t="s">
        <v>237</v>
      </c>
      <c r="G88" s="6" t="s">
        <v>237</v>
      </c>
      <c r="H88" s="6" t="s">
        <v>237</v>
      </c>
      <c r="I88" s="6"/>
      <c r="J88" s="8"/>
      <c r="K88" s="8"/>
      <c r="L88" s="8"/>
      <c r="M88" s="103">
        <f t="shared" ref="M88:Q88" si="15">SUM(M86:M87)</f>
        <v>0</v>
      </c>
      <c r="N88" s="103">
        <f t="shared" si="15"/>
        <v>0</v>
      </c>
      <c r="O88" s="103">
        <f t="shared" si="15"/>
        <v>0</v>
      </c>
      <c r="P88" s="103">
        <f t="shared" si="15"/>
        <v>0</v>
      </c>
      <c r="Q88" s="103">
        <f t="shared" si="15"/>
        <v>0</v>
      </c>
      <c r="R88" s="24"/>
      <c r="S88" s="311"/>
      <c r="T88" s="1" t="s">
        <v>323</v>
      </c>
      <c r="U88" s="1" t="s">
        <v>323</v>
      </c>
      <c r="V88" s="1" t="s">
        <v>323</v>
      </c>
      <c r="W88" s="460"/>
      <c r="X88" s="301">
        <v>100</v>
      </c>
    </row>
    <row r="89" spans="1:24">
      <c r="A89" s="412" t="s">
        <v>198</v>
      </c>
      <c r="B89" s="402" t="s">
        <v>119</v>
      </c>
      <c r="C89" s="412">
        <v>145</v>
      </c>
      <c r="D89" s="412" t="s">
        <v>236</v>
      </c>
      <c r="E89" s="6" t="s">
        <v>237</v>
      </c>
      <c r="F89" s="6" t="s">
        <v>237</v>
      </c>
      <c r="G89" s="6" t="s">
        <v>237</v>
      </c>
      <c r="H89" s="6" t="s">
        <v>237</v>
      </c>
      <c r="I89" s="95"/>
      <c r="J89" s="98"/>
      <c r="K89" s="95"/>
      <c r="L89" s="98"/>
      <c r="M89" s="71"/>
      <c r="N89" s="99"/>
      <c r="O89" s="99"/>
      <c r="P89" s="99"/>
      <c r="Q89" s="99"/>
      <c r="R89" s="96"/>
      <c r="S89" s="370"/>
      <c r="T89" s="1" t="s">
        <v>323</v>
      </c>
      <c r="U89" s="1" t="s">
        <v>323</v>
      </c>
      <c r="V89" s="1" t="s">
        <v>323</v>
      </c>
      <c r="W89" s="460"/>
      <c r="X89" s="301"/>
    </row>
    <row r="90" spans="1:24">
      <c r="A90" s="413"/>
      <c r="B90" s="404"/>
      <c r="C90" s="413"/>
      <c r="D90" s="413"/>
      <c r="E90" s="6"/>
      <c r="F90" s="6"/>
      <c r="G90" s="6"/>
      <c r="H90" s="6"/>
      <c r="I90" s="58"/>
      <c r="J90" s="59"/>
      <c r="K90" s="58"/>
      <c r="L90" s="59"/>
      <c r="M90" s="116">
        <f t="shared" ref="M90:Q90" si="16">SUM(M89)</f>
        <v>0</v>
      </c>
      <c r="N90" s="107">
        <f t="shared" si="16"/>
        <v>0</v>
      </c>
      <c r="O90" s="107">
        <f t="shared" si="16"/>
        <v>0</v>
      </c>
      <c r="P90" s="107">
        <f t="shared" si="16"/>
        <v>0</v>
      </c>
      <c r="Q90" s="107">
        <f t="shared" si="16"/>
        <v>0</v>
      </c>
      <c r="R90" s="59"/>
      <c r="S90" s="372"/>
      <c r="T90" s="1"/>
      <c r="U90" s="1"/>
      <c r="V90" s="1"/>
      <c r="W90" s="460"/>
      <c r="X90" s="301"/>
    </row>
    <row r="91" spans="1:24" ht="38.25">
      <c r="A91" s="412" t="s">
        <v>199</v>
      </c>
      <c r="B91" s="402" t="s">
        <v>134</v>
      </c>
      <c r="C91" s="412">
        <v>89</v>
      </c>
      <c r="D91" s="412" t="s">
        <v>236</v>
      </c>
      <c r="E91" s="6" t="s">
        <v>237</v>
      </c>
      <c r="F91" s="6" t="s">
        <v>237</v>
      </c>
      <c r="G91" s="6" t="s">
        <v>237</v>
      </c>
      <c r="H91" s="6" t="s">
        <v>237</v>
      </c>
      <c r="I91" s="315">
        <v>42720</v>
      </c>
      <c r="J91" s="316">
        <v>0.4513888888888889</v>
      </c>
      <c r="K91" s="315">
        <v>42720</v>
      </c>
      <c r="L91" s="316">
        <v>0.85625000000000007</v>
      </c>
      <c r="M91" s="158">
        <f>IF(((K91+L91)-(I91+J91))*24&gt;0,((K91+L91)-(I91+J91))*24,"NA")</f>
        <v>9.7166666665580124</v>
      </c>
      <c r="N91" s="158">
        <f>IF(RIGHT(R91)="T",(M91),0)</f>
        <v>0</v>
      </c>
      <c r="O91" s="158">
        <f>IF(RIGHT(R91)="U",(M91),0)</f>
        <v>0</v>
      </c>
      <c r="P91" s="158">
        <f>IF(RIGHT(R91)="C",(M91),0)</f>
        <v>0</v>
      </c>
      <c r="Q91" s="158">
        <f>IF(RIGHT(R91)="D",(M91),0)</f>
        <v>9.7166666665580124</v>
      </c>
      <c r="R91" s="317" t="s">
        <v>375</v>
      </c>
      <c r="S91" s="365" t="s">
        <v>599</v>
      </c>
      <c r="T91" s="1" t="s">
        <v>323</v>
      </c>
      <c r="U91" s="1" t="s">
        <v>323</v>
      </c>
      <c r="V91" s="1" t="s">
        <v>323</v>
      </c>
      <c r="W91" s="460"/>
      <c r="X91" s="301"/>
    </row>
    <row r="92" spans="1:24" ht="51">
      <c r="A92" s="413"/>
      <c r="B92" s="404"/>
      <c r="C92" s="413"/>
      <c r="D92" s="413"/>
      <c r="E92" s="6"/>
      <c r="F92" s="6"/>
      <c r="G92" s="6"/>
      <c r="H92" s="6"/>
      <c r="I92" s="315">
        <v>42723</v>
      </c>
      <c r="J92" s="316">
        <v>0.52986111111111112</v>
      </c>
      <c r="K92" s="315">
        <v>42723</v>
      </c>
      <c r="L92" s="316">
        <v>0.63194444444444442</v>
      </c>
      <c r="M92" s="158">
        <f>IF(((K92+L92)-(I92+J92))*24&gt;0,((K92+L92)-(I92+J92))*24,"NA")</f>
        <v>2.4499999999534339</v>
      </c>
      <c r="N92" s="158">
        <f>IF(RIGHT(R92)="T",(M92),0)</f>
        <v>0</v>
      </c>
      <c r="O92" s="158">
        <f>IF(RIGHT(R92)="U",(M92),0)</f>
        <v>0</v>
      </c>
      <c r="P92" s="158">
        <f>IF(RIGHT(R92)="C",(M92),0)</f>
        <v>2.4499999999534339</v>
      </c>
      <c r="Q92" s="158">
        <f>IF(RIGHT(R92)="D",(M92),0)</f>
        <v>0</v>
      </c>
      <c r="R92" s="317" t="s">
        <v>371</v>
      </c>
      <c r="S92" s="365" t="s">
        <v>600</v>
      </c>
      <c r="T92" s="1"/>
      <c r="U92" s="1"/>
      <c r="V92" s="1"/>
      <c r="W92" s="460"/>
      <c r="X92" s="301"/>
    </row>
    <row r="93" spans="1:24" ht="15" customHeight="1">
      <c r="A93" s="413"/>
      <c r="B93" s="404"/>
      <c r="C93" s="413"/>
      <c r="D93" s="413"/>
      <c r="E93" s="6"/>
      <c r="F93" s="6"/>
      <c r="G93" s="6"/>
      <c r="H93" s="6"/>
      <c r="I93" s="319"/>
      <c r="J93" s="320"/>
      <c r="K93" s="319"/>
      <c r="L93" s="320"/>
      <c r="M93" s="199">
        <f>SUM(M91:M92)</f>
        <v>12.166666666511446</v>
      </c>
      <c r="N93" s="199">
        <f t="shared" ref="N93:Q93" si="17">SUM(N91:N92)</f>
        <v>0</v>
      </c>
      <c r="O93" s="199">
        <f t="shared" si="17"/>
        <v>0</v>
      </c>
      <c r="P93" s="199">
        <f t="shared" si="17"/>
        <v>2.4499999999534339</v>
      </c>
      <c r="Q93" s="199">
        <f t="shared" si="17"/>
        <v>9.7166666665580124</v>
      </c>
      <c r="R93" s="321"/>
      <c r="S93" s="366"/>
      <c r="T93" s="1"/>
      <c r="U93" s="1"/>
      <c r="V93" s="1"/>
      <c r="W93" s="460"/>
      <c r="X93" s="301"/>
    </row>
    <row r="94" spans="1:24" ht="15" customHeight="1">
      <c r="A94" s="412" t="s">
        <v>319</v>
      </c>
      <c r="B94" s="402" t="s">
        <v>152</v>
      </c>
      <c r="C94" s="412">
        <v>145</v>
      </c>
      <c r="D94" s="412" t="s">
        <v>236</v>
      </c>
      <c r="E94" s="6" t="s">
        <v>237</v>
      </c>
      <c r="F94" s="6" t="s">
        <v>237</v>
      </c>
      <c r="G94" s="6" t="s">
        <v>237</v>
      </c>
      <c r="H94" s="6" t="s">
        <v>237</v>
      </c>
      <c r="I94" s="319"/>
      <c r="J94" s="320"/>
      <c r="K94" s="319"/>
      <c r="L94" s="320"/>
      <c r="M94" s="337"/>
      <c r="N94" s="52"/>
      <c r="O94" s="52"/>
      <c r="P94" s="52"/>
      <c r="Q94" s="52"/>
      <c r="R94" s="321"/>
      <c r="S94" s="366"/>
      <c r="T94" s="1" t="s">
        <v>323</v>
      </c>
      <c r="U94" s="1" t="s">
        <v>323</v>
      </c>
      <c r="V94" s="1" t="s">
        <v>323</v>
      </c>
      <c r="W94" s="460"/>
      <c r="X94" s="301"/>
    </row>
    <row r="95" spans="1:24">
      <c r="A95" s="413"/>
      <c r="B95" s="404"/>
      <c r="C95" s="413"/>
      <c r="D95" s="413"/>
      <c r="E95" s="6"/>
      <c r="F95" s="6"/>
      <c r="G95" s="6"/>
      <c r="H95" s="6"/>
      <c r="I95" s="319"/>
      <c r="J95" s="320"/>
      <c r="K95" s="319"/>
      <c r="L95" s="320"/>
      <c r="M95" s="337"/>
      <c r="N95" s="52"/>
      <c r="O95" s="52"/>
      <c r="P95" s="52"/>
      <c r="Q95" s="52"/>
      <c r="R95" s="321"/>
      <c r="S95" s="366"/>
      <c r="T95" s="1"/>
      <c r="U95" s="1"/>
      <c r="V95" s="1"/>
      <c r="W95" s="460"/>
      <c r="X95" s="301"/>
    </row>
    <row r="96" spans="1:24" ht="15" customHeight="1">
      <c r="A96" s="414"/>
      <c r="B96" s="403"/>
      <c r="C96" s="414"/>
      <c r="D96" s="414"/>
      <c r="E96" s="6" t="s">
        <v>237</v>
      </c>
      <c r="F96" s="6" t="s">
        <v>237</v>
      </c>
      <c r="G96" s="6" t="s">
        <v>237</v>
      </c>
      <c r="H96" s="6" t="s">
        <v>237</v>
      </c>
      <c r="I96" s="6"/>
      <c r="J96" s="8"/>
      <c r="K96" s="8"/>
      <c r="L96" s="8"/>
      <c r="M96" s="116">
        <f t="shared" ref="M96:Q96" si="18">SUM(M95)</f>
        <v>0</v>
      </c>
      <c r="N96" s="107">
        <f t="shared" si="18"/>
        <v>0</v>
      </c>
      <c r="O96" s="107">
        <f t="shared" si="18"/>
        <v>0</v>
      </c>
      <c r="P96" s="107">
        <f t="shared" si="18"/>
        <v>0</v>
      </c>
      <c r="Q96" s="107">
        <f t="shared" si="18"/>
        <v>0</v>
      </c>
      <c r="R96" s="24"/>
      <c r="S96" s="311"/>
      <c r="T96" s="1" t="s">
        <v>323</v>
      </c>
      <c r="U96" s="1" t="s">
        <v>323</v>
      </c>
      <c r="V96" s="1" t="s">
        <v>323</v>
      </c>
      <c r="W96" s="460"/>
      <c r="X96" s="301">
        <v>100</v>
      </c>
    </row>
    <row r="97" spans="1:24" ht="51">
      <c r="A97" s="412" t="s">
        <v>320</v>
      </c>
      <c r="B97" s="402" t="s">
        <v>153</v>
      </c>
      <c r="C97" s="412">
        <v>89</v>
      </c>
      <c r="D97" s="412" t="s">
        <v>236</v>
      </c>
      <c r="E97" s="6" t="s">
        <v>237</v>
      </c>
      <c r="F97" s="6" t="s">
        <v>237</v>
      </c>
      <c r="G97" s="6" t="s">
        <v>237</v>
      </c>
      <c r="H97" s="6" t="s">
        <v>237</v>
      </c>
      <c r="I97" s="315">
        <v>42710</v>
      </c>
      <c r="J97" s="316">
        <v>0.26111111111111113</v>
      </c>
      <c r="K97" s="315">
        <v>42710</v>
      </c>
      <c r="L97" s="316">
        <v>0.6777777777777777</v>
      </c>
      <c r="M97" s="158">
        <f>IF(((K97+L97)-(I97+J97))*24&gt;0,((K97+L97)-(I97+J97))*24,"NA")</f>
        <v>9.9999999999417923</v>
      </c>
      <c r="N97" s="158">
        <f>IF(RIGHT(R97)="T",(M97),0)</f>
        <v>0</v>
      </c>
      <c r="O97" s="158">
        <f>IF(RIGHT(R97)="U",(M97),0)</f>
        <v>0</v>
      </c>
      <c r="P97" s="158">
        <f>IF(RIGHT(R97)="C",(M97),0)</f>
        <v>9.9999999999417923</v>
      </c>
      <c r="Q97" s="158">
        <f>IF(RIGHT(R97)="D",(M97),0)</f>
        <v>0</v>
      </c>
      <c r="R97" s="317" t="s">
        <v>371</v>
      </c>
      <c r="S97" s="365" t="s">
        <v>601</v>
      </c>
      <c r="T97" s="1" t="s">
        <v>323</v>
      </c>
      <c r="U97" s="1" t="s">
        <v>323</v>
      </c>
      <c r="V97" s="1" t="s">
        <v>323</v>
      </c>
      <c r="W97" s="460"/>
      <c r="X97" s="301"/>
    </row>
    <row r="98" spans="1:24" ht="38.25">
      <c r="A98" s="413"/>
      <c r="B98" s="404"/>
      <c r="C98" s="413"/>
      <c r="D98" s="413"/>
      <c r="E98" s="6"/>
      <c r="F98" s="6"/>
      <c r="G98" s="6"/>
      <c r="H98" s="6"/>
      <c r="I98" s="315">
        <v>42720</v>
      </c>
      <c r="J98" s="316">
        <v>0.44444444444444442</v>
      </c>
      <c r="K98" s="315">
        <v>42720</v>
      </c>
      <c r="L98" s="316">
        <v>0.86319444444444438</v>
      </c>
      <c r="M98" s="158">
        <f>IF(((K98+L98)-(I98+J98))*24&gt;0,((K98+L98)-(I98+J98))*24,"NA")</f>
        <v>10.049999999930151</v>
      </c>
      <c r="N98" s="158">
        <f>IF(RIGHT(R98)="T",(M98),0)</f>
        <v>0</v>
      </c>
      <c r="O98" s="158">
        <f>IF(RIGHT(R98)="U",(M98),0)</f>
        <v>0</v>
      </c>
      <c r="P98" s="158">
        <f>IF(RIGHT(R98)="C",(M98),0)</f>
        <v>0</v>
      </c>
      <c r="Q98" s="158">
        <f>IF(RIGHT(R98)="D",(M98),0)</f>
        <v>10.049999999930151</v>
      </c>
      <c r="R98" s="317" t="s">
        <v>375</v>
      </c>
      <c r="S98" s="365" t="s">
        <v>599</v>
      </c>
      <c r="T98" s="1"/>
      <c r="U98" s="1"/>
      <c r="V98" s="1"/>
      <c r="W98" s="460"/>
      <c r="X98" s="301"/>
    </row>
    <row r="99" spans="1:24" ht="38.25">
      <c r="A99" s="413"/>
      <c r="B99" s="404"/>
      <c r="C99" s="413"/>
      <c r="D99" s="413"/>
      <c r="E99" s="6"/>
      <c r="F99" s="6"/>
      <c r="G99" s="6"/>
      <c r="H99" s="6"/>
      <c r="I99" s="315">
        <v>42727</v>
      </c>
      <c r="J99" s="316">
        <v>0.57291666666666663</v>
      </c>
      <c r="K99" s="315">
        <v>42727</v>
      </c>
      <c r="L99" s="316">
        <v>0.67361111111111116</v>
      </c>
      <c r="M99" s="158">
        <f>IF(((K99+L99)-(I99+J99))*24&gt;0,((K99+L99)-(I99+J99))*24,"NA")</f>
        <v>2.4166666666860692</v>
      </c>
      <c r="N99" s="158">
        <f>IF(RIGHT(R99)="T",(M99),0)</f>
        <v>0</v>
      </c>
      <c r="O99" s="158">
        <f>IF(RIGHT(R99)="U",(M99),0)</f>
        <v>2.4166666666860692</v>
      </c>
      <c r="P99" s="158">
        <f>IF(RIGHT(R99)="C",(M99),0)</f>
        <v>0</v>
      </c>
      <c r="Q99" s="158">
        <f>IF(RIGHT(R99)="D",(M99),0)</f>
        <v>0</v>
      </c>
      <c r="R99" s="317" t="s">
        <v>366</v>
      </c>
      <c r="S99" s="365" t="s">
        <v>602</v>
      </c>
      <c r="T99" s="1"/>
      <c r="U99" s="1"/>
      <c r="V99" s="1"/>
      <c r="W99" s="460"/>
      <c r="X99" s="301"/>
    </row>
    <row r="100" spans="1:24">
      <c r="A100" s="414"/>
      <c r="B100" s="403"/>
      <c r="C100" s="414"/>
      <c r="D100" s="414"/>
      <c r="E100" s="6" t="s">
        <v>237</v>
      </c>
      <c r="F100" s="6" t="s">
        <v>237</v>
      </c>
      <c r="G100" s="6" t="s">
        <v>237</v>
      </c>
      <c r="H100" s="6" t="s">
        <v>237</v>
      </c>
      <c r="I100" s="6"/>
      <c r="J100" s="8"/>
      <c r="K100" s="8"/>
      <c r="L100" s="8"/>
      <c r="M100" s="199">
        <f>SUM(M97:M99)</f>
        <v>22.466666666558012</v>
      </c>
      <c r="N100" s="199">
        <f t="shared" ref="N100:Q100" si="19">SUM(N97:N99)</f>
        <v>0</v>
      </c>
      <c r="O100" s="199">
        <f t="shared" si="19"/>
        <v>2.4166666666860692</v>
      </c>
      <c r="P100" s="199">
        <f t="shared" si="19"/>
        <v>9.9999999999417923</v>
      </c>
      <c r="Q100" s="199">
        <f t="shared" si="19"/>
        <v>10.049999999930151</v>
      </c>
      <c r="R100" s="24"/>
      <c r="S100" s="311"/>
      <c r="T100" s="1" t="s">
        <v>323</v>
      </c>
      <c r="U100" s="1" t="s">
        <v>323</v>
      </c>
      <c r="V100" s="1" t="s">
        <v>323</v>
      </c>
      <c r="W100" s="460"/>
      <c r="X100" s="301">
        <v>100</v>
      </c>
    </row>
    <row r="101" spans="1:24">
      <c r="A101" s="412" t="s">
        <v>200</v>
      </c>
      <c r="B101" s="402" t="s">
        <v>90</v>
      </c>
      <c r="C101" s="412">
        <v>47.7</v>
      </c>
      <c r="D101" s="412" t="s">
        <v>236</v>
      </c>
      <c r="E101" s="6" t="s">
        <v>237</v>
      </c>
      <c r="F101" s="6" t="s">
        <v>237</v>
      </c>
      <c r="G101" s="6" t="s">
        <v>237</v>
      </c>
      <c r="H101" s="6" t="s">
        <v>237</v>
      </c>
      <c r="I101" s="58"/>
      <c r="J101" s="59"/>
      <c r="K101" s="58"/>
      <c r="L101" s="59"/>
      <c r="M101" s="60"/>
      <c r="N101" s="52"/>
      <c r="O101" s="52"/>
      <c r="P101" s="52"/>
      <c r="Q101" s="52"/>
      <c r="R101" s="59"/>
      <c r="S101" s="372"/>
      <c r="T101" s="1" t="s">
        <v>323</v>
      </c>
      <c r="U101" s="1" t="s">
        <v>323</v>
      </c>
      <c r="V101" s="1" t="s">
        <v>323</v>
      </c>
      <c r="W101" s="460"/>
      <c r="X101" s="301"/>
    </row>
    <row r="102" spans="1:24">
      <c r="A102" s="414"/>
      <c r="B102" s="403"/>
      <c r="C102" s="414"/>
      <c r="D102" s="414"/>
      <c r="E102" s="6" t="s">
        <v>237</v>
      </c>
      <c r="F102" s="6" t="s">
        <v>237</v>
      </c>
      <c r="G102" s="6" t="s">
        <v>237</v>
      </c>
      <c r="H102" s="6" t="s">
        <v>237</v>
      </c>
      <c r="I102" s="6"/>
      <c r="J102" s="8"/>
      <c r="K102" s="8"/>
      <c r="L102" s="8"/>
      <c r="M102" s="199">
        <f>SUM(M101:M101)</f>
        <v>0</v>
      </c>
      <c r="N102" s="199">
        <f t="shared" ref="N102" si="20">SUM(N100:N101)</f>
        <v>0</v>
      </c>
      <c r="O102" s="199">
        <f t="shared" ref="O102" si="21">SUM(O100:O101)</f>
        <v>2.4166666666860692</v>
      </c>
      <c r="P102" s="199">
        <f t="shared" ref="P102" si="22">SUM(P100:P101)</f>
        <v>9.9999999999417923</v>
      </c>
      <c r="Q102" s="199">
        <f t="shared" ref="Q102" si="23">SUM(Q100:Q101)</f>
        <v>10.049999999930151</v>
      </c>
      <c r="R102" s="24"/>
      <c r="S102" s="311"/>
      <c r="T102" s="1" t="s">
        <v>323</v>
      </c>
      <c r="U102" s="1" t="s">
        <v>323</v>
      </c>
      <c r="V102" s="1" t="s">
        <v>323</v>
      </c>
      <c r="W102" s="460"/>
      <c r="X102" s="301">
        <v>100</v>
      </c>
    </row>
    <row r="103" spans="1:24" ht="51">
      <c r="A103" s="412" t="s">
        <v>201</v>
      </c>
      <c r="B103" s="402" t="s">
        <v>106</v>
      </c>
      <c r="C103" s="412">
        <v>184.54</v>
      </c>
      <c r="D103" s="412" t="s">
        <v>236</v>
      </c>
      <c r="E103" s="6" t="s">
        <v>237</v>
      </c>
      <c r="F103" s="6" t="s">
        <v>237</v>
      </c>
      <c r="G103" s="6" t="s">
        <v>237</v>
      </c>
      <c r="H103" s="6" t="s">
        <v>237</v>
      </c>
      <c r="I103" s="315">
        <v>42709</v>
      </c>
      <c r="J103" s="316">
        <v>0.31041666666666667</v>
      </c>
      <c r="K103" s="315">
        <v>42709</v>
      </c>
      <c r="L103" s="316">
        <v>0.8618055555555556</v>
      </c>
      <c r="M103" s="158">
        <f>IF(((K103+L103)-(I103+J103))*24&gt;0,((K103+L103)-(I103+J103))*24,"NA")</f>
        <v>13.233333333337214</v>
      </c>
      <c r="N103" s="158">
        <f>IF(RIGHT(R103)="T",(M103),0)</f>
        <v>0</v>
      </c>
      <c r="O103" s="158">
        <f>IF(RIGHT(R103)="U",(M103),0)</f>
        <v>0</v>
      </c>
      <c r="P103" s="158">
        <f>IF(RIGHT(R103)="C",(M103),0)</f>
        <v>13.233333333337214</v>
      </c>
      <c r="Q103" s="158">
        <f>IF(RIGHT(R103)="D",(M103),0)</f>
        <v>0</v>
      </c>
      <c r="R103" s="317" t="s">
        <v>371</v>
      </c>
      <c r="S103" s="365" t="s">
        <v>539</v>
      </c>
      <c r="T103" s="1" t="s">
        <v>323</v>
      </c>
      <c r="U103" s="1" t="s">
        <v>323</v>
      </c>
      <c r="V103" s="1" t="s">
        <v>323</v>
      </c>
      <c r="W103" s="460"/>
      <c r="X103" s="301"/>
    </row>
    <row r="104" spans="1:24">
      <c r="A104" s="414"/>
      <c r="B104" s="403"/>
      <c r="C104" s="414"/>
      <c r="D104" s="414"/>
      <c r="E104" s="6" t="s">
        <v>237</v>
      </c>
      <c r="F104" s="6" t="s">
        <v>237</v>
      </c>
      <c r="G104" s="6" t="s">
        <v>237</v>
      </c>
      <c r="H104" s="6" t="s">
        <v>237</v>
      </c>
      <c r="I104" s="6"/>
      <c r="J104" s="8"/>
      <c r="K104" s="8"/>
      <c r="L104" s="8"/>
      <c r="M104" s="199">
        <f>SUM(M102:M103)</f>
        <v>13.233333333337214</v>
      </c>
      <c r="N104" s="199">
        <f t="shared" ref="N104:Q104" si="24">SUM(N102:N103)</f>
        <v>0</v>
      </c>
      <c r="O104" s="199">
        <f t="shared" si="24"/>
        <v>2.4166666666860692</v>
      </c>
      <c r="P104" s="199">
        <f t="shared" si="24"/>
        <v>23.233333333279006</v>
      </c>
      <c r="Q104" s="199">
        <f t="shared" si="24"/>
        <v>10.049999999930151</v>
      </c>
      <c r="R104" s="24"/>
      <c r="S104" s="311"/>
      <c r="T104" s="1" t="s">
        <v>323</v>
      </c>
      <c r="U104" s="1" t="s">
        <v>323</v>
      </c>
      <c r="V104" s="1" t="s">
        <v>323</v>
      </c>
      <c r="W104" s="460"/>
      <c r="X104" s="301">
        <v>100</v>
      </c>
    </row>
    <row r="105" spans="1:24" ht="15" customHeight="1">
      <c r="A105" s="412" t="s">
        <v>202</v>
      </c>
      <c r="B105" s="402" t="s">
        <v>91</v>
      </c>
      <c r="C105" s="412">
        <v>47.7</v>
      </c>
      <c r="D105" s="412" t="s">
        <v>236</v>
      </c>
      <c r="E105" s="6" t="s">
        <v>237</v>
      </c>
      <c r="F105" s="6" t="s">
        <v>237</v>
      </c>
      <c r="G105" s="6" t="s">
        <v>237</v>
      </c>
      <c r="H105" s="6" t="s">
        <v>237</v>
      </c>
      <c r="I105" s="334"/>
      <c r="J105" s="335"/>
      <c r="K105" s="334"/>
      <c r="L105" s="335"/>
      <c r="M105" s="340"/>
      <c r="N105" s="340"/>
      <c r="O105" s="340"/>
      <c r="P105" s="340"/>
      <c r="Q105" s="340"/>
      <c r="R105" s="335"/>
      <c r="S105" s="91"/>
      <c r="T105" s="1" t="s">
        <v>323</v>
      </c>
      <c r="U105" s="1" t="s">
        <v>323</v>
      </c>
      <c r="V105" s="1" t="s">
        <v>323</v>
      </c>
      <c r="W105" s="460"/>
      <c r="X105" s="301"/>
    </row>
    <row r="106" spans="1:24">
      <c r="A106" s="414"/>
      <c r="B106" s="403"/>
      <c r="C106" s="414"/>
      <c r="D106" s="414"/>
      <c r="E106" s="6" t="s">
        <v>237</v>
      </c>
      <c r="F106" s="6" t="s">
        <v>237</v>
      </c>
      <c r="G106" s="6" t="s">
        <v>237</v>
      </c>
      <c r="H106" s="6" t="s">
        <v>237</v>
      </c>
      <c r="I106" s="6"/>
      <c r="J106" s="8"/>
      <c r="K106" s="8"/>
      <c r="L106" s="8"/>
      <c r="M106" s="25"/>
      <c r="N106" s="25"/>
      <c r="O106" s="25"/>
      <c r="P106" s="25"/>
      <c r="Q106" s="25"/>
      <c r="R106" s="24"/>
      <c r="S106" s="311"/>
      <c r="T106" s="1" t="s">
        <v>323</v>
      </c>
      <c r="U106" s="1" t="s">
        <v>323</v>
      </c>
      <c r="V106" s="1" t="s">
        <v>323</v>
      </c>
      <c r="W106" s="460"/>
      <c r="X106" s="301">
        <v>100</v>
      </c>
    </row>
    <row r="107" spans="1:24" ht="15" customHeight="1">
      <c r="A107" s="412" t="s">
        <v>203</v>
      </c>
      <c r="B107" s="402" t="s">
        <v>107</v>
      </c>
      <c r="C107" s="412">
        <v>184.54</v>
      </c>
      <c r="D107" s="412" t="s">
        <v>236</v>
      </c>
      <c r="E107" s="6" t="s">
        <v>237</v>
      </c>
      <c r="F107" s="6" t="s">
        <v>237</v>
      </c>
      <c r="G107" s="6" t="s">
        <v>237</v>
      </c>
      <c r="H107" s="6" t="s">
        <v>237</v>
      </c>
      <c r="I107" s="315">
        <v>42733</v>
      </c>
      <c r="J107" s="316">
        <v>0.30069444444444443</v>
      </c>
      <c r="K107" s="315">
        <v>42733</v>
      </c>
      <c r="L107" s="316">
        <v>0.30069444444444443</v>
      </c>
      <c r="M107" s="158" t="str">
        <f>IF(((K107+L107)-(I107+J107))*24&gt;0,((K107+L107)-(I107+J107))*24,"NA")</f>
        <v>NA</v>
      </c>
      <c r="N107" s="158" t="str">
        <f>IF(RIGHT(R107)="T",(M107),0)</f>
        <v>NA</v>
      </c>
      <c r="O107" s="158">
        <f>IF(RIGHT(R107)="U",(M107),0)</f>
        <v>0</v>
      </c>
      <c r="P107" s="158">
        <f>IF(RIGHT(R107)="C",(M107),0)</f>
        <v>0</v>
      </c>
      <c r="Q107" s="158">
        <f>IF(RIGHT(R107)="D",(M107),0)</f>
        <v>0</v>
      </c>
      <c r="R107" s="317" t="s">
        <v>370</v>
      </c>
      <c r="S107" s="365" t="s">
        <v>540</v>
      </c>
      <c r="T107" s="1" t="s">
        <v>323</v>
      </c>
      <c r="U107" s="1" t="s">
        <v>323</v>
      </c>
      <c r="V107" s="1" t="s">
        <v>323</v>
      </c>
      <c r="W107" s="460"/>
      <c r="X107" s="301"/>
    </row>
    <row r="108" spans="1:24">
      <c r="A108" s="414"/>
      <c r="B108" s="403"/>
      <c r="C108" s="414"/>
      <c r="D108" s="414"/>
      <c r="E108" s="6" t="s">
        <v>237</v>
      </c>
      <c r="F108" s="6" t="s">
        <v>237</v>
      </c>
      <c r="G108" s="6" t="s">
        <v>237</v>
      </c>
      <c r="H108" s="6" t="s">
        <v>237</v>
      </c>
      <c r="I108" s="6"/>
      <c r="J108" s="8"/>
      <c r="K108" s="8"/>
      <c r="L108" s="8"/>
      <c r="M108" s="25"/>
      <c r="N108" s="25"/>
      <c r="O108" s="25"/>
      <c r="P108" s="25"/>
      <c r="Q108" s="25"/>
      <c r="R108" s="24"/>
      <c r="S108" s="311"/>
      <c r="T108" s="1" t="s">
        <v>323</v>
      </c>
      <c r="U108" s="1" t="s">
        <v>323</v>
      </c>
      <c r="V108" s="1" t="s">
        <v>323</v>
      </c>
      <c r="W108" s="460"/>
      <c r="X108" s="301">
        <v>100</v>
      </c>
    </row>
    <row r="109" spans="1:24" ht="25.5">
      <c r="A109" s="412" t="s">
        <v>325</v>
      </c>
      <c r="B109" s="402" t="s">
        <v>326</v>
      </c>
      <c r="C109" s="412">
        <v>46.14</v>
      </c>
      <c r="D109" s="412" t="s">
        <v>236</v>
      </c>
      <c r="E109" s="6" t="s">
        <v>237</v>
      </c>
      <c r="F109" s="6" t="s">
        <v>237</v>
      </c>
      <c r="G109" s="6" t="s">
        <v>237</v>
      </c>
      <c r="H109" s="6" t="s">
        <v>237</v>
      </c>
      <c r="I109" s="341">
        <v>42724</v>
      </c>
      <c r="J109" s="342">
        <v>0.72569444444444453</v>
      </c>
      <c r="K109" s="341">
        <v>42724</v>
      </c>
      <c r="L109" s="342">
        <v>0.77013888888888893</v>
      </c>
      <c r="M109" s="158">
        <f>IF(((K109+L109)-(I109+J109))*24&gt;0,((K109+L109)-(I109+J109))*24,"NA")</f>
        <v>1.0666666666511446</v>
      </c>
      <c r="N109" s="158">
        <f>IF(RIGHT(R109)="T",(M109),0)</f>
        <v>1.0666666666511446</v>
      </c>
      <c r="O109" s="158">
        <f>IF(RIGHT(R109)="U",(M109),0)</f>
        <v>0</v>
      </c>
      <c r="P109" s="158">
        <f>IF(RIGHT(R109)="C",(M109),0)</f>
        <v>0</v>
      </c>
      <c r="Q109" s="158">
        <f>IF(RIGHT(R109)="D",(M109),0)</f>
        <v>0</v>
      </c>
      <c r="R109" s="318" t="s">
        <v>368</v>
      </c>
      <c r="S109" s="373" t="s">
        <v>629</v>
      </c>
      <c r="T109" s="1" t="s">
        <v>323</v>
      </c>
      <c r="U109" s="1" t="s">
        <v>323</v>
      </c>
      <c r="V109" s="1" t="s">
        <v>323</v>
      </c>
      <c r="W109" s="460"/>
      <c r="X109" s="301"/>
    </row>
    <row r="110" spans="1:24">
      <c r="A110" s="413"/>
      <c r="B110" s="404"/>
      <c r="C110" s="413"/>
      <c r="D110" s="413"/>
      <c r="E110" s="6"/>
      <c r="F110" s="6"/>
      <c r="G110" s="6"/>
      <c r="H110" s="6"/>
      <c r="I110" s="322"/>
      <c r="J110" s="323"/>
      <c r="K110" s="322"/>
      <c r="L110" s="323"/>
      <c r="M110" s="199">
        <f>SUM(M108:M109)</f>
        <v>1.0666666666511446</v>
      </c>
      <c r="N110" s="199">
        <f t="shared" ref="N110" si="25">SUM(N108:N109)</f>
        <v>1.0666666666511446</v>
      </c>
      <c r="O110" s="199">
        <f t="shared" ref="O110" si="26">SUM(O108:O109)</f>
        <v>0</v>
      </c>
      <c r="P110" s="199">
        <f t="shared" ref="P110" si="27">SUM(P108:P109)</f>
        <v>0</v>
      </c>
      <c r="Q110" s="199">
        <f t="shared" ref="Q110" si="28">SUM(Q108:Q109)</f>
        <v>0</v>
      </c>
      <c r="R110" s="343"/>
      <c r="S110" s="374"/>
      <c r="T110" s="1"/>
      <c r="U110" s="1"/>
      <c r="V110" s="1"/>
      <c r="W110" s="460"/>
      <c r="X110" s="388">
        <v>99.85</v>
      </c>
    </row>
    <row r="111" spans="1:24" ht="38.25">
      <c r="A111" s="412" t="s">
        <v>327</v>
      </c>
      <c r="B111" s="402" t="s">
        <v>328</v>
      </c>
      <c r="C111" s="412">
        <v>131.47999999999999</v>
      </c>
      <c r="D111" s="412" t="s">
        <v>236</v>
      </c>
      <c r="E111" s="6" t="s">
        <v>237</v>
      </c>
      <c r="F111" s="6" t="s">
        <v>237</v>
      </c>
      <c r="G111" s="6" t="s">
        <v>237</v>
      </c>
      <c r="H111" s="6" t="s">
        <v>237</v>
      </c>
      <c r="I111" s="344">
        <v>42710</v>
      </c>
      <c r="J111" s="345">
        <v>0.36249999999999999</v>
      </c>
      <c r="K111" s="344">
        <v>42711</v>
      </c>
      <c r="L111" s="345">
        <v>0.65625</v>
      </c>
      <c r="M111" s="158">
        <f>IF(((K111+L111)-(I111+J111))*24&gt;0,((K111+L111)-(I111+J111))*24,"NA")</f>
        <v>31.049999999930151</v>
      </c>
      <c r="N111" s="158">
        <f>IF(RIGHT(R111)="T",(M111),0)</f>
        <v>0</v>
      </c>
      <c r="O111" s="158">
        <f>IF(RIGHT(R111)="U",(M111),0)</f>
        <v>0</v>
      </c>
      <c r="P111" s="158">
        <f>IF(RIGHT(R111)="C",(M111),0)</f>
        <v>0</v>
      </c>
      <c r="Q111" s="158">
        <f>IF(RIGHT(R111)="D",(M111),0)</f>
        <v>31.049999999930151</v>
      </c>
      <c r="R111" s="346" t="s">
        <v>375</v>
      </c>
      <c r="S111" s="162" t="s">
        <v>580</v>
      </c>
      <c r="T111" s="1" t="s">
        <v>323</v>
      </c>
      <c r="U111" s="1" t="s">
        <v>323</v>
      </c>
      <c r="V111" s="1" t="s">
        <v>323</v>
      </c>
      <c r="W111" s="460"/>
      <c r="X111" s="301"/>
    </row>
    <row r="112" spans="1:24">
      <c r="A112" s="413"/>
      <c r="B112" s="404"/>
      <c r="C112" s="413"/>
      <c r="D112" s="413"/>
      <c r="E112" s="6"/>
      <c r="F112" s="6"/>
      <c r="G112" s="6"/>
      <c r="H112" s="6"/>
      <c r="I112" s="58"/>
      <c r="J112" s="59"/>
      <c r="K112" s="58"/>
      <c r="L112" s="59"/>
      <c r="M112" s="116">
        <f t="shared" ref="M112:Q112" si="29">SUM(M111)</f>
        <v>31.049999999930151</v>
      </c>
      <c r="N112" s="107">
        <f t="shared" si="29"/>
        <v>0</v>
      </c>
      <c r="O112" s="107">
        <f t="shared" si="29"/>
        <v>0</v>
      </c>
      <c r="P112" s="107">
        <f t="shared" si="29"/>
        <v>0</v>
      </c>
      <c r="Q112" s="107">
        <f t="shared" si="29"/>
        <v>31.049999999930151</v>
      </c>
      <c r="R112" s="59"/>
      <c r="S112" s="372"/>
      <c r="T112" s="1"/>
      <c r="U112" s="1"/>
      <c r="V112" s="1"/>
      <c r="W112" s="460"/>
      <c r="X112" s="301"/>
    </row>
    <row r="113" spans="1:24">
      <c r="A113" s="412" t="s">
        <v>204</v>
      </c>
      <c r="B113" s="402" t="s">
        <v>10</v>
      </c>
      <c r="C113" s="412">
        <v>153</v>
      </c>
      <c r="D113" s="412" t="s">
        <v>236</v>
      </c>
      <c r="E113" s="6" t="s">
        <v>237</v>
      </c>
      <c r="F113" s="6" t="s">
        <v>237</v>
      </c>
      <c r="G113" s="6" t="s">
        <v>237</v>
      </c>
      <c r="H113" s="6" t="s">
        <v>237</v>
      </c>
      <c r="I113" s="334"/>
      <c r="J113" s="335"/>
      <c r="K113" s="334"/>
      <c r="L113" s="335"/>
      <c r="M113" s="340">
        <v>0</v>
      </c>
      <c r="N113" s="340">
        <v>0</v>
      </c>
      <c r="O113" s="340">
        <v>0</v>
      </c>
      <c r="P113" s="340">
        <v>0</v>
      </c>
      <c r="Q113" s="340">
        <v>0</v>
      </c>
      <c r="R113" s="335"/>
      <c r="S113" s="91"/>
      <c r="T113" s="1" t="s">
        <v>323</v>
      </c>
      <c r="U113" s="1" t="s">
        <v>323</v>
      </c>
      <c r="V113" s="1" t="s">
        <v>323</v>
      </c>
      <c r="W113" s="460"/>
      <c r="X113" s="301"/>
    </row>
    <row r="114" spans="1:24">
      <c r="A114" s="414"/>
      <c r="B114" s="403"/>
      <c r="C114" s="414"/>
      <c r="D114" s="414"/>
      <c r="E114" s="6" t="s">
        <v>237</v>
      </c>
      <c r="F114" s="6" t="s">
        <v>237</v>
      </c>
      <c r="G114" s="6" t="s">
        <v>237</v>
      </c>
      <c r="H114" s="6" t="s">
        <v>237</v>
      </c>
      <c r="I114" s="6"/>
      <c r="J114" s="8"/>
      <c r="K114" s="8"/>
      <c r="L114" s="8"/>
      <c r="M114" s="340">
        <v>0</v>
      </c>
      <c r="N114" s="340">
        <v>0</v>
      </c>
      <c r="O114" s="340">
        <v>0</v>
      </c>
      <c r="P114" s="340">
        <v>0</v>
      </c>
      <c r="Q114" s="340">
        <v>0</v>
      </c>
      <c r="R114" s="306"/>
      <c r="S114" s="368"/>
      <c r="T114" s="1" t="s">
        <v>323</v>
      </c>
      <c r="U114" s="1" t="s">
        <v>323</v>
      </c>
      <c r="V114" s="1" t="s">
        <v>323</v>
      </c>
      <c r="W114" s="460"/>
      <c r="X114" s="301">
        <v>100</v>
      </c>
    </row>
    <row r="115" spans="1:24" ht="25.5">
      <c r="A115" s="412" t="s">
        <v>205</v>
      </c>
      <c r="B115" s="402" t="s">
        <v>20</v>
      </c>
      <c r="C115" s="412">
        <v>172</v>
      </c>
      <c r="D115" s="412" t="s">
        <v>236</v>
      </c>
      <c r="E115" s="6" t="s">
        <v>237</v>
      </c>
      <c r="F115" s="6" t="s">
        <v>237</v>
      </c>
      <c r="G115" s="6" t="s">
        <v>237</v>
      </c>
      <c r="H115" s="6" t="s">
        <v>237</v>
      </c>
      <c r="I115" s="315">
        <v>42733</v>
      </c>
      <c r="J115" s="316">
        <v>0.4201388888888889</v>
      </c>
      <c r="K115" s="315">
        <v>42733</v>
      </c>
      <c r="L115" s="316">
        <v>0.74375000000000002</v>
      </c>
      <c r="M115" s="158">
        <f>IF(((K115+L115)-(I115+J115))*24&gt;0,((K115+L115)-(I115+J115))*24,"NA")</f>
        <v>7.7666666666627862</v>
      </c>
      <c r="N115" s="158">
        <f>IF(RIGHT(R115)="T",(M115),0)</f>
        <v>7.7666666666627862</v>
      </c>
      <c r="O115" s="158">
        <f>IF(RIGHT(R115)="U",(M115),0)</f>
        <v>0</v>
      </c>
      <c r="P115" s="158">
        <f>IF(RIGHT(R115)="C",(M115),0)</f>
        <v>0</v>
      </c>
      <c r="Q115" s="158">
        <f>IF(RIGHT(R115)="D",(M115),0)</f>
        <v>0</v>
      </c>
      <c r="R115" s="318" t="s">
        <v>368</v>
      </c>
      <c r="S115" s="365" t="s">
        <v>535</v>
      </c>
      <c r="T115" s="1" t="s">
        <v>323</v>
      </c>
      <c r="U115" s="1" t="s">
        <v>323</v>
      </c>
      <c r="V115" s="1" t="s">
        <v>323</v>
      </c>
      <c r="W115" s="460"/>
      <c r="X115" s="301"/>
    </row>
    <row r="116" spans="1:24">
      <c r="A116" s="414"/>
      <c r="B116" s="403"/>
      <c r="C116" s="414"/>
      <c r="D116" s="414"/>
      <c r="E116" s="6" t="s">
        <v>237</v>
      </c>
      <c r="F116" s="6" t="s">
        <v>237</v>
      </c>
      <c r="G116" s="6" t="s">
        <v>237</v>
      </c>
      <c r="H116" s="6" t="s">
        <v>237</v>
      </c>
      <c r="I116" s="6"/>
      <c r="J116" s="8"/>
      <c r="K116" s="8"/>
      <c r="L116" s="8"/>
      <c r="M116" s="199">
        <f>SUM(M114:M115)</f>
        <v>7.7666666666627862</v>
      </c>
      <c r="N116" s="199">
        <f t="shared" ref="N116" si="30">SUM(N114:N115)</f>
        <v>7.7666666666627862</v>
      </c>
      <c r="O116" s="199">
        <f t="shared" ref="O116" si="31">SUM(O114:O115)</f>
        <v>0</v>
      </c>
      <c r="P116" s="199">
        <f t="shared" ref="P116" si="32">SUM(P114:P115)</f>
        <v>0</v>
      </c>
      <c r="Q116" s="199">
        <f t="shared" ref="Q116" si="33">SUM(Q114:Q115)</f>
        <v>0</v>
      </c>
      <c r="R116" s="24"/>
      <c r="S116" s="311"/>
      <c r="T116" s="1" t="s">
        <v>323</v>
      </c>
      <c r="U116" s="1" t="s">
        <v>323</v>
      </c>
      <c r="V116" s="1" t="s">
        <v>323</v>
      </c>
      <c r="W116" s="460"/>
      <c r="X116" s="388">
        <v>98.95</v>
      </c>
    </row>
    <row r="117" spans="1:24">
      <c r="A117" s="412" t="s">
        <v>206</v>
      </c>
      <c r="B117" s="402" t="s">
        <v>19</v>
      </c>
      <c r="C117" s="412">
        <v>172</v>
      </c>
      <c r="D117" s="412" t="s">
        <v>236</v>
      </c>
      <c r="E117" s="6" t="s">
        <v>237</v>
      </c>
      <c r="F117" s="6" t="s">
        <v>237</v>
      </c>
      <c r="G117" s="6" t="s">
        <v>237</v>
      </c>
      <c r="H117" s="6" t="s">
        <v>237</v>
      </c>
      <c r="I117" s="95"/>
      <c r="J117" s="98"/>
      <c r="K117" s="95"/>
      <c r="L117" s="98"/>
      <c r="M117" s="71"/>
      <c r="N117" s="99"/>
      <c r="O117" s="99"/>
      <c r="P117" s="99"/>
      <c r="Q117" s="99"/>
      <c r="R117" s="96"/>
      <c r="S117" s="370"/>
      <c r="T117" s="1" t="s">
        <v>323</v>
      </c>
      <c r="U117" s="1" t="s">
        <v>323</v>
      </c>
      <c r="V117" s="1" t="s">
        <v>323</v>
      </c>
      <c r="W117" s="460"/>
      <c r="X117" s="301"/>
    </row>
    <row r="118" spans="1:24">
      <c r="A118" s="413"/>
      <c r="B118" s="404"/>
      <c r="C118" s="413"/>
      <c r="D118" s="413"/>
      <c r="E118" s="6"/>
      <c r="F118" s="6"/>
      <c r="G118" s="6"/>
      <c r="H118" s="6"/>
      <c r="I118" s="95"/>
      <c r="J118" s="98"/>
      <c r="K118" s="95"/>
      <c r="L118" s="98"/>
      <c r="M118" s="71"/>
      <c r="N118" s="99"/>
      <c r="O118" s="99"/>
      <c r="P118" s="99"/>
      <c r="Q118" s="99"/>
      <c r="R118" s="96"/>
      <c r="S118" s="370"/>
      <c r="T118" s="1"/>
      <c r="U118" s="1"/>
      <c r="V118" s="1"/>
      <c r="W118" s="460"/>
      <c r="X118" s="301"/>
    </row>
    <row r="119" spans="1:24" ht="15" customHeight="1">
      <c r="A119" s="414"/>
      <c r="B119" s="403"/>
      <c r="C119" s="414"/>
      <c r="D119" s="414"/>
      <c r="E119" s="6" t="s">
        <v>237</v>
      </c>
      <c r="F119" s="6" t="s">
        <v>237</v>
      </c>
      <c r="G119" s="6" t="s">
        <v>237</v>
      </c>
      <c r="H119" s="6" t="s">
        <v>237</v>
      </c>
      <c r="I119" s="6"/>
      <c r="J119" s="8"/>
      <c r="K119" s="8"/>
      <c r="L119" s="8"/>
      <c r="M119" s="25"/>
      <c r="N119" s="25"/>
      <c r="O119" s="25"/>
      <c r="P119" s="25"/>
      <c r="Q119" s="25"/>
      <c r="R119" s="24"/>
      <c r="S119" s="311"/>
      <c r="T119" s="1" t="s">
        <v>323</v>
      </c>
      <c r="U119" s="1" t="s">
        <v>323</v>
      </c>
      <c r="V119" s="1" t="s">
        <v>323</v>
      </c>
      <c r="W119" s="460"/>
      <c r="X119" s="301">
        <v>100</v>
      </c>
    </row>
    <row r="120" spans="1:24" ht="25.5">
      <c r="A120" s="412" t="s">
        <v>207</v>
      </c>
      <c r="B120" s="402" t="s">
        <v>64</v>
      </c>
      <c r="C120" s="412">
        <v>210</v>
      </c>
      <c r="D120" s="412" t="s">
        <v>236</v>
      </c>
      <c r="E120" s="6" t="s">
        <v>237</v>
      </c>
      <c r="F120" s="6" t="s">
        <v>237</v>
      </c>
      <c r="G120" s="6" t="s">
        <v>237</v>
      </c>
      <c r="H120" s="6" t="s">
        <v>237</v>
      </c>
      <c r="I120" s="315">
        <v>42723</v>
      </c>
      <c r="J120" s="316">
        <v>0.4284722222222222</v>
      </c>
      <c r="K120" s="315">
        <v>42723</v>
      </c>
      <c r="L120" s="316">
        <v>0.77638888888888891</v>
      </c>
      <c r="M120" s="158">
        <f>IF(((K120+L120)-(I120+J120))*24&gt;0,((K120+L120)-(I120+J120))*24,"NA")</f>
        <v>8.3499999999767169</v>
      </c>
      <c r="N120" s="158">
        <f>IF(RIGHT(R120)="T",(M120),0)</f>
        <v>0</v>
      </c>
      <c r="O120" s="158">
        <f>IF(RIGHT(R120)="U",(M120),0)</f>
        <v>0</v>
      </c>
      <c r="P120" s="158">
        <f>IF(RIGHT(R120)="C",(M120),0)</f>
        <v>0</v>
      </c>
      <c r="Q120" s="158">
        <f>IF(RIGHT(R120)="D",(M120),0)</f>
        <v>8.3499999999767169</v>
      </c>
      <c r="R120" s="317" t="s">
        <v>375</v>
      </c>
      <c r="S120" s="162" t="s">
        <v>572</v>
      </c>
      <c r="T120" s="1" t="s">
        <v>323</v>
      </c>
      <c r="U120" s="1" t="s">
        <v>323</v>
      </c>
      <c r="V120" s="1" t="s">
        <v>323</v>
      </c>
      <c r="W120" s="460"/>
      <c r="X120" s="301"/>
    </row>
    <row r="121" spans="1:24" ht="51">
      <c r="A121" s="413"/>
      <c r="B121" s="404"/>
      <c r="C121" s="413"/>
      <c r="D121" s="413"/>
      <c r="E121" s="6"/>
      <c r="F121" s="6"/>
      <c r="G121" s="6"/>
      <c r="H121" s="6"/>
      <c r="I121" s="347">
        <v>42732</v>
      </c>
      <c r="J121" s="348">
        <v>0.40486111111111112</v>
      </c>
      <c r="K121" s="347">
        <v>42732</v>
      </c>
      <c r="L121" s="348">
        <v>0.76874999999999993</v>
      </c>
      <c r="M121" s="159">
        <f>IF(((K121+L121)-(I121+J121))*24&gt;0,((K121+L121)-(I121+J121))*24,"NA")</f>
        <v>8.7333333333372138</v>
      </c>
      <c r="N121" s="159">
        <f>IF(RIGHT(R121)="T",(M121),0)</f>
        <v>0</v>
      </c>
      <c r="O121" s="159">
        <f>IF(RIGHT(R121)="U",(M121),0)</f>
        <v>8.7333333333372138</v>
      </c>
      <c r="P121" s="159">
        <f>IF(RIGHT(R121)="C",(M121),0)</f>
        <v>0</v>
      </c>
      <c r="Q121" s="159">
        <f>IF(RIGHT(R121)="D",(M121),0)</f>
        <v>0</v>
      </c>
      <c r="R121" s="149" t="s">
        <v>366</v>
      </c>
      <c r="S121" s="162" t="s">
        <v>573</v>
      </c>
      <c r="T121" s="1"/>
      <c r="U121" s="1"/>
      <c r="V121" s="1"/>
      <c r="W121" s="460"/>
      <c r="X121" s="301"/>
    </row>
    <row r="122" spans="1:24">
      <c r="A122" s="413"/>
      <c r="B122" s="404"/>
      <c r="C122" s="413"/>
      <c r="D122" s="413"/>
      <c r="E122" s="6"/>
      <c r="F122" s="6"/>
      <c r="G122" s="6"/>
      <c r="H122" s="6"/>
      <c r="I122" s="312"/>
      <c r="J122" s="313"/>
      <c r="K122" s="312"/>
      <c r="L122" s="313"/>
      <c r="M122" s="106">
        <f t="shared" ref="M122:Q122" si="34">SUM(M120)</f>
        <v>8.3499999999767169</v>
      </c>
      <c r="N122" s="107">
        <f t="shared" si="34"/>
        <v>0</v>
      </c>
      <c r="O122" s="107">
        <f t="shared" si="34"/>
        <v>0</v>
      </c>
      <c r="P122" s="107">
        <f t="shared" si="34"/>
        <v>0</v>
      </c>
      <c r="Q122" s="107">
        <f t="shared" si="34"/>
        <v>8.3499999999767169</v>
      </c>
      <c r="R122" s="314"/>
      <c r="S122" s="363"/>
      <c r="T122" s="1"/>
      <c r="U122" s="1"/>
      <c r="V122" s="1"/>
      <c r="W122" s="460"/>
      <c r="X122" s="301"/>
    </row>
    <row r="123" spans="1:24" ht="51">
      <c r="A123" s="412" t="s">
        <v>208</v>
      </c>
      <c r="B123" s="402" t="s">
        <v>65</v>
      </c>
      <c r="C123" s="412">
        <v>210</v>
      </c>
      <c r="D123" s="412" t="s">
        <v>236</v>
      </c>
      <c r="E123" s="6" t="s">
        <v>237</v>
      </c>
      <c r="F123" s="6" t="s">
        <v>237</v>
      </c>
      <c r="G123" s="6" t="s">
        <v>237</v>
      </c>
      <c r="H123" s="6" t="s">
        <v>237</v>
      </c>
      <c r="I123" s="315">
        <v>42723</v>
      </c>
      <c r="J123" s="316">
        <v>0.52986111111111112</v>
      </c>
      <c r="K123" s="315">
        <v>42723</v>
      </c>
      <c r="L123" s="316">
        <v>0.55972222222222223</v>
      </c>
      <c r="M123" s="158">
        <f>IF(((K123+L123)-(I123+J123))*24&gt;0,((K123+L123)-(I123+J123))*24,"NA")</f>
        <v>0.71666666655801237</v>
      </c>
      <c r="N123" s="158">
        <f>IF(RIGHT(R123)="T",(M123),0)</f>
        <v>0</v>
      </c>
      <c r="O123" s="158">
        <f>IF(RIGHT(R123)="U",(M123),0)</f>
        <v>0</v>
      </c>
      <c r="P123" s="158">
        <f>IF(RIGHT(R123)="C",(M123),0)</f>
        <v>0.71666666655801237</v>
      </c>
      <c r="Q123" s="158">
        <f>IF(RIGHT(R123)="D",(M123),0)</f>
        <v>0</v>
      </c>
      <c r="R123" s="317" t="s">
        <v>371</v>
      </c>
      <c r="S123" s="162" t="s">
        <v>574</v>
      </c>
      <c r="T123" s="1" t="s">
        <v>323</v>
      </c>
      <c r="U123" s="1" t="s">
        <v>323</v>
      </c>
      <c r="V123" s="1" t="s">
        <v>323</v>
      </c>
      <c r="W123" s="460"/>
      <c r="X123" s="301"/>
    </row>
    <row r="124" spans="1:24">
      <c r="A124" s="414"/>
      <c r="B124" s="403"/>
      <c r="C124" s="414"/>
      <c r="D124" s="414"/>
      <c r="E124" s="6" t="s">
        <v>237</v>
      </c>
      <c r="F124" s="6" t="s">
        <v>237</v>
      </c>
      <c r="G124" s="6" t="s">
        <v>237</v>
      </c>
      <c r="H124" s="6" t="s">
        <v>237</v>
      </c>
      <c r="I124" s="22"/>
      <c r="J124" s="423"/>
      <c r="K124" s="424"/>
      <c r="L124" s="425"/>
      <c r="M124" s="199">
        <f>SUM(M123:M123)</f>
        <v>0.71666666655801237</v>
      </c>
      <c r="N124" s="199">
        <f t="shared" ref="N124:Q124" si="35">SUM(N123:N123)</f>
        <v>0</v>
      </c>
      <c r="O124" s="199">
        <f t="shared" si="35"/>
        <v>0</v>
      </c>
      <c r="P124" s="199">
        <f t="shared" si="35"/>
        <v>0.71666666655801237</v>
      </c>
      <c r="Q124" s="199">
        <f t="shared" si="35"/>
        <v>0</v>
      </c>
      <c r="R124" s="24"/>
      <c r="S124" s="311"/>
      <c r="T124" s="1" t="s">
        <v>323</v>
      </c>
      <c r="U124" s="1" t="s">
        <v>323</v>
      </c>
      <c r="V124" s="1" t="s">
        <v>323</v>
      </c>
      <c r="W124" s="460"/>
      <c r="X124" s="301">
        <v>100</v>
      </c>
    </row>
    <row r="125" spans="1:24" ht="127.5">
      <c r="A125" s="412" t="s">
        <v>209</v>
      </c>
      <c r="B125" s="402" t="s">
        <v>93</v>
      </c>
      <c r="C125" s="412">
        <v>68.66</v>
      </c>
      <c r="D125" s="412" t="s">
        <v>236</v>
      </c>
      <c r="E125" s="6" t="s">
        <v>710</v>
      </c>
      <c r="F125" s="6" t="s">
        <v>237</v>
      </c>
      <c r="G125" s="6" t="s">
        <v>237</v>
      </c>
      <c r="H125" s="383">
        <f>M125/24</f>
        <v>0.93333333333430346</v>
      </c>
      <c r="I125" s="315">
        <v>42707</v>
      </c>
      <c r="J125" s="316">
        <v>0.99722222222222223</v>
      </c>
      <c r="K125" s="315">
        <v>42708</v>
      </c>
      <c r="L125" s="316">
        <v>0.93055555555555547</v>
      </c>
      <c r="M125" s="158">
        <f t="shared" ref="M125:M134" si="36">IF(((K125+L125)-(I125+J125))*24&gt;0,((K125+L125)-(I125+J125))*24,"NA")</f>
        <v>22.400000000023283</v>
      </c>
      <c r="N125" s="158">
        <f t="shared" ref="N125:N134" si="37">IF(RIGHT(R125)="T",(M125),0)</f>
        <v>0</v>
      </c>
      <c r="O125" s="158">
        <f t="shared" ref="O125:O134" si="38">IF(RIGHT(R125)="U",(M125),0)</f>
        <v>0</v>
      </c>
      <c r="P125" s="158">
        <f t="shared" ref="P125:P133" si="39">IF(RIGHT(R125)="C",(M125),0)</f>
        <v>22.400000000023283</v>
      </c>
      <c r="Q125" s="158">
        <f t="shared" ref="Q125:Q133" si="40">IF(RIGHT(R125)="D",(M125),0)</f>
        <v>0</v>
      </c>
      <c r="R125" s="317" t="s">
        <v>371</v>
      </c>
      <c r="S125" s="365" t="s">
        <v>541</v>
      </c>
      <c r="T125" s="384">
        <v>1</v>
      </c>
      <c r="U125" s="1" t="s">
        <v>711</v>
      </c>
      <c r="V125" s="383">
        <f>H125-T125</f>
        <v>-6.6666666665696539E-2</v>
      </c>
      <c r="W125" s="460"/>
      <c r="X125" s="301"/>
    </row>
    <row r="126" spans="1:24" ht="25.5">
      <c r="A126" s="413"/>
      <c r="B126" s="404"/>
      <c r="C126" s="413"/>
      <c r="D126" s="413"/>
      <c r="E126" s="6"/>
      <c r="F126" s="6"/>
      <c r="G126" s="6"/>
      <c r="H126" s="6"/>
      <c r="I126" s="315">
        <v>42711</v>
      </c>
      <c r="J126" s="316">
        <v>7.7777777777777779E-2</v>
      </c>
      <c r="K126" s="315">
        <v>42711</v>
      </c>
      <c r="L126" s="316">
        <v>0.13333333333333333</v>
      </c>
      <c r="M126" s="158">
        <f t="shared" si="36"/>
        <v>1.3333333333139308</v>
      </c>
      <c r="N126" s="158">
        <f t="shared" si="37"/>
        <v>0</v>
      </c>
      <c r="O126" s="158">
        <f t="shared" si="38"/>
        <v>1.3333333333139308</v>
      </c>
      <c r="P126" s="158">
        <f t="shared" si="39"/>
        <v>0</v>
      </c>
      <c r="Q126" s="158">
        <f t="shared" si="40"/>
        <v>0</v>
      </c>
      <c r="R126" s="317" t="s">
        <v>366</v>
      </c>
      <c r="S126" s="365" t="s">
        <v>542</v>
      </c>
      <c r="T126" s="1"/>
      <c r="U126" s="1"/>
      <c r="V126" s="1"/>
      <c r="W126" s="460"/>
      <c r="X126" s="301"/>
    </row>
    <row r="127" spans="1:24" ht="51">
      <c r="A127" s="413"/>
      <c r="B127" s="404"/>
      <c r="C127" s="413"/>
      <c r="D127" s="413"/>
      <c r="E127" s="6"/>
      <c r="F127" s="6"/>
      <c r="G127" s="6"/>
      <c r="H127" s="6"/>
      <c r="I127" s="315">
        <v>42711</v>
      </c>
      <c r="J127" s="316">
        <v>0.13333333333333333</v>
      </c>
      <c r="K127" s="315">
        <v>42711</v>
      </c>
      <c r="L127" s="316">
        <v>0.81736111111111109</v>
      </c>
      <c r="M127" s="158">
        <f>IF(((K127+L127)-(I127+J127))*24&gt;0,((K127+L127)-(I127+J127))*24,"NA")</f>
        <v>16.416666666744277</v>
      </c>
      <c r="N127" s="158">
        <f>IF(RIGHT(R127)="T",(M127),0)</f>
        <v>0</v>
      </c>
      <c r="O127" s="158">
        <f>IF(RIGHT(R127)="U",(M127),0)</f>
        <v>0</v>
      </c>
      <c r="P127" s="158">
        <f>IF(RIGHT(R127)="C",(M127),0)</f>
        <v>16.416666666744277</v>
      </c>
      <c r="Q127" s="158">
        <f>IF(RIGHT(R127)="D",(M127),0)</f>
        <v>0</v>
      </c>
      <c r="R127" s="317" t="s">
        <v>371</v>
      </c>
      <c r="S127" s="365" t="s">
        <v>543</v>
      </c>
      <c r="T127" s="1"/>
      <c r="U127" s="1"/>
      <c r="V127" s="1"/>
      <c r="W127" s="460"/>
      <c r="X127" s="301"/>
    </row>
    <row r="128" spans="1:24" ht="51">
      <c r="A128" s="413"/>
      <c r="B128" s="404"/>
      <c r="C128" s="413"/>
      <c r="D128" s="413"/>
      <c r="E128" s="6"/>
      <c r="F128" s="6"/>
      <c r="G128" s="6"/>
      <c r="H128" s="6"/>
      <c r="I128" s="315">
        <v>42715</v>
      </c>
      <c r="J128" s="316">
        <v>0.50972222222222219</v>
      </c>
      <c r="K128" s="315">
        <v>42715</v>
      </c>
      <c r="L128" s="316">
        <v>0.7597222222222223</v>
      </c>
      <c r="M128" s="158">
        <f>IF(((K128+L128)-(I128+J128))*24&gt;0,((K128+L128)-(I128+J128))*24,"NA")</f>
        <v>6</v>
      </c>
      <c r="N128" s="158">
        <f>IF(RIGHT(R128)="T",(M128),0)</f>
        <v>0</v>
      </c>
      <c r="O128" s="158">
        <f>IF(RIGHT(R128)="U",(M128),0)</f>
        <v>0</v>
      </c>
      <c r="P128" s="158">
        <f>IF(RIGHT(R128)="C",(M128),0)</f>
        <v>6</v>
      </c>
      <c r="Q128" s="158">
        <f>IF(RIGHT(R128)="D",(M128),0)</f>
        <v>0</v>
      </c>
      <c r="R128" s="317" t="s">
        <v>371</v>
      </c>
      <c r="S128" s="365" t="s">
        <v>544</v>
      </c>
      <c r="T128" s="1"/>
      <c r="U128" s="1"/>
      <c r="V128" s="1"/>
      <c r="W128" s="460"/>
      <c r="X128" s="301"/>
    </row>
    <row r="129" spans="1:24" ht="63.75">
      <c r="A129" s="413"/>
      <c r="B129" s="404"/>
      <c r="C129" s="413"/>
      <c r="D129" s="413"/>
      <c r="E129" s="6"/>
      <c r="F129" s="6"/>
      <c r="G129" s="6"/>
      <c r="H129" s="6"/>
      <c r="I129" s="315">
        <v>42715</v>
      </c>
      <c r="J129" s="316">
        <v>0.17430555555555557</v>
      </c>
      <c r="K129" s="315">
        <v>42715</v>
      </c>
      <c r="L129" s="316">
        <v>0.21249999999999999</v>
      </c>
      <c r="M129" s="158">
        <f>IF(((K129+L129)-(I129+J129))*24&gt;0,((K129+L129)-(I129+J129))*24,"NA")</f>
        <v>0.91666666668606922</v>
      </c>
      <c r="N129" s="158">
        <f>IF(RIGHT(R129)="T",(M129),0)</f>
        <v>0</v>
      </c>
      <c r="O129" s="158">
        <f>IF(RIGHT(R129)="U",(M129),0)</f>
        <v>0.91666666668606922</v>
      </c>
      <c r="P129" s="158">
        <f>IF(RIGHT(R129)="C",(M129),0)</f>
        <v>0</v>
      </c>
      <c r="Q129" s="158">
        <f>IF(RIGHT(R129)="D",(M129),0)</f>
        <v>0</v>
      </c>
      <c r="R129" s="317" t="s">
        <v>366</v>
      </c>
      <c r="S129" s="365" t="s">
        <v>545</v>
      </c>
      <c r="T129" s="1"/>
      <c r="U129" s="1"/>
      <c r="V129" s="1"/>
      <c r="W129" s="460"/>
      <c r="X129" s="301"/>
    </row>
    <row r="130" spans="1:24" ht="38.25">
      <c r="A130" s="413"/>
      <c r="B130" s="404"/>
      <c r="C130" s="413"/>
      <c r="D130" s="413"/>
      <c r="E130" s="6"/>
      <c r="F130" s="6"/>
      <c r="G130" s="6"/>
      <c r="H130" s="6"/>
      <c r="I130" s="315">
        <v>42728</v>
      </c>
      <c r="J130" s="316">
        <v>0.4777777777777778</v>
      </c>
      <c r="K130" s="315">
        <v>42728</v>
      </c>
      <c r="L130" s="316">
        <v>0.7402777777777777</v>
      </c>
      <c r="M130" s="158">
        <f>IF(((K130+L130)-(I130+J130))*24&gt;0,((K130+L130)-(I130+J130))*24,"NA")</f>
        <v>6.2999999999301508</v>
      </c>
      <c r="N130" s="158">
        <f>IF(RIGHT(R130)="T",(M130),0)</f>
        <v>0</v>
      </c>
      <c r="O130" s="158">
        <v>0</v>
      </c>
      <c r="P130" s="158">
        <f>IF(RIGHT(S130)="U",(N130),0)</f>
        <v>0</v>
      </c>
      <c r="Q130" s="158">
        <v>6.2999999999301508</v>
      </c>
      <c r="R130" s="317" t="s">
        <v>366</v>
      </c>
      <c r="S130" s="365" t="s">
        <v>546</v>
      </c>
      <c r="T130" s="1"/>
      <c r="U130" s="1"/>
      <c r="V130" s="1"/>
      <c r="W130" s="460"/>
      <c r="X130" s="301"/>
    </row>
    <row r="131" spans="1:24" ht="38.25">
      <c r="A131" s="413"/>
      <c r="B131" s="404"/>
      <c r="C131" s="413"/>
      <c r="D131" s="413"/>
      <c r="E131" s="6"/>
      <c r="F131" s="6"/>
      <c r="G131" s="6"/>
      <c r="H131" s="6"/>
      <c r="I131" s="315">
        <v>42729</v>
      </c>
      <c r="J131" s="316">
        <v>0.40833333333333338</v>
      </c>
      <c r="K131" s="315">
        <v>42729</v>
      </c>
      <c r="L131" s="316">
        <v>0.66736111111111107</v>
      </c>
      <c r="M131" s="158">
        <f t="shared" si="36"/>
        <v>6.2166666666744277</v>
      </c>
      <c r="N131" s="158">
        <f t="shared" si="37"/>
        <v>0</v>
      </c>
      <c r="O131" s="158">
        <v>0</v>
      </c>
      <c r="P131" s="158">
        <f>IF(RIGHT(S131)="U",(N131),0)</f>
        <v>0</v>
      </c>
      <c r="Q131" s="158">
        <v>6.2166666666744277</v>
      </c>
      <c r="R131" s="317" t="s">
        <v>366</v>
      </c>
      <c r="S131" s="365" t="s">
        <v>546</v>
      </c>
      <c r="T131" s="1"/>
      <c r="U131" s="1"/>
      <c r="V131" s="1"/>
      <c r="W131" s="460"/>
      <c r="X131" s="301"/>
    </row>
    <row r="132" spans="1:24" ht="51">
      <c r="A132" s="413"/>
      <c r="B132" s="404"/>
      <c r="C132" s="413"/>
      <c r="D132" s="413"/>
      <c r="E132" s="6"/>
      <c r="F132" s="6"/>
      <c r="G132" s="6"/>
      <c r="H132" s="6"/>
      <c r="I132" s="315">
        <v>42730</v>
      </c>
      <c r="J132" s="316">
        <v>0.44097222222222227</v>
      </c>
      <c r="K132" s="315">
        <v>42730</v>
      </c>
      <c r="L132" s="316">
        <v>0.73402777777777783</v>
      </c>
      <c r="M132" s="158">
        <f>IF(((K132+L132)-(I132+J132))*24&gt;0,((K132+L132)-(I132+J132))*24,"NA")</f>
        <v>7.03333333338378</v>
      </c>
      <c r="N132" s="158">
        <f>IF(RIGHT(R132)="T",(M132),0)</f>
        <v>0</v>
      </c>
      <c r="O132" s="158">
        <v>0</v>
      </c>
      <c r="P132" s="158">
        <f>IF(RIGHT(S132)="U",(N132),0)</f>
        <v>0</v>
      </c>
      <c r="Q132" s="158">
        <v>7.03333333338378</v>
      </c>
      <c r="R132" s="317" t="s">
        <v>366</v>
      </c>
      <c r="S132" s="365" t="s">
        <v>547</v>
      </c>
      <c r="T132" s="1"/>
      <c r="U132" s="1"/>
      <c r="V132" s="1"/>
      <c r="W132" s="460"/>
      <c r="X132" s="301"/>
    </row>
    <row r="133" spans="1:24" ht="51">
      <c r="A133" s="413"/>
      <c r="B133" s="404"/>
      <c r="C133" s="413"/>
      <c r="D133" s="413"/>
      <c r="E133" s="6"/>
      <c r="F133" s="6"/>
      <c r="G133" s="6"/>
      <c r="H133" s="6"/>
      <c r="I133" s="315">
        <v>42731</v>
      </c>
      <c r="J133" s="316">
        <v>7.6388888888888895E-2</v>
      </c>
      <c r="K133" s="315">
        <v>42731</v>
      </c>
      <c r="L133" s="316">
        <v>0.84305555555555556</v>
      </c>
      <c r="M133" s="158">
        <f t="shared" si="36"/>
        <v>18.399999999906868</v>
      </c>
      <c r="N133" s="158">
        <f t="shared" si="37"/>
        <v>0</v>
      </c>
      <c r="O133" s="158">
        <f t="shared" si="38"/>
        <v>0</v>
      </c>
      <c r="P133" s="158">
        <f t="shared" si="39"/>
        <v>18.399999999906868</v>
      </c>
      <c r="Q133" s="158">
        <f t="shared" si="40"/>
        <v>0</v>
      </c>
      <c r="R133" s="317" t="s">
        <v>371</v>
      </c>
      <c r="S133" s="365" t="s">
        <v>548</v>
      </c>
      <c r="T133" s="1"/>
      <c r="U133" s="1"/>
      <c r="V133" s="1"/>
      <c r="W133" s="460"/>
      <c r="X133" s="301"/>
    </row>
    <row r="134" spans="1:24" ht="51">
      <c r="A134" s="413"/>
      <c r="B134" s="404"/>
      <c r="C134" s="413"/>
      <c r="D134" s="413"/>
      <c r="E134" s="6"/>
      <c r="F134" s="6"/>
      <c r="G134" s="6"/>
      <c r="H134" s="6"/>
      <c r="I134" s="315">
        <v>42732</v>
      </c>
      <c r="J134" s="316">
        <v>0.45833333333333331</v>
      </c>
      <c r="K134" s="315">
        <v>42732</v>
      </c>
      <c r="L134" s="316">
        <v>0.74791666666666667</v>
      </c>
      <c r="M134" s="158">
        <f t="shared" si="36"/>
        <v>6.9499999999534339</v>
      </c>
      <c r="N134" s="158">
        <f t="shared" si="37"/>
        <v>0</v>
      </c>
      <c r="O134" s="158">
        <f t="shared" si="38"/>
        <v>6.9499999999534339</v>
      </c>
      <c r="P134" s="158">
        <f>IF(RIGHT(S134)="U",(N134),0)</f>
        <v>0</v>
      </c>
      <c r="Q134" s="158">
        <v>6.9499999999534339</v>
      </c>
      <c r="R134" s="317" t="s">
        <v>366</v>
      </c>
      <c r="S134" s="365" t="s">
        <v>547</v>
      </c>
      <c r="T134" s="1"/>
      <c r="U134" s="1"/>
      <c r="V134" s="1"/>
      <c r="W134" s="460"/>
      <c r="X134" s="301"/>
    </row>
    <row r="135" spans="1:24">
      <c r="A135" s="413"/>
      <c r="B135" s="404"/>
      <c r="C135" s="413"/>
      <c r="D135" s="413"/>
      <c r="E135" s="6"/>
      <c r="F135" s="6"/>
      <c r="G135" s="6"/>
      <c r="H135" s="6"/>
      <c r="I135" s="312"/>
      <c r="J135" s="313"/>
      <c r="K135" s="312"/>
      <c r="L135" s="313"/>
      <c r="M135" s="199">
        <f>SUM(M125:M134)</f>
        <v>91.96666666661622</v>
      </c>
      <c r="N135" s="199">
        <f t="shared" ref="N135:Q135" si="41">SUM(N125:N134)</f>
        <v>0</v>
      </c>
      <c r="O135" s="199">
        <f t="shared" si="41"/>
        <v>9.1999999999534339</v>
      </c>
      <c r="P135" s="199">
        <f t="shared" si="41"/>
        <v>63.216666666674428</v>
      </c>
      <c r="Q135" s="199">
        <f t="shared" si="41"/>
        <v>26.499999999941792</v>
      </c>
      <c r="R135" s="314"/>
      <c r="S135" s="363"/>
      <c r="T135" s="1"/>
      <c r="U135" s="1"/>
      <c r="V135" s="1"/>
      <c r="W135" s="460"/>
      <c r="X135" s="301"/>
    </row>
    <row r="136" spans="1:24" ht="51">
      <c r="A136" s="412" t="s">
        <v>210</v>
      </c>
      <c r="B136" s="402" t="s">
        <v>94</v>
      </c>
      <c r="C136" s="412">
        <v>68.66</v>
      </c>
      <c r="D136" s="412" t="s">
        <v>236</v>
      </c>
      <c r="E136" s="6" t="s">
        <v>237</v>
      </c>
      <c r="F136" s="6" t="s">
        <v>237</v>
      </c>
      <c r="G136" s="6" t="s">
        <v>237</v>
      </c>
      <c r="H136" s="6" t="s">
        <v>237</v>
      </c>
      <c r="I136" s="315">
        <v>42707</v>
      </c>
      <c r="J136" s="316">
        <v>0.98541666666666661</v>
      </c>
      <c r="K136" s="315">
        <v>42708</v>
      </c>
      <c r="L136" s="316">
        <v>6.0416666666666667E-2</v>
      </c>
      <c r="M136" s="158">
        <f t="shared" ref="M136:M149" si="42">IF(((K136+L136)-(I136+J136))*24&gt;0,((K136+L136)-(I136+J136))*24,"NA")</f>
        <v>1.7999999999301508</v>
      </c>
      <c r="N136" s="158">
        <f t="shared" ref="N136:N149" si="43">IF(RIGHT(R136)="T",(M136),0)</f>
        <v>0</v>
      </c>
      <c r="O136" s="158">
        <f t="shared" ref="O136:O143" si="44">IF(RIGHT(R136)="U",(M136),0)</f>
        <v>0</v>
      </c>
      <c r="P136" s="158">
        <f t="shared" ref="P136:P144" si="45">IF(RIGHT(R136)="C",(M136),0)</f>
        <v>1.7999999999301508</v>
      </c>
      <c r="Q136" s="158">
        <f t="shared" ref="Q136:Q143" si="46">IF(RIGHT(R136)="D",(M136),0)</f>
        <v>0</v>
      </c>
      <c r="R136" s="317" t="s">
        <v>371</v>
      </c>
      <c r="S136" s="365" t="s">
        <v>549</v>
      </c>
      <c r="T136" s="1" t="s">
        <v>323</v>
      </c>
      <c r="U136" s="1" t="s">
        <v>323</v>
      </c>
      <c r="V136" s="1" t="s">
        <v>323</v>
      </c>
      <c r="W136" s="460"/>
      <c r="X136" s="301"/>
    </row>
    <row r="137" spans="1:24" ht="25.5">
      <c r="A137" s="413"/>
      <c r="B137" s="404"/>
      <c r="C137" s="413"/>
      <c r="D137" s="413"/>
      <c r="E137" s="6"/>
      <c r="F137" s="6"/>
      <c r="G137" s="6"/>
      <c r="H137" s="6"/>
      <c r="I137" s="315">
        <v>42708</v>
      </c>
      <c r="J137" s="316">
        <v>9.7222222222222224E-2</v>
      </c>
      <c r="K137" s="315">
        <v>42708</v>
      </c>
      <c r="L137" s="316">
        <v>9.7222222222222224E-2</v>
      </c>
      <c r="M137" s="158" t="str">
        <f t="shared" si="42"/>
        <v>NA</v>
      </c>
      <c r="N137" s="158" t="str">
        <f t="shared" si="43"/>
        <v>NA</v>
      </c>
      <c r="O137" s="158">
        <f t="shared" si="44"/>
        <v>0</v>
      </c>
      <c r="P137" s="158">
        <f t="shared" si="45"/>
        <v>0</v>
      </c>
      <c r="Q137" s="158">
        <f t="shared" si="46"/>
        <v>0</v>
      </c>
      <c r="R137" s="317" t="s">
        <v>370</v>
      </c>
      <c r="S137" s="365" t="s">
        <v>550</v>
      </c>
      <c r="T137" s="1"/>
      <c r="U137" s="1"/>
      <c r="V137" s="1"/>
      <c r="W137" s="460"/>
      <c r="X137" s="301"/>
    </row>
    <row r="138" spans="1:24" ht="25.5">
      <c r="A138" s="413"/>
      <c r="B138" s="404"/>
      <c r="C138" s="413"/>
      <c r="D138" s="413"/>
      <c r="E138" s="6"/>
      <c r="F138" s="6"/>
      <c r="G138" s="6"/>
      <c r="H138" s="6"/>
      <c r="I138" s="315">
        <v>42708</v>
      </c>
      <c r="J138" s="316">
        <v>0.10486111111111111</v>
      </c>
      <c r="K138" s="315">
        <v>42708</v>
      </c>
      <c r="L138" s="316">
        <v>0.10486111111111111</v>
      </c>
      <c r="M138" s="158" t="str">
        <f t="shared" si="42"/>
        <v>NA</v>
      </c>
      <c r="N138" s="158" t="str">
        <f t="shared" si="43"/>
        <v>NA</v>
      </c>
      <c r="O138" s="158">
        <f t="shared" si="44"/>
        <v>0</v>
      </c>
      <c r="P138" s="158">
        <f t="shared" si="45"/>
        <v>0</v>
      </c>
      <c r="Q138" s="158">
        <f t="shared" si="46"/>
        <v>0</v>
      </c>
      <c r="R138" s="317" t="s">
        <v>370</v>
      </c>
      <c r="S138" s="365" t="s">
        <v>551</v>
      </c>
      <c r="T138" s="1"/>
      <c r="U138" s="1"/>
      <c r="V138" s="1"/>
      <c r="W138" s="460"/>
      <c r="X138" s="301"/>
    </row>
    <row r="139" spans="1:24" ht="51">
      <c r="A139" s="413"/>
      <c r="B139" s="404"/>
      <c r="C139" s="413"/>
      <c r="D139" s="413"/>
      <c r="E139" s="6"/>
      <c r="F139" s="6"/>
      <c r="G139" s="6"/>
      <c r="H139" s="6"/>
      <c r="I139" s="315">
        <v>42708</v>
      </c>
      <c r="J139" s="316">
        <v>0.12708333333333333</v>
      </c>
      <c r="K139" s="315">
        <v>42708</v>
      </c>
      <c r="L139" s="316">
        <v>0.3888888888888889</v>
      </c>
      <c r="M139" s="158">
        <f>IF(((K139+L139)-(I139+J139))*24&gt;0,((K139+L139)-(I139+J139))*24,"NA")</f>
        <v>6.28333333338378</v>
      </c>
      <c r="N139" s="158">
        <f>IF(RIGHT(R139)="T",(M139),0)</f>
        <v>0</v>
      </c>
      <c r="O139" s="158">
        <f>IF(RIGHT(R139)="U",(M139),0)</f>
        <v>0</v>
      </c>
      <c r="P139" s="158">
        <f>IF(RIGHT(R139)="C",(M139),0)</f>
        <v>6.28333333338378</v>
      </c>
      <c r="Q139" s="158">
        <f>IF(RIGHT(R139)="D",(M139),0)</f>
        <v>0</v>
      </c>
      <c r="R139" s="317" t="s">
        <v>371</v>
      </c>
      <c r="S139" s="365" t="s">
        <v>552</v>
      </c>
      <c r="T139" s="1"/>
      <c r="U139" s="1"/>
      <c r="V139" s="1"/>
      <c r="W139" s="460"/>
      <c r="X139" s="301"/>
    </row>
    <row r="140" spans="1:24" ht="51">
      <c r="A140" s="413"/>
      <c r="B140" s="404"/>
      <c r="C140" s="413"/>
      <c r="D140" s="413"/>
      <c r="E140" s="6"/>
      <c r="F140" s="6"/>
      <c r="G140" s="6"/>
      <c r="H140" s="6"/>
      <c r="I140" s="315">
        <v>42709</v>
      </c>
      <c r="J140" s="316">
        <v>9.930555555555555E-2</v>
      </c>
      <c r="K140" s="315">
        <v>42709</v>
      </c>
      <c r="L140" s="316">
        <v>0.9506944444444444</v>
      </c>
      <c r="M140" s="158">
        <f>IF(((K140+L140)-(I140+J140))*24&gt;0,((K140+L140)-(I140+J140))*24,"NA")</f>
        <v>20.43333333323244</v>
      </c>
      <c r="N140" s="158">
        <f>IF(RIGHT(R140)="T",(M140),0)</f>
        <v>0</v>
      </c>
      <c r="O140" s="158">
        <f>IF(RIGHT(R140)="U",(M140),0)</f>
        <v>0</v>
      </c>
      <c r="P140" s="158">
        <f>IF(RIGHT(R140)="C",(M140),0)</f>
        <v>20.43333333323244</v>
      </c>
      <c r="Q140" s="158">
        <f>IF(RIGHT(R140)="D",(M140),0)</f>
        <v>0</v>
      </c>
      <c r="R140" s="317" t="s">
        <v>371</v>
      </c>
      <c r="S140" s="365" t="s">
        <v>553</v>
      </c>
      <c r="T140" s="1"/>
      <c r="U140" s="1"/>
      <c r="V140" s="1"/>
      <c r="W140" s="460"/>
      <c r="X140" s="301"/>
    </row>
    <row r="141" spans="1:24" ht="51">
      <c r="A141" s="413"/>
      <c r="B141" s="404"/>
      <c r="C141" s="413"/>
      <c r="D141" s="413"/>
      <c r="E141" s="6"/>
      <c r="F141" s="6"/>
      <c r="G141" s="6"/>
      <c r="H141" s="6"/>
      <c r="I141" s="315">
        <v>42711</v>
      </c>
      <c r="J141" s="316">
        <v>7.7777777777777779E-2</v>
      </c>
      <c r="K141" s="315">
        <v>42711</v>
      </c>
      <c r="L141" s="316">
        <v>0.14861111111111111</v>
      </c>
      <c r="M141" s="158">
        <f>IF(((K141+L141)-(I141+J141))*24&gt;0,((K141+L141)-(I141+J141))*24,"NA")</f>
        <v>1.6999999999534339</v>
      </c>
      <c r="N141" s="158">
        <f>IF(RIGHT(R141)="T",(M141),0)</f>
        <v>0</v>
      </c>
      <c r="O141" s="158">
        <f>IF(RIGHT(R141)="U",(M141),0)</f>
        <v>0</v>
      </c>
      <c r="P141" s="158">
        <f>IF(RIGHT(R141)="C",(M141),0)</f>
        <v>1.6999999999534339</v>
      </c>
      <c r="Q141" s="158">
        <f>IF(RIGHT(R141)="D",(M141),0)</f>
        <v>0</v>
      </c>
      <c r="R141" s="317" t="s">
        <v>371</v>
      </c>
      <c r="S141" s="365" t="s">
        <v>554</v>
      </c>
      <c r="T141" s="1"/>
      <c r="U141" s="1"/>
      <c r="V141" s="1"/>
      <c r="W141" s="460"/>
      <c r="X141" s="301"/>
    </row>
    <row r="142" spans="1:24" ht="51">
      <c r="A142" s="413"/>
      <c r="B142" s="404"/>
      <c r="C142" s="413"/>
      <c r="D142" s="413"/>
      <c r="E142" s="6"/>
      <c r="F142" s="6"/>
      <c r="G142" s="6"/>
      <c r="H142" s="6"/>
      <c r="I142" s="315">
        <v>42711</v>
      </c>
      <c r="J142" s="316">
        <v>0.54375000000000007</v>
      </c>
      <c r="K142" s="315">
        <v>42711</v>
      </c>
      <c r="L142" s="316">
        <v>0.81805555555555554</v>
      </c>
      <c r="M142" s="158">
        <f t="shared" si="42"/>
        <v>6.5833333334885538</v>
      </c>
      <c r="N142" s="158">
        <f t="shared" si="43"/>
        <v>0</v>
      </c>
      <c r="O142" s="158">
        <v>0</v>
      </c>
      <c r="P142" s="158">
        <f t="shared" si="45"/>
        <v>0</v>
      </c>
      <c r="Q142" s="158">
        <v>6.5833333334885538</v>
      </c>
      <c r="R142" s="317" t="s">
        <v>366</v>
      </c>
      <c r="S142" s="365" t="s">
        <v>555</v>
      </c>
      <c r="T142" s="1"/>
      <c r="U142" s="1"/>
      <c r="V142" s="1"/>
      <c r="W142" s="460"/>
      <c r="X142" s="301"/>
    </row>
    <row r="143" spans="1:24" ht="51">
      <c r="A143" s="413"/>
      <c r="B143" s="404"/>
      <c r="C143" s="413"/>
      <c r="D143" s="413"/>
      <c r="E143" s="6"/>
      <c r="F143" s="6"/>
      <c r="G143" s="6"/>
      <c r="H143" s="6"/>
      <c r="I143" s="315">
        <v>42712</v>
      </c>
      <c r="J143" s="316">
        <v>0.13958333333333334</v>
      </c>
      <c r="K143" s="315">
        <v>42712</v>
      </c>
      <c r="L143" s="316">
        <v>0.2722222222222222</v>
      </c>
      <c r="M143" s="158">
        <f t="shared" si="42"/>
        <v>3.183333333407063</v>
      </c>
      <c r="N143" s="158">
        <f t="shared" si="43"/>
        <v>0</v>
      </c>
      <c r="O143" s="158">
        <f t="shared" si="44"/>
        <v>0</v>
      </c>
      <c r="P143" s="158">
        <f t="shared" si="45"/>
        <v>3.183333333407063</v>
      </c>
      <c r="Q143" s="158">
        <f t="shared" si="46"/>
        <v>0</v>
      </c>
      <c r="R143" s="317" t="s">
        <v>371</v>
      </c>
      <c r="S143" s="365" t="s">
        <v>556</v>
      </c>
      <c r="T143" s="1"/>
      <c r="U143" s="1"/>
      <c r="V143" s="1"/>
      <c r="W143" s="460"/>
      <c r="X143" s="301"/>
    </row>
    <row r="144" spans="1:24" ht="178.5">
      <c r="A144" s="413"/>
      <c r="B144" s="404"/>
      <c r="C144" s="413"/>
      <c r="D144" s="413"/>
      <c r="E144" s="6"/>
      <c r="F144" s="6"/>
      <c r="G144" s="6"/>
      <c r="H144" s="6"/>
      <c r="I144" s="315">
        <v>42712</v>
      </c>
      <c r="J144" s="316">
        <v>0.52361111111111114</v>
      </c>
      <c r="K144" s="315">
        <v>42713</v>
      </c>
      <c r="L144" s="316">
        <v>0.7715277777777777</v>
      </c>
      <c r="M144" s="158">
        <f t="shared" si="42"/>
        <v>29.950000000011642</v>
      </c>
      <c r="N144" s="158">
        <f t="shared" si="43"/>
        <v>0</v>
      </c>
      <c r="O144" s="158">
        <v>0</v>
      </c>
      <c r="P144" s="158">
        <f t="shared" si="45"/>
        <v>0</v>
      </c>
      <c r="Q144" s="158">
        <v>29.950000000011642</v>
      </c>
      <c r="R144" s="317" t="s">
        <v>366</v>
      </c>
      <c r="S144" s="365" t="s">
        <v>557</v>
      </c>
      <c r="T144" s="1"/>
      <c r="U144" s="1"/>
      <c r="V144" s="1"/>
      <c r="W144" s="460"/>
      <c r="X144" s="301"/>
    </row>
    <row r="145" spans="1:24" ht="25.5">
      <c r="A145" s="413"/>
      <c r="B145" s="404"/>
      <c r="C145" s="413"/>
      <c r="D145" s="413"/>
      <c r="E145" s="6"/>
      <c r="F145" s="6"/>
      <c r="G145" s="6"/>
      <c r="H145" s="6"/>
      <c r="I145" s="315">
        <v>42727</v>
      </c>
      <c r="J145" s="316">
        <v>0.28819444444444448</v>
      </c>
      <c r="K145" s="315">
        <v>42727</v>
      </c>
      <c r="L145" s="316">
        <v>0.28819444444444448</v>
      </c>
      <c r="M145" s="158" t="str">
        <f>IF(((K145+L145)-(I145+J145))*24&gt;0,((K145+L145)-(I145+J145))*24,"NA")</f>
        <v>NA</v>
      </c>
      <c r="N145" s="158" t="str">
        <f>IF(RIGHT(R145)="T",(M145),0)</f>
        <v>NA</v>
      </c>
      <c r="O145" s="158">
        <f>IF(RIGHT(R145)="U",(M145),0)</f>
        <v>0</v>
      </c>
      <c r="P145" s="158">
        <f>IF(RIGHT(R145)="C",(M145),0)</f>
        <v>0</v>
      </c>
      <c r="Q145" s="158">
        <f>IF(RIGHT(R145)="D",(M145),0)</f>
        <v>0</v>
      </c>
      <c r="R145" s="317" t="s">
        <v>370</v>
      </c>
      <c r="S145" s="365" t="s">
        <v>558</v>
      </c>
      <c r="T145" s="1"/>
      <c r="U145" s="1"/>
      <c r="V145" s="1"/>
      <c r="W145" s="460"/>
      <c r="X145" s="301"/>
    </row>
    <row r="146" spans="1:24" ht="38.25">
      <c r="A146" s="413"/>
      <c r="B146" s="404"/>
      <c r="C146" s="413"/>
      <c r="D146" s="413"/>
      <c r="E146" s="6"/>
      <c r="F146" s="6"/>
      <c r="G146" s="6"/>
      <c r="H146" s="6"/>
      <c r="I146" s="315">
        <v>42727</v>
      </c>
      <c r="J146" s="316">
        <v>0.41319444444444442</v>
      </c>
      <c r="K146" s="315">
        <v>42727</v>
      </c>
      <c r="L146" s="316">
        <v>0.75624999999999998</v>
      </c>
      <c r="M146" s="158">
        <f>IF(((K146+L146)-(I146+J146))*24&gt;0,((K146+L146)-(I146+J146))*24,"NA")</f>
        <v>8.2333333332790062</v>
      </c>
      <c r="N146" s="158">
        <f>IF(RIGHT(R146)="T",(M146),0)</f>
        <v>0</v>
      </c>
      <c r="O146" s="158">
        <v>0</v>
      </c>
      <c r="P146" s="158">
        <f>IF(RIGHT(S146)="U",(N146),0)</f>
        <v>0</v>
      </c>
      <c r="Q146" s="158">
        <v>8.2333333332790062</v>
      </c>
      <c r="R146" s="317" t="s">
        <v>366</v>
      </c>
      <c r="S146" s="365" t="s">
        <v>559</v>
      </c>
      <c r="T146" s="1"/>
      <c r="U146" s="1"/>
      <c r="V146" s="1"/>
      <c r="W146" s="460"/>
      <c r="X146" s="301"/>
    </row>
    <row r="147" spans="1:24" ht="51">
      <c r="A147" s="413"/>
      <c r="B147" s="404"/>
      <c r="C147" s="413"/>
      <c r="D147" s="413"/>
      <c r="E147" s="6"/>
      <c r="F147" s="6"/>
      <c r="G147" s="6"/>
      <c r="H147" s="6"/>
      <c r="I147" s="315">
        <v>42733</v>
      </c>
      <c r="J147" s="316">
        <v>0.44930555555555557</v>
      </c>
      <c r="K147" s="315">
        <v>42733</v>
      </c>
      <c r="L147" s="316">
        <v>0.7597222222222223</v>
      </c>
      <c r="M147" s="158">
        <f>IF(((K147+L147)-(I147+J147))*24&gt;0,((K147+L147)-(I147+J147))*24,"NA")</f>
        <v>7.4500000000116415</v>
      </c>
      <c r="N147" s="158">
        <f>IF(RIGHT(R147)="T",(M147),0)</f>
        <v>0</v>
      </c>
      <c r="O147" s="158">
        <v>0</v>
      </c>
      <c r="P147" s="158">
        <f>IF(RIGHT(S147)="U",(N147),0)</f>
        <v>0</v>
      </c>
      <c r="Q147" s="158">
        <v>7.4500000000116415</v>
      </c>
      <c r="R147" s="317" t="s">
        <v>366</v>
      </c>
      <c r="S147" s="365" t="s">
        <v>560</v>
      </c>
      <c r="T147" s="1"/>
      <c r="U147" s="1"/>
      <c r="V147" s="1"/>
      <c r="W147" s="460"/>
      <c r="X147" s="301"/>
    </row>
    <row r="148" spans="1:24" ht="51">
      <c r="A148" s="413"/>
      <c r="B148" s="404"/>
      <c r="C148" s="413"/>
      <c r="D148" s="413"/>
      <c r="E148" s="6"/>
      <c r="F148" s="6"/>
      <c r="G148" s="6"/>
      <c r="H148" s="6"/>
      <c r="I148" s="315">
        <v>42734</v>
      </c>
      <c r="J148" s="316">
        <v>0.4993055555555555</v>
      </c>
      <c r="K148" s="315">
        <v>42734</v>
      </c>
      <c r="L148" s="316">
        <v>0.71388888888888891</v>
      </c>
      <c r="M148" s="158">
        <f t="shared" si="42"/>
        <v>5.1500000000232831</v>
      </c>
      <c r="N148" s="158">
        <f t="shared" si="43"/>
        <v>0</v>
      </c>
      <c r="O148" s="158">
        <v>0</v>
      </c>
      <c r="P148" s="158">
        <f>IF(RIGHT(S148)="U",(N148),0)</f>
        <v>0</v>
      </c>
      <c r="Q148" s="158">
        <v>5.1500000000232831</v>
      </c>
      <c r="R148" s="317" t="s">
        <v>366</v>
      </c>
      <c r="S148" s="365" t="s">
        <v>560</v>
      </c>
      <c r="T148" s="1"/>
      <c r="U148" s="1"/>
      <c r="V148" s="1"/>
      <c r="W148" s="460"/>
      <c r="X148" s="301"/>
    </row>
    <row r="149" spans="1:24" ht="51">
      <c r="A149" s="413"/>
      <c r="B149" s="404"/>
      <c r="C149" s="413"/>
      <c r="D149" s="413"/>
      <c r="E149" s="6"/>
      <c r="F149" s="6"/>
      <c r="G149" s="6"/>
      <c r="H149" s="6"/>
      <c r="I149" s="315">
        <v>42735</v>
      </c>
      <c r="J149" s="316">
        <v>0.43333333333333335</v>
      </c>
      <c r="K149" s="315">
        <v>42735</v>
      </c>
      <c r="L149" s="316">
        <v>0.69861111111111107</v>
      </c>
      <c r="M149" s="158">
        <f t="shared" si="42"/>
        <v>6.3666666666395031</v>
      </c>
      <c r="N149" s="158">
        <f t="shared" si="43"/>
        <v>0</v>
      </c>
      <c r="O149" s="158">
        <v>0</v>
      </c>
      <c r="P149" s="158">
        <f>IF(RIGHT(S149)="U",(N149),0)</f>
        <v>0</v>
      </c>
      <c r="Q149" s="158">
        <v>6.3666666666395031</v>
      </c>
      <c r="R149" s="317" t="s">
        <v>366</v>
      </c>
      <c r="S149" s="365" t="s">
        <v>561</v>
      </c>
      <c r="T149" s="1"/>
      <c r="U149" s="1"/>
      <c r="V149" s="1"/>
      <c r="W149" s="460"/>
      <c r="X149" s="301"/>
    </row>
    <row r="150" spans="1:24">
      <c r="A150" s="413"/>
      <c r="B150" s="404"/>
      <c r="C150" s="413"/>
      <c r="D150" s="413"/>
      <c r="E150" s="6"/>
      <c r="F150" s="6"/>
      <c r="G150" s="6"/>
      <c r="H150" s="6"/>
      <c r="I150" s="319"/>
      <c r="J150" s="320"/>
      <c r="K150" s="319"/>
      <c r="L150" s="320"/>
      <c r="M150" s="199">
        <f>SUM(M136:M149)</f>
        <v>97.133333333360497</v>
      </c>
      <c r="N150" s="107">
        <f>SUM(N136:N149)</f>
        <v>0</v>
      </c>
      <c r="O150" s="107">
        <f>SUM(O136:O149)</f>
        <v>0</v>
      </c>
      <c r="P150" s="107">
        <f>SUM(P136:P149)</f>
        <v>33.399999999906868</v>
      </c>
      <c r="Q150" s="107">
        <f>SUM(Q136:Q149)</f>
        <v>63.733333333453629</v>
      </c>
      <c r="R150" s="321"/>
      <c r="S150" s="366"/>
      <c r="T150" s="1"/>
      <c r="U150" s="1"/>
      <c r="V150" s="1"/>
      <c r="W150" s="460"/>
      <c r="X150" s="301">
        <v>100</v>
      </c>
    </row>
    <row r="151" spans="1:24">
      <c r="A151" s="412" t="s">
        <v>211</v>
      </c>
      <c r="B151" s="402" t="s">
        <v>120</v>
      </c>
      <c r="C151" s="412">
        <v>133.30000000000001</v>
      </c>
      <c r="D151" s="412" t="s">
        <v>236</v>
      </c>
      <c r="E151" s="6" t="s">
        <v>237</v>
      </c>
      <c r="F151" s="6" t="s">
        <v>237</v>
      </c>
      <c r="G151" s="6" t="s">
        <v>237</v>
      </c>
      <c r="H151" s="6" t="s">
        <v>237</v>
      </c>
      <c r="I151" s="95"/>
      <c r="J151" s="98"/>
      <c r="K151" s="95"/>
      <c r="L151" s="98"/>
      <c r="M151" s="71"/>
      <c r="N151" s="99"/>
      <c r="O151" s="99"/>
      <c r="P151" s="99"/>
      <c r="Q151" s="99"/>
      <c r="R151" s="96"/>
      <c r="S151" s="370"/>
      <c r="T151" s="1" t="s">
        <v>323</v>
      </c>
      <c r="U151" s="1" t="s">
        <v>323</v>
      </c>
      <c r="V151" s="1" t="s">
        <v>323</v>
      </c>
      <c r="W151" s="460"/>
      <c r="X151" s="301"/>
    </row>
    <row r="152" spans="1:24">
      <c r="A152" s="413"/>
      <c r="B152" s="404"/>
      <c r="C152" s="413"/>
      <c r="D152" s="413"/>
      <c r="E152" s="6"/>
      <c r="F152" s="6"/>
      <c r="G152" s="6"/>
      <c r="H152" s="6"/>
      <c r="I152" s="312"/>
      <c r="J152" s="313"/>
      <c r="K152" s="312"/>
      <c r="L152" s="313"/>
      <c r="M152" s="106">
        <f t="shared" ref="M152:Q152" si="47">SUM(M151)</f>
        <v>0</v>
      </c>
      <c r="N152" s="107">
        <f t="shared" si="47"/>
        <v>0</v>
      </c>
      <c r="O152" s="107">
        <f t="shared" si="47"/>
        <v>0</v>
      </c>
      <c r="P152" s="107">
        <f t="shared" si="47"/>
        <v>0</v>
      </c>
      <c r="Q152" s="107">
        <f t="shared" si="47"/>
        <v>0</v>
      </c>
      <c r="R152" s="314"/>
      <c r="S152" s="363"/>
      <c r="T152" s="1"/>
      <c r="U152" s="1"/>
      <c r="V152" s="1"/>
      <c r="W152" s="460"/>
      <c r="X152" s="301">
        <v>100</v>
      </c>
    </row>
    <row r="153" spans="1:24" ht="15" customHeight="1">
      <c r="A153" s="412" t="s">
        <v>212</v>
      </c>
      <c r="B153" s="402" t="s">
        <v>121</v>
      </c>
      <c r="C153" s="412">
        <v>133.30000000000001</v>
      </c>
      <c r="D153" s="412" t="s">
        <v>236</v>
      </c>
      <c r="E153" s="6" t="s">
        <v>237</v>
      </c>
      <c r="F153" s="6" t="s">
        <v>237</v>
      </c>
      <c r="G153" s="6" t="s">
        <v>237</v>
      </c>
      <c r="H153" s="6" t="s">
        <v>237</v>
      </c>
      <c r="I153" s="312"/>
      <c r="J153" s="313"/>
      <c r="K153" s="312"/>
      <c r="L153" s="313"/>
      <c r="M153" s="76"/>
      <c r="N153" s="52"/>
      <c r="O153" s="52"/>
      <c r="P153" s="52"/>
      <c r="Q153" s="52"/>
      <c r="R153" s="314"/>
      <c r="S153" s="363"/>
      <c r="T153" s="1" t="s">
        <v>323</v>
      </c>
      <c r="U153" s="1" t="s">
        <v>323</v>
      </c>
      <c r="V153" s="1" t="s">
        <v>323</v>
      </c>
      <c r="W153" s="460"/>
      <c r="X153" s="301"/>
    </row>
    <row r="154" spans="1:24">
      <c r="A154" s="413"/>
      <c r="B154" s="404"/>
      <c r="C154" s="413"/>
      <c r="D154" s="413"/>
      <c r="E154" s="6"/>
      <c r="F154" s="6"/>
      <c r="G154" s="6"/>
      <c r="H154" s="6"/>
      <c r="I154" s="319"/>
      <c r="J154" s="320"/>
      <c r="K154" s="319"/>
      <c r="L154" s="320"/>
      <c r="M154" s="337"/>
      <c r="N154" s="52"/>
      <c r="O154" s="52"/>
      <c r="P154" s="52"/>
      <c r="Q154" s="52"/>
      <c r="R154" s="321"/>
      <c r="S154" s="366"/>
      <c r="T154" s="1"/>
      <c r="U154" s="1"/>
      <c r="V154" s="1"/>
      <c r="W154" s="460"/>
      <c r="X154" s="301"/>
    </row>
    <row r="155" spans="1:24" ht="15" customHeight="1">
      <c r="A155" s="414"/>
      <c r="B155" s="403"/>
      <c r="C155" s="414"/>
      <c r="D155" s="414"/>
      <c r="E155" s="6" t="s">
        <v>237</v>
      </c>
      <c r="F155" s="6" t="s">
        <v>237</v>
      </c>
      <c r="G155" s="6" t="s">
        <v>237</v>
      </c>
      <c r="H155" s="6" t="s">
        <v>237</v>
      </c>
      <c r="I155" s="6"/>
      <c r="J155" s="8"/>
      <c r="K155" s="8"/>
      <c r="L155" s="8"/>
      <c r="M155" s="25"/>
      <c r="N155" s="25"/>
      <c r="O155" s="25"/>
      <c r="P155" s="25"/>
      <c r="Q155" s="25"/>
      <c r="R155" s="306"/>
      <c r="S155" s="368"/>
      <c r="T155" s="1" t="s">
        <v>323</v>
      </c>
      <c r="U155" s="1" t="s">
        <v>323</v>
      </c>
      <c r="V155" s="1" t="s">
        <v>323</v>
      </c>
      <c r="W155" s="460"/>
      <c r="X155" s="301">
        <v>100</v>
      </c>
    </row>
    <row r="156" spans="1:24" ht="51">
      <c r="A156" s="412" t="s">
        <v>213</v>
      </c>
      <c r="B156" s="402" t="s">
        <v>15</v>
      </c>
      <c r="C156" s="412">
        <v>217.24</v>
      </c>
      <c r="D156" s="412" t="s">
        <v>236</v>
      </c>
      <c r="E156" s="6"/>
      <c r="F156" s="6"/>
      <c r="G156" s="6"/>
      <c r="H156" s="6"/>
      <c r="I156" s="315">
        <v>42709</v>
      </c>
      <c r="J156" s="316">
        <v>0.16388888888888889</v>
      </c>
      <c r="K156" s="315">
        <v>42709</v>
      </c>
      <c r="L156" s="316">
        <v>0.24722222222222223</v>
      </c>
      <c r="M156" s="158">
        <f>IF(((K156+L156)-(I156+J156))*24&gt;0,((K156+L156)-(I156+J156))*24,"NA")</f>
        <v>1.9999999998835847</v>
      </c>
      <c r="N156" s="158">
        <f>IF(RIGHT(R156)="T",(M156),0)</f>
        <v>0</v>
      </c>
      <c r="O156" s="158">
        <f>IF(RIGHT(R156)="U",(M156),0)</f>
        <v>0</v>
      </c>
      <c r="P156" s="158">
        <f>IF(RIGHT(R156)="C",(M156),0)</f>
        <v>1.9999999998835847</v>
      </c>
      <c r="Q156" s="158">
        <f>IF(RIGHT(R156)="D",(M156),0)</f>
        <v>0</v>
      </c>
      <c r="R156" s="317" t="s">
        <v>371</v>
      </c>
      <c r="S156" s="162" t="s">
        <v>582</v>
      </c>
      <c r="T156" s="1"/>
      <c r="U156" s="1"/>
      <c r="V156" s="1"/>
      <c r="W156" s="460"/>
      <c r="X156" s="301"/>
    </row>
    <row r="157" spans="1:24" ht="25.5">
      <c r="A157" s="413"/>
      <c r="B157" s="404"/>
      <c r="C157" s="413"/>
      <c r="D157" s="413"/>
      <c r="E157" s="6"/>
      <c r="F157" s="6"/>
      <c r="G157" s="6"/>
      <c r="H157" s="6"/>
      <c r="I157" s="315">
        <v>42711</v>
      </c>
      <c r="J157" s="316">
        <v>0.13333333333333333</v>
      </c>
      <c r="K157" s="315">
        <v>42712</v>
      </c>
      <c r="L157" s="316">
        <v>0.76736111111111116</v>
      </c>
      <c r="M157" s="158">
        <f>IF(((K157+L157)-(I157+J157))*24&gt;0,((K157+L157)-(I157+J157))*24,"NA")</f>
        <v>39.216666666674428</v>
      </c>
      <c r="N157" s="158">
        <f>IF(RIGHT(R157)="T",(M157),0)</f>
        <v>0</v>
      </c>
      <c r="O157" s="158">
        <f>IF(RIGHT(R157)="U",(M157),0)</f>
        <v>39.216666666674428</v>
      </c>
      <c r="P157" s="158">
        <f>IF(RIGHT(R157)="C",(M157),0)</f>
        <v>0</v>
      </c>
      <c r="Q157" s="158">
        <f>IF(RIGHT(R157)="D",(M157),0)</f>
        <v>0</v>
      </c>
      <c r="R157" s="317" t="s">
        <v>366</v>
      </c>
      <c r="S157" s="162" t="s">
        <v>583</v>
      </c>
      <c r="T157" s="1"/>
      <c r="U157" s="1"/>
      <c r="V157" s="1"/>
      <c r="W157" s="460"/>
      <c r="X157" s="301"/>
    </row>
    <row r="158" spans="1:24" ht="25.5">
      <c r="A158" s="413"/>
      <c r="B158" s="404"/>
      <c r="C158" s="413"/>
      <c r="D158" s="413"/>
      <c r="E158" s="6"/>
      <c r="F158" s="6"/>
      <c r="G158" s="6"/>
      <c r="H158" s="6"/>
      <c r="I158" s="315">
        <v>42717</v>
      </c>
      <c r="J158" s="316">
        <v>0.45069444444444445</v>
      </c>
      <c r="K158" s="315">
        <v>42717</v>
      </c>
      <c r="L158" s="316">
        <v>0.77222222222222225</v>
      </c>
      <c r="M158" s="158">
        <f>IF(((K158+L158)-(I158+J158))*24&gt;0,((K158+L158)-(I158+J158))*24,"NA")</f>
        <v>7.7166666666744277</v>
      </c>
      <c r="N158" s="158">
        <f>IF(RIGHT(R158)="T",(M158),0)</f>
        <v>0</v>
      </c>
      <c r="O158" s="158">
        <f>IF(RIGHT(R158)="U",(M158),0)</f>
        <v>0</v>
      </c>
      <c r="P158" s="158">
        <f>IF(RIGHT(R158)="C",(M158),0)</f>
        <v>0</v>
      </c>
      <c r="Q158" s="158">
        <f>IF(RIGHT(R158)="D",(M158),0)</f>
        <v>7.7166666666744277</v>
      </c>
      <c r="R158" s="317" t="s">
        <v>367</v>
      </c>
      <c r="S158" s="162" t="s">
        <v>584</v>
      </c>
      <c r="T158" s="1"/>
      <c r="U158" s="1"/>
      <c r="V158" s="1"/>
      <c r="W158" s="460"/>
      <c r="X158" s="301"/>
    </row>
    <row r="159" spans="1:24" ht="15" customHeight="1">
      <c r="A159" s="413"/>
      <c r="B159" s="404"/>
      <c r="C159" s="413"/>
      <c r="D159" s="413"/>
      <c r="E159" s="6"/>
      <c r="F159" s="6"/>
      <c r="G159" s="6"/>
      <c r="H159" s="6"/>
      <c r="I159" s="312"/>
      <c r="J159" s="313"/>
      <c r="K159" s="312"/>
      <c r="L159" s="313"/>
      <c r="M159" s="199">
        <f>SUM(M156:M158)</f>
        <v>48.93333333323244</v>
      </c>
      <c r="N159" s="199">
        <f t="shared" ref="N159:Q159" si="48">SUM(N156:N158)</f>
        <v>0</v>
      </c>
      <c r="O159" s="199">
        <f t="shared" si="48"/>
        <v>39.216666666674428</v>
      </c>
      <c r="P159" s="199">
        <f t="shared" si="48"/>
        <v>1.9999999998835847</v>
      </c>
      <c r="Q159" s="199">
        <f t="shared" si="48"/>
        <v>7.7166666666744277</v>
      </c>
      <c r="R159" s="314"/>
      <c r="S159" s="363"/>
      <c r="T159" s="1"/>
      <c r="U159" s="1"/>
      <c r="V159" s="1"/>
      <c r="W159" s="460"/>
      <c r="X159" s="301">
        <v>100</v>
      </c>
    </row>
    <row r="160" spans="1:24" ht="51">
      <c r="A160" s="412" t="s">
        <v>214</v>
      </c>
      <c r="B160" s="402" t="s">
        <v>16</v>
      </c>
      <c r="C160" s="412">
        <v>217.24</v>
      </c>
      <c r="D160" s="415" t="s">
        <v>236</v>
      </c>
      <c r="E160" s="6" t="s">
        <v>237</v>
      </c>
      <c r="F160" s="6" t="s">
        <v>237</v>
      </c>
      <c r="G160" s="6" t="s">
        <v>237</v>
      </c>
      <c r="H160" s="6" t="s">
        <v>237</v>
      </c>
      <c r="I160" s="315">
        <v>42709</v>
      </c>
      <c r="J160" s="316">
        <v>0.17569444444444446</v>
      </c>
      <c r="K160" s="315">
        <v>42709</v>
      </c>
      <c r="L160" s="316">
        <v>0.28472222222222221</v>
      </c>
      <c r="M160" s="158">
        <f>IF(((K160+L160)-(I160+J160))*24&gt;0,((K160+L160)-(I160+J160))*24,"NA")</f>
        <v>2.6166666666395031</v>
      </c>
      <c r="N160" s="158">
        <f>IF(RIGHT(R160)="T",(M160),0)</f>
        <v>0</v>
      </c>
      <c r="O160" s="158">
        <f>IF(RIGHT(R160)="U",(M160),0)</f>
        <v>0</v>
      </c>
      <c r="P160" s="158">
        <f>IF(RIGHT(R160)="C",(M160),0)</f>
        <v>2.6166666666395031</v>
      </c>
      <c r="Q160" s="158">
        <f>IF(RIGHT(R160)="D",(M160),0)</f>
        <v>0</v>
      </c>
      <c r="R160" s="317" t="s">
        <v>371</v>
      </c>
      <c r="S160" s="162" t="s">
        <v>585</v>
      </c>
      <c r="T160" s="1" t="s">
        <v>323</v>
      </c>
      <c r="U160" s="1" t="s">
        <v>323</v>
      </c>
      <c r="V160" s="1" t="s">
        <v>323</v>
      </c>
      <c r="W160" s="460"/>
      <c r="X160" s="301"/>
    </row>
    <row r="161" spans="1:24" ht="38.25">
      <c r="A161" s="413"/>
      <c r="B161" s="404"/>
      <c r="C161" s="413"/>
      <c r="D161" s="415"/>
      <c r="E161" s="6"/>
      <c r="F161" s="6"/>
      <c r="G161" s="6"/>
      <c r="H161" s="6"/>
      <c r="I161" s="315">
        <v>42712</v>
      </c>
      <c r="J161" s="316">
        <v>0.85833333333333339</v>
      </c>
      <c r="K161" s="315">
        <v>42713</v>
      </c>
      <c r="L161" s="316">
        <v>0.71319444444444446</v>
      </c>
      <c r="M161" s="158">
        <f>IF(((K161+L161)-(I161+J161))*24&gt;0,((K161+L161)-(I161+J161))*24,"NA")</f>
        <v>20.516666666662786</v>
      </c>
      <c r="N161" s="158">
        <f>IF(RIGHT(R161)="T",(M161),0)</f>
        <v>0</v>
      </c>
      <c r="O161" s="158">
        <f>IF(RIGHT(R161)="U",(M161),0)</f>
        <v>0</v>
      </c>
      <c r="P161" s="158">
        <f>IF(RIGHT(R161)="C",(M161),0)</f>
        <v>0</v>
      </c>
      <c r="Q161" s="158">
        <f>IF(RIGHT(R161)="D",(M161),0)</f>
        <v>20.516666666662786</v>
      </c>
      <c r="R161" s="317" t="s">
        <v>395</v>
      </c>
      <c r="S161" s="162" t="s">
        <v>586</v>
      </c>
      <c r="T161" s="1"/>
      <c r="U161" s="1"/>
      <c r="V161" s="1"/>
      <c r="W161" s="460"/>
      <c r="X161" s="301"/>
    </row>
    <row r="162" spans="1:24" ht="51">
      <c r="A162" s="413"/>
      <c r="B162" s="404"/>
      <c r="C162" s="413"/>
      <c r="D162" s="415"/>
      <c r="E162" s="6"/>
      <c r="F162" s="6"/>
      <c r="G162" s="6"/>
      <c r="H162" s="6"/>
      <c r="I162" s="315">
        <v>42718</v>
      </c>
      <c r="J162" s="316">
        <v>0.44722222222222219</v>
      </c>
      <c r="K162" s="315">
        <v>42718</v>
      </c>
      <c r="L162" s="316">
        <v>0.77361111111111114</v>
      </c>
      <c r="M162" s="158">
        <f>IF(((K162+L162)-(I162+J162))*24&gt;0,((K162+L162)-(I162+J162))*24,"NA")</f>
        <v>7.8333333331975155</v>
      </c>
      <c r="N162" s="158">
        <f>IF(RIGHT(R162)="T",(M162),0)</f>
        <v>0</v>
      </c>
      <c r="O162" s="158">
        <f>IF(RIGHT(R162)="U",(M162),0)</f>
        <v>0</v>
      </c>
      <c r="P162" s="158">
        <f>IF(RIGHT(R162)="C",(M162),0)</f>
        <v>7.8333333331975155</v>
      </c>
      <c r="Q162" s="158">
        <f>IF(RIGHT(R162)="D",(M162),0)</f>
        <v>0</v>
      </c>
      <c r="R162" s="317" t="s">
        <v>371</v>
      </c>
      <c r="S162" s="162" t="s">
        <v>587</v>
      </c>
      <c r="T162" s="1"/>
      <c r="U162" s="1"/>
      <c r="V162" s="1"/>
      <c r="W162" s="460"/>
      <c r="X162" s="301"/>
    </row>
    <row r="163" spans="1:24" ht="38.25">
      <c r="A163" s="413"/>
      <c r="B163" s="404"/>
      <c r="C163" s="413"/>
      <c r="D163" s="415"/>
      <c r="E163" s="6"/>
      <c r="F163" s="6"/>
      <c r="G163" s="6"/>
      <c r="H163" s="6"/>
      <c r="I163" s="315">
        <v>42719</v>
      </c>
      <c r="J163" s="316">
        <v>0.4381944444444445</v>
      </c>
      <c r="K163" s="315">
        <v>42719</v>
      </c>
      <c r="L163" s="316">
        <v>0.75624999999999998</v>
      </c>
      <c r="M163" s="158">
        <f>IF(((K163+L163)-(I163+J163))*24&gt;0,((K163+L163)-(I163+J163))*24,"NA")</f>
        <v>7.6333333332440816</v>
      </c>
      <c r="N163" s="158">
        <f>IF(RIGHT(R163)="T",(M163),0)</f>
        <v>0</v>
      </c>
      <c r="O163" s="158">
        <f>IF(RIGHT(R163)="U",(M163),0)</f>
        <v>0</v>
      </c>
      <c r="P163" s="158">
        <f>IF(RIGHT(R163)="C",(M163),0)</f>
        <v>0</v>
      </c>
      <c r="Q163" s="158">
        <f>IF(RIGHT(R163)="D",(M163),0)</f>
        <v>7.6333333332440816</v>
      </c>
      <c r="R163" s="317" t="s">
        <v>395</v>
      </c>
      <c r="S163" s="162" t="s">
        <v>588</v>
      </c>
      <c r="T163" s="1"/>
      <c r="U163" s="1"/>
      <c r="V163" s="1"/>
      <c r="W163" s="460"/>
      <c r="X163" s="301"/>
    </row>
    <row r="164" spans="1:24" ht="15" customHeight="1">
      <c r="A164" s="414"/>
      <c r="B164" s="403"/>
      <c r="C164" s="414"/>
      <c r="D164" s="415"/>
      <c r="E164" s="6" t="s">
        <v>237</v>
      </c>
      <c r="F164" s="6" t="s">
        <v>237</v>
      </c>
      <c r="G164" s="6" t="s">
        <v>237</v>
      </c>
      <c r="H164" s="6" t="s">
        <v>237</v>
      </c>
      <c r="I164" s="6"/>
      <c r="J164" s="8"/>
      <c r="K164" s="8"/>
      <c r="L164" s="8"/>
      <c r="M164" s="199">
        <f>SUM(M160:M163)</f>
        <v>38.599999999743886</v>
      </c>
      <c r="N164" s="199">
        <f t="shared" ref="N164:Q164" si="49">SUM(N160:N163)</f>
        <v>0</v>
      </c>
      <c r="O164" s="199">
        <f t="shared" si="49"/>
        <v>0</v>
      </c>
      <c r="P164" s="199">
        <f t="shared" si="49"/>
        <v>10.449999999837019</v>
      </c>
      <c r="Q164" s="199">
        <f t="shared" si="49"/>
        <v>28.149999999906868</v>
      </c>
      <c r="R164" s="310"/>
      <c r="S164" s="311"/>
      <c r="T164" s="1" t="s">
        <v>323</v>
      </c>
      <c r="U164" s="1" t="s">
        <v>323</v>
      </c>
      <c r="V164" s="1" t="s">
        <v>323</v>
      </c>
      <c r="W164" s="460"/>
      <c r="X164" s="301">
        <v>100</v>
      </c>
    </row>
    <row r="165" spans="1:24" ht="25.5">
      <c r="A165" s="412" t="s">
        <v>215</v>
      </c>
      <c r="B165" s="417" t="s">
        <v>372</v>
      </c>
      <c r="C165" s="419">
        <v>93</v>
      </c>
      <c r="D165" s="412" t="s">
        <v>236</v>
      </c>
      <c r="E165" s="6" t="s">
        <v>237</v>
      </c>
      <c r="F165" s="6" t="s">
        <v>237</v>
      </c>
      <c r="G165" s="6" t="s">
        <v>237</v>
      </c>
      <c r="H165" s="6" t="s">
        <v>237</v>
      </c>
      <c r="I165" s="315">
        <v>42708</v>
      </c>
      <c r="J165" s="316">
        <v>3.472222222222222E-3</v>
      </c>
      <c r="K165" s="315">
        <v>42708</v>
      </c>
      <c r="L165" s="316">
        <v>3.472222222222222E-3</v>
      </c>
      <c r="M165" s="158" t="str">
        <f>IF(((K165+L165)-(I165+J165))*24&gt;0,((K165+L165)-(I165+J165))*24,"NA")</f>
        <v>NA</v>
      </c>
      <c r="N165" s="158" t="str">
        <f>IF(RIGHT(R165)="T",(M165),0)</f>
        <v>NA</v>
      </c>
      <c r="O165" s="158">
        <f>IF(RIGHT(R165)="U",(M165),0)</f>
        <v>0</v>
      </c>
      <c r="P165" s="158">
        <f>IF(RIGHT(R165)="C",(M165),0)</f>
        <v>0</v>
      </c>
      <c r="Q165" s="158">
        <f>IF(RIGHT(R165)="D",(M165),0)</f>
        <v>0</v>
      </c>
      <c r="R165" s="317" t="s">
        <v>370</v>
      </c>
      <c r="S165" s="365" t="s">
        <v>562</v>
      </c>
      <c r="T165" s="1" t="s">
        <v>323</v>
      </c>
      <c r="U165" s="1" t="s">
        <v>323</v>
      </c>
      <c r="V165" s="1" t="s">
        <v>323</v>
      </c>
      <c r="W165" s="460"/>
      <c r="X165" s="301"/>
    </row>
    <row r="166" spans="1:24" ht="51">
      <c r="A166" s="413"/>
      <c r="B166" s="418"/>
      <c r="C166" s="420"/>
      <c r="D166" s="413"/>
      <c r="E166" s="6"/>
      <c r="F166" s="6"/>
      <c r="G166" s="6"/>
      <c r="H166" s="6"/>
      <c r="I166" s="315">
        <v>42708</v>
      </c>
      <c r="J166" s="316">
        <v>5.2777777777777778E-2</v>
      </c>
      <c r="K166" s="315">
        <v>42708</v>
      </c>
      <c r="L166" s="316">
        <v>0.14305555555555557</v>
      </c>
      <c r="M166" s="158">
        <f>IF(((K166+L166)-(I166+J166))*24&gt;0,((K166+L166)-(I166+J166))*24,"NA")</f>
        <v>2.1666666667442769</v>
      </c>
      <c r="N166" s="158">
        <f>IF(RIGHT(R166)="T",(M166),0)</f>
        <v>0</v>
      </c>
      <c r="O166" s="158">
        <f>IF(RIGHT(R166)="U",(M166),0)</f>
        <v>0</v>
      </c>
      <c r="P166" s="158">
        <f>IF(RIGHT(R166)="C",(M166),0)</f>
        <v>2.1666666667442769</v>
      </c>
      <c r="Q166" s="158">
        <f>IF(RIGHT(R166)="D",(M166),0)</f>
        <v>0</v>
      </c>
      <c r="R166" s="317" t="s">
        <v>371</v>
      </c>
      <c r="S166" s="365" t="s">
        <v>563</v>
      </c>
      <c r="T166" s="1"/>
      <c r="U166" s="1"/>
      <c r="V166" s="1"/>
      <c r="W166" s="460"/>
      <c r="X166" s="301"/>
    </row>
    <row r="167" spans="1:24" ht="51">
      <c r="A167" s="413"/>
      <c r="B167" s="418"/>
      <c r="C167" s="420"/>
      <c r="D167" s="413"/>
      <c r="E167" s="6"/>
      <c r="F167" s="6"/>
      <c r="G167" s="6"/>
      <c r="H167" s="6"/>
      <c r="I167" s="315">
        <v>42709</v>
      </c>
      <c r="J167" s="316">
        <v>0.21458333333333335</v>
      </c>
      <c r="K167" s="315">
        <v>42709</v>
      </c>
      <c r="L167" s="316">
        <v>0.41388888888888892</v>
      </c>
      <c r="M167" s="158">
        <f>IF(((K167+L167)-(I167+J167))*24&gt;0,((K167+L167)-(I167+J167))*24,"NA")</f>
        <v>4.78333333338378</v>
      </c>
      <c r="N167" s="158">
        <f>IF(RIGHT(R167)="T",(M167),0)</f>
        <v>0</v>
      </c>
      <c r="O167" s="158">
        <f>IF(RIGHT(R167)="U",(M167),0)</f>
        <v>0</v>
      </c>
      <c r="P167" s="158">
        <f>IF(RIGHT(R167)="C",(M167),0)</f>
        <v>4.78333333338378</v>
      </c>
      <c r="Q167" s="158">
        <f>IF(RIGHT(R167)="D",(M167),0)</f>
        <v>0</v>
      </c>
      <c r="R167" s="317" t="s">
        <v>371</v>
      </c>
      <c r="S167" s="365" t="s">
        <v>564</v>
      </c>
      <c r="T167" s="1"/>
      <c r="U167" s="1"/>
      <c r="V167" s="1"/>
      <c r="W167" s="460"/>
      <c r="X167" s="301"/>
    </row>
    <row r="168" spans="1:24" ht="38.25">
      <c r="A168" s="413"/>
      <c r="B168" s="418"/>
      <c r="C168" s="420"/>
      <c r="D168" s="413"/>
      <c r="E168" s="6"/>
      <c r="F168" s="6"/>
      <c r="G168" s="6"/>
      <c r="H168" s="6"/>
      <c r="I168" s="315">
        <v>42718</v>
      </c>
      <c r="J168" s="316">
        <v>0.4368055555555555</v>
      </c>
      <c r="K168" s="315">
        <v>42718</v>
      </c>
      <c r="L168" s="316">
        <v>0.80138888888888893</v>
      </c>
      <c r="M168" s="158">
        <f>IF(((K168+L168)-(I168+J168))*24&gt;0,((K168+L168)-(I168+J168))*24,"NA")</f>
        <v>8.7500000000582077</v>
      </c>
      <c r="N168" s="158">
        <f>IF(RIGHT(R168)="T",(M168),0)</f>
        <v>0</v>
      </c>
      <c r="O168" s="158">
        <v>0</v>
      </c>
      <c r="P168" s="158">
        <f>IF(RIGHT(R168)="C",(M168),0)</f>
        <v>0</v>
      </c>
      <c r="Q168" s="158">
        <v>8.7500000000582077</v>
      </c>
      <c r="R168" s="317" t="s">
        <v>366</v>
      </c>
      <c r="S168" s="365" t="s">
        <v>565</v>
      </c>
      <c r="T168" s="1"/>
      <c r="U168" s="1"/>
      <c r="V168" s="1"/>
      <c r="W168" s="460"/>
      <c r="X168" s="301"/>
    </row>
    <row r="169" spans="1:24">
      <c r="A169" s="414"/>
      <c r="B169" s="421"/>
      <c r="C169" s="422"/>
      <c r="D169" s="413"/>
      <c r="E169" s="6" t="s">
        <v>237</v>
      </c>
      <c r="F169" s="6" t="s">
        <v>237</v>
      </c>
      <c r="G169" s="6" t="s">
        <v>237</v>
      </c>
      <c r="H169" s="6" t="s">
        <v>237</v>
      </c>
      <c r="I169" s="6"/>
      <c r="J169" s="8"/>
      <c r="K169" s="8"/>
      <c r="L169" s="8"/>
      <c r="M169" s="199">
        <f>SUM(M165:M168)</f>
        <v>15.700000000186265</v>
      </c>
      <c r="N169" s="199">
        <f t="shared" ref="N169:Q169" si="50">SUM(N165:N168)</f>
        <v>0</v>
      </c>
      <c r="O169" s="199">
        <f t="shared" si="50"/>
        <v>0</v>
      </c>
      <c r="P169" s="199">
        <f t="shared" si="50"/>
        <v>6.9500000001280569</v>
      </c>
      <c r="Q169" s="199">
        <f t="shared" si="50"/>
        <v>8.7500000000582077</v>
      </c>
      <c r="R169" s="306"/>
      <c r="S169" s="368"/>
      <c r="T169" s="1" t="s">
        <v>323</v>
      </c>
      <c r="U169" s="1" t="s">
        <v>323</v>
      </c>
      <c r="V169" s="1" t="s">
        <v>323</v>
      </c>
      <c r="W169" s="460"/>
      <c r="X169" s="301">
        <v>100</v>
      </c>
    </row>
    <row r="170" spans="1:24" ht="38.25">
      <c r="A170" s="412" t="s">
        <v>216</v>
      </c>
      <c r="B170" s="417" t="s">
        <v>9</v>
      </c>
      <c r="C170" s="419">
        <v>93</v>
      </c>
      <c r="D170" s="415" t="s">
        <v>236</v>
      </c>
      <c r="E170" s="6" t="s">
        <v>237</v>
      </c>
      <c r="F170" s="6" t="s">
        <v>237</v>
      </c>
      <c r="G170" s="6" t="s">
        <v>237</v>
      </c>
      <c r="H170" s="6" t="s">
        <v>237</v>
      </c>
      <c r="I170" s="315">
        <v>42708</v>
      </c>
      <c r="J170" s="316">
        <v>6.6666666666666666E-2</v>
      </c>
      <c r="K170" s="315">
        <v>42708</v>
      </c>
      <c r="L170" s="316">
        <v>6.6666666666666666E-2</v>
      </c>
      <c r="M170" s="158" t="str">
        <f>IF(((K170+L170)-(I170+J170))*24&gt;0,((K170+L170)-(I170+J170))*24,"NA")</f>
        <v>NA</v>
      </c>
      <c r="N170" s="158" t="str">
        <f>IF(RIGHT(R170)="T",(M170),0)</f>
        <v>NA</v>
      </c>
      <c r="O170" s="158">
        <f>IF(RIGHT(R170)="U",(M170),0)</f>
        <v>0</v>
      </c>
      <c r="P170" s="158">
        <f>IF(RIGHT(R170)="C",(M170),0)</f>
        <v>0</v>
      </c>
      <c r="Q170" s="158">
        <f>IF(RIGHT(R170)="D",(M170),0)</f>
        <v>0</v>
      </c>
      <c r="R170" s="317" t="s">
        <v>370</v>
      </c>
      <c r="S170" s="162" t="s">
        <v>566</v>
      </c>
      <c r="T170" s="1" t="s">
        <v>323</v>
      </c>
      <c r="U170" s="1" t="s">
        <v>323</v>
      </c>
      <c r="V170" s="1" t="s">
        <v>323</v>
      </c>
      <c r="W170" s="460"/>
      <c r="X170" s="301"/>
    </row>
    <row r="171" spans="1:24" ht="25.5">
      <c r="A171" s="413"/>
      <c r="B171" s="418"/>
      <c r="C171" s="420"/>
      <c r="D171" s="415"/>
      <c r="E171" s="6"/>
      <c r="F171" s="6"/>
      <c r="G171" s="6"/>
      <c r="H171" s="6"/>
      <c r="I171" s="315">
        <v>42708</v>
      </c>
      <c r="J171" s="316">
        <v>7.1527777777777787E-2</v>
      </c>
      <c r="K171" s="315">
        <v>42708</v>
      </c>
      <c r="L171" s="316">
        <v>7.1527777777777787E-2</v>
      </c>
      <c r="M171" s="158" t="str">
        <f>IF(((K171+L171)-(I171+J171))*24&gt;0,((K171+L171)-(I171+J171))*24,"NA")</f>
        <v>NA</v>
      </c>
      <c r="N171" s="158" t="str">
        <f>IF(RIGHT(R171)="T",(M171),0)</f>
        <v>NA</v>
      </c>
      <c r="O171" s="158">
        <f>IF(RIGHT(R171)="U",(M171),0)</f>
        <v>0</v>
      </c>
      <c r="P171" s="158">
        <f>IF(RIGHT(R171)="C",(M171),0)</f>
        <v>0</v>
      </c>
      <c r="Q171" s="158">
        <f>IF(RIGHT(R171)="D",(M171),0)</f>
        <v>0</v>
      </c>
      <c r="R171" s="317" t="s">
        <v>370</v>
      </c>
      <c r="S171" s="162" t="s">
        <v>567</v>
      </c>
      <c r="T171" s="1"/>
      <c r="U171" s="1"/>
      <c r="V171" s="1"/>
      <c r="W171" s="460"/>
      <c r="X171" s="301"/>
    </row>
    <row r="172" spans="1:24" ht="25.5">
      <c r="A172" s="413"/>
      <c r="B172" s="418"/>
      <c r="C172" s="420"/>
      <c r="D172" s="415"/>
      <c r="E172" s="6"/>
      <c r="F172" s="6"/>
      <c r="G172" s="6"/>
      <c r="H172" s="6"/>
      <c r="I172" s="315">
        <v>42709</v>
      </c>
      <c r="J172" s="316">
        <v>0.1875</v>
      </c>
      <c r="K172" s="315">
        <v>42709</v>
      </c>
      <c r="L172" s="316">
        <v>0.1875</v>
      </c>
      <c r="M172" s="158" t="str">
        <f>IF(((K172+L172)-(I172+J172))*24&gt;0,((K172+L172)-(I172+J172))*24,"NA")</f>
        <v>NA</v>
      </c>
      <c r="N172" s="158" t="str">
        <f>IF(RIGHT(R172)="T",(M172),0)</f>
        <v>NA</v>
      </c>
      <c r="O172" s="158">
        <f>IF(RIGHT(R172)="U",(M172),0)</f>
        <v>0</v>
      </c>
      <c r="P172" s="158">
        <f>IF(RIGHT(R172)="C",(M172),0)</f>
        <v>0</v>
      </c>
      <c r="Q172" s="158">
        <f>IF(RIGHT(R172)="D",(M172),0)</f>
        <v>0</v>
      </c>
      <c r="R172" s="317" t="s">
        <v>370</v>
      </c>
      <c r="S172" s="162" t="s">
        <v>568</v>
      </c>
      <c r="T172" s="1"/>
      <c r="U172" s="1"/>
      <c r="V172" s="1"/>
      <c r="W172" s="460"/>
      <c r="X172" s="301"/>
    </row>
    <row r="173" spans="1:24" ht="51">
      <c r="A173" s="413"/>
      <c r="B173" s="418"/>
      <c r="C173" s="420"/>
      <c r="D173" s="415"/>
      <c r="E173" s="6"/>
      <c r="F173" s="6"/>
      <c r="G173" s="6"/>
      <c r="H173" s="6"/>
      <c r="I173" s="315">
        <v>42709</v>
      </c>
      <c r="J173" s="316">
        <v>0.20833333333333334</v>
      </c>
      <c r="K173" s="315">
        <v>42709</v>
      </c>
      <c r="L173" s="316">
        <v>0.39652777777777781</v>
      </c>
      <c r="M173" s="158">
        <f>IF(((K173+L173)-(I173+J173))*24&gt;0,((K173+L173)-(I173+J173))*24,"NA")</f>
        <v>4.5166666665463708</v>
      </c>
      <c r="N173" s="158">
        <f>IF(RIGHT(R173)="T",(M173),0)</f>
        <v>0</v>
      </c>
      <c r="O173" s="158">
        <f>IF(RIGHT(R173)="U",(M173),0)</f>
        <v>0</v>
      </c>
      <c r="P173" s="158">
        <f>IF(RIGHT(R173)="C",(M173),0)</f>
        <v>4.5166666665463708</v>
      </c>
      <c r="Q173" s="158">
        <f>IF(RIGHT(R173)="D",(M173),0)</f>
        <v>0</v>
      </c>
      <c r="R173" s="317" t="s">
        <v>371</v>
      </c>
      <c r="S173" s="162" t="s">
        <v>569</v>
      </c>
      <c r="T173" s="1"/>
      <c r="U173" s="1"/>
      <c r="V173" s="1"/>
      <c r="W173" s="460"/>
      <c r="X173" s="301"/>
    </row>
    <row r="174" spans="1:24" ht="38.25">
      <c r="A174" s="413"/>
      <c r="B174" s="418"/>
      <c r="C174" s="420"/>
      <c r="D174" s="415"/>
      <c r="E174" s="6"/>
      <c r="F174" s="6"/>
      <c r="G174" s="6"/>
      <c r="H174" s="6"/>
      <c r="I174" s="315">
        <v>42717</v>
      </c>
      <c r="J174" s="316">
        <v>0.45277777777777778</v>
      </c>
      <c r="K174" s="315">
        <v>42717</v>
      </c>
      <c r="L174" s="316">
        <v>0.79791666666666661</v>
      </c>
      <c r="M174" s="158">
        <f>IF(((K174+L174)-(I174+J174))*24&gt;0,((K174+L174)-(I174+J174))*24,"NA")</f>
        <v>8.2833333334419876</v>
      </c>
      <c r="N174" s="158">
        <f>IF(RIGHT(R174)="T",(M174),0)</f>
        <v>0</v>
      </c>
      <c r="O174" s="158">
        <v>0</v>
      </c>
      <c r="P174" s="158">
        <f>IF(RIGHT(R174)="C",(M174),0)</f>
        <v>0</v>
      </c>
      <c r="Q174" s="158">
        <v>8.2833333334419876</v>
      </c>
      <c r="R174" s="317" t="s">
        <v>366</v>
      </c>
      <c r="S174" s="162" t="s">
        <v>570</v>
      </c>
      <c r="T174" s="1"/>
      <c r="U174" s="1"/>
      <c r="V174" s="1"/>
      <c r="W174" s="460"/>
      <c r="X174" s="301"/>
    </row>
    <row r="175" spans="1:24">
      <c r="A175" s="414"/>
      <c r="B175" s="421"/>
      <c r="C175" s="422"/>
      <c r="D175" s="415"/>
      <c r="E175" s="6" t="s">
        <v>237</v>
      </c>
      <c r="F175" s="6" t="s">
        <v>237</v>
      </c>
      <c r="G175" s="6" t="s">
        <v>237</v>
      </c>
      <c r="H175" s="6" t="s">
        <v>237</v>
      </c>
      <c r="I175" s="312"/>
      <c r="J175" s="313"/>
      <c r="K175" s="312"/>
      <c r="L175" s="313"/>
      <c r="M175" s="199">
        <f>SUM(M171:M174)</f>
        <v>12.799999999988358</v>
      </c>
      <c r="N175" s="199">
        <f t="shared" ref="N175:Q175" si="51">SUM(N171:N174)</f>
        <v>0</v>
      </c>
      <c r="O175" s="199">
        <f t="shared" si="51"/>
        <v>0</v>
      </c>
      <c r="P175" s="199">
        <f t="shared" si="51"/>
        <v>4.5166666665463708</v>
      </c>
      <c r="Q175" s="199">
        <f t="shared" si="51"/>
        <v>8.2833333334419876</v>
      </c>
      <c r="R175" s="314"/>
      <c r="S175" s="363"/>
      <c r="T175" s="1" t="s">
        <v>323</v>
      </c>
      <c r="U175" s="1" t="s">
        <v>323</v>
      </c>
      <c r="V175" s="1" t="s">
        <v>323</v>
      </c>
      <c r="W175" s="460"/>
      <c r="X175" s="301">
        <v>100</v>
      </c>
    </row>
    <row r="176" spans="1:24">
      <c r="A176" s="412" t="s">
        <v>217</v>
      </c>
      <c r="B176" s="417" t="s">
        <v>108</v>
      </c>
      <c r="C176" s="419">
        <v>199.81</v>
      </c>
      <c r="D176" s="412" t="s">
        <v>236</v>
      </c>
      <c r="E176" s="6" t="s">
        <v>237</v>
      </c>
      <c r="F176" s="6" t="s">
        <v>237</v>
      </c>
      <c r="G176" s="6" t="s">
        <v>237</v>
      </c>
      <c r="H176" s="6" t="s">
        <v>237</v>
      </c>
      <c r="I176" s="95"/>
      <c r="J176" s="98"/>
      <c r="K176" s="95"/>
      <c r="L176" s="98"/>
      <c r="M176" s="71"/>
      <c r="N176" s="99"/>
      <c r="O176" s="99"/>
      <c r="P176" s="99"/>
      <c r="Q176" s="99"/>
      <c r="R176" s="96"/>
      <c r="S176" s="370"/>
      <c r="T176" s="1" t="s">
        <v>323</v>
      </c>
      <c r="U176" s="1" t="s">
        <v>323</v>
      </c>
      <c r="V176" s="1" t="s">
        <v>323</v>
      </c>
      <c r="W176" s="460"/>
      <c r="X176" s="301"/>
    </row>
    <row r="177" spans="1:24">
      <c r="A177" s="413"/>
      <c r="B177" s="418"/>
      <c r="C177" s="420"/>
      <c r="D177" s="413"/>
      <c r="E177" s="6"/>
      <c r="F177" s="6"/>
      <c r="G177" s="6"/>
      <c r="H177" s="6"/>
      <c r="I177" s="334"/>
      <c r="J177" s="335"/>
      <c r="K177" s="334"/>
      <c r="L177" s="335"/>
      <c r="M177" s="197">
        <f>SUM(M176:M176)</f>
        <v>0</v>
      </c>
      <c r="N177" s="197">
        <f t="shared" ref="N177:Q177" si="52">SUM(N176:N176)</f>
        <v>0</v>
      </c>
      <c r="O177" s="197">
        <f t="shared" si="52"/>
        <v>0</v>
      </c>
      <c r="P177" s="197">
        <f t="shared" si="52"/>
        <v>0</v>
      </c>
      <c r="Q177" s="197">
        <f t="shared" si="52"/>
        <v>0</v>
      </c>
      <c r="R177" s="335"/>
      <c r="S177" s="91"/>
      <c r="T177" s="1"/>
      <c r="U177" s="1"/>
      <c r="V177" s="1"/>
      <c r="W177" s="460"/>
      <c r="X177" s="301">
        <v>100</v>
      </c>
    </row>
    <row r="178" spans="1:24">
      <c r="A178" s="412" t="s">
        <v>218</v>
      </c>
      <c r="B178" s="417" t="s">
        <v>109</v>
      </c>
      <c r="C178" s="419">
        <v>44.02</v>
      </c>
      <c r="D178" s="415" t="s">
        <v>236</v>
      </c>
      <c r="E178" s="6" t="s">
        <v>237</v>
      </c>
      <c r="F178" s="6" t="s">
        <v>237</v>
      </c>
      <c r="G178" s="6" t="s">
        <v>237</v>
      </c>
      <c r="H178" s="6" t="s">
        <v>237</v>
      </c>
      <c r="I178" s="95"/>
      <c r="J178" s="98"/>
      <c r="K178" s="95"/>
      <c r="L178" s="98"/>
      <c r="M178" s="71"/>
      <c r="N178" s="99"/>
      <c r="O178" s="99"/>
      <c r="P178" s="99"/>
      <c r="Q178" s="99"/>
      <c r="R178" s="96"/>
      <c r="S178" s="370"/>
      <c r="T178" s="1" t="s">
        <v>323</v>
      </c>
      <c r="U178" s="1" t="s">
        <v>323</v>
      </c>
      <c r="V178" s="1" t="s">
        <v>323</v>
      </c>
      <c r="W178" s="460"/>
      <c r="X178" s="301"/>
    </row>
    <row r="179" spans="1:24">
      <c r="A179" s="414"/>
      <c r="B179" s="421"/>
      <c r="C179" s="422"/>
      <c r="D179" s="415"/>
      <c r="E179" s="6" t="s">
        <v>237</v>
      </c>
      <c r="F179" s="6" t="s">
        <v>237</v>
      </c>
      <c r="G179" s="6" t="s">
        <v>237</v>
      </c>
      <c r="H179" s="6" t="s">
        <v>237</v>
      </c>
      <c r="I179" s="6"/>
      <c r="J179" s="8"/>
      <c r="K179" s="8"/>
      <c r="L179" s="8"/>
      <c r="M179" s="103">
        <f t="shared" ref="M179:Q179" si="53">SUM(M178)</f>
        <v>0</v>
      </c>
      <c r="N179" s="103">
        <f t="shared" si="53"/>
        <v>0</v>
      </c>
      <c r="O179" s="103">
        <f t="shared" si="53"/>
        <v>0</v>
      </c>
      <c r="P179" s="103">
        <f t="shared" si="53"/>
        <v>0</v>
      </c>
      <c r="Q179" s="103">
        <f t="shared" si="53"/>
        <v>0</v>
      </c>
      <c r="R179" s="310"/>
      <c r="S179" s="311"/>
      <c r="T179" s="1" t="s">
        <v>323</v>
      </c>
      <c r="U179" s="1" t="s">
        <v>323</v>
      </c>
      <c r="V179" s="1" t="s">
        <v>323</v>
      </c>
      <c r="W179" s="460"/>
      <c r="X179" s="301">
        <v>100</v>
      </c>
    </row>
    <row r="180" spans="1:24">
      <c r="A180" s="412" t="s">
        <v>219</v>
      </c>
      <c r="B180" s="417" t="s">
        <v>6</v>
      </c>
      <c r="C180" s="419">
        <v>155.79</v>
      </c>
      <c r="D180" s="412" t="s">
        <v>236</v>
      </c>
      <c r="E180" s="6" t="s">
        <v>237</v>
      </c>
      <c r="F180" s="6" t="s">
        <v>237</v>
      </c>
      <c r="G180" s="6" t="s">
        <v>237</v>
      </c>
      <c r="H180" s="6" t="s">
        <v>237</v>
      </c>
      <c r="I180" s="95"/>
      <c r="J180" s="98"/>
      <c r="K180" s="95"/>
      <c r="L180" s="98"/>
      <c r="M180" s="71"/>
      <c r="N180" s="99"/>
      <c r="O180" s="99"/>
      <c r="P180" s="99"/>
      <c r="Q180" s="99"/>
      <c r="R180" s="96"/>
      <c r="S180" s="370"/>
      <c r="T180" s="1" t="s">
        <v>323</v>
      </c>
      <c r="U180" s="1" t="s">
        <v>323</v>
      </c>
      <c r="V180" s="1" t="s">
        <v>323</v>
      </c>
      <c r="W180" s="460"/>
      <c r="X180" s="301"/>
    </row>
    <row r="181" spans="1:24">
      <c r="A181" s="413"/>
      <c r="B181" s="418"/>
      <c r="C181" s="420"/>
      <c r="D181" s="413"/>
      <c r="E181" s="6"/>
      <c r="F181" s="6"/>
      <c r="G181" s="6"/>
      <c r="H181" s="6"/>
      <c r="I181" s="95"/>
      <c r="J181" s="98"/>
      <c r="K181" s="95"/>
      <c r="L181" s="98"/>
      <c r="M181" s="71">
        <f>SUM(M180)</f>
        <v>0</v>
      </c>
      <c r="N181" s="71">
        <f t="shared" ref="N181:Q181" si="54">SUM(N180)</f>
        <v>0</v>
      </c>
      <c r="O181" s="71">
        <f t="shared" si="54"/>
        <v>0</v>
      </c>
      <c r="P181" s="71">
        <f t="shared" si="54"/>
        <v>0</v>
      </c>
      <c r="Q181" s="71">
        <f t="shared" si="54"/>
        <v>0</v>
      </c>
      <c r="R181" s="96"/>
      <c r="S181" s="370"/>
      <c r="T181" s="1"/>
      <c r="U181" s="1"/>
      <c r="V181" s="1"/>
      <c r="W181" s="460"/>
      <c r="X181" s="301"/>
    </row>
    <row r="182" spans="1:24">
      <c r="A182" s="412" t="s">
        <v>220</v>
      </c>
      <c r="B182" s="417" t="s">
        <v>22</v>
      </c>
      <c r="C182" s="419">
        <v>187.64</v>
      </c>
      <c r="D182" s="412" t="s">
        <v>236</v>
      </c>
      <c r="E182" s="6" t="s">
        <v>237</v>
      </c>
      <c r="F182" s="6" t="s">
        <v>237</v>
      </c>
      <c r="G182" s="6" t="s">
        <v>237</v>
      </c>
      <c r="H182" s="6" t="s">
        <v>237</v>
      </c>
      <c r="I182" s="315"/>
      <c r="J182" s="316"/>
      <c r="K182" s="315"/>
      <c r="L182" s="316"/>
      <c r="M182" s="158"/>
      <c r="N182" s="158"/>
      <c r="O182" s="158"/>
      <c r="P182" s="158"/>
      <c r="Q182" s="158"/>
      <c r="R182" s="317"/>
      <c r="S182" s="365"/>
      <c r="T182" s="1" t="s">
        <v>323</v>
      </c>
      <c r="U182" s="1" t="s">
        <v>323</v>
      </c>
      <c r="V182" s="1" t="s">
        <v>323</v>
      </c>
      <c r="W182" s="460"/>
      <c r="X182" s="301"/>
    </row>
    <row r="183" spans="1:24">
      <c r="A183" s="413"/>
      <c r="B183" s="418"/>
      <c r="C183" s="420"/>
      <c r="D183" s="413"/>
      <c r="E183" s="6"/>
      <c r="F183" s="6"/>
      <c r="G183" s="6"/>
      <c r="H183" s="6"/>
      <c r="I183" s="95"/>
      <c r="J183" s="98"/>
      <c r="K183" s="95"/>
      <c r="L183" s="98"/>
      <c r="M183" s="71"/>
      <c r="N183" s="99"/>
      <c r="O183" s="99"/>
      <c r="P183" s="99"/>
      <c r="Q183" s="99"/>
      <c r="R183" s="96"/>
      <c r="S183" s="370"/>
      <c r="T183" s="1"/>
      <c r="U183" s="1"/>
      <c r="V183" s="1"/>
      <c r="W183" s="460"/>
      <c r="X183" s="301"/>
    </row>
    <row r="184" spans="1:24">
      <c r="A184" s="413"/>
      <c r="B184" s="418"/>
      <c r="C184" s="420"/>
      <c r="D184" s="413"/>
      <c r="E184" s="6"/>
      <c r="F184" s="6"/>
      <c r="G184" s="6"/>
      <c r="H184" s="6"/>
      <c r="I184" s="312"/>
      <c r="J184" s="313"/>
      <c r="K184" s="312"/>
      <c r="L184" s="313"/>
      <c r="M184" s="106">
        <f t="shared" ref="M184:Q184" si="55">SUM(M182:M183)</f>
        <v>0</v>
      </c>
      <c r="N184" s="107">
        <f t="shared" si="55"/>
        <v>0</v>
      </c>
      <c r="O184" s="107">
        <f t="shared" si="55"/>
        <v>0</v>
      </c>
      <c r="P184" s="107">
        <f t="shared" si="55"/>
        <v>0</v>
      </c>
      <c r="Q184" s="107">
        <f t="shared" si="55"/>
        <v>0</v>
      </c>
      <c r="R184" s="314"/>
      <c r="S184" s="363"/>
      <c r="T184" s="1"/>
      <c r="U184" s="1"/>
      <c r="V184" s="1"/>
      <c r="W184" s="460"/>
      <c r="X184" s="301"/>
    </row>
    <row r="185" spans="1:24" ht="38.25">
      <c r="A185" s="412" t="s">
        <v>221</v>
      </c>
      <c r="B185" s="417" t="s">
        <v>66</v>
      </c>
      <c r="C185" s="419">
        <v>187.64</v>
      </c>
      <c r="D185" s="412" t="s">
        <v>236</v>
      </c>
      <c r="E185" s="6" t="s">
        <v>237</v>
      </c>
      <c r="F185" s="6" t="s">
        <v>237</v>
      </c>
      <c r="G185" s="6" t="s">
        <v>237</v>
      </c>
      <c r="H185" s="6" t="s">
        <v>237</v>
      </c>
      <c r="I185" s="315">
        <v>42707</v>
      </c>
      <c r="J185" s="316">
        <v>0.42708333333333331</v>
      </c>
      <c r="K185" s="315">
        <v>42707</v>
      </c>
      <c r="L185" s="316">
        <v>0.83124999999999993</v>
      </c>
      <c r="M185" s="158">
        <f>IF(((K185+L185)-(I185+J185))*24&gt;0,((K185+L185)-(I185+J185))*24,"NA")</f>
        <v>9.7000000000116415</v>
      </c>
      <c r="N185" s="158">
        <f>IF(RIGHT(R185)="T",(M185),0)</f>
        <v>0</v>
      </c>
      <c r="O185" s="158">
        <f>IF(RIGHT(R185)="U",(M185),0)</f>
        <v>0</v>
      </c>
      <c r="P185" s="158">
        <f>IF(RIGHT(R185)="C",(M185),0)</f>
        <v>0</v>
      </c>
      <c r="Q185" s="158">
        <f>IF(RIGHT(R185)="D",(M185),0)</f>
        <v>9.7000000000116415</v>
      </c>
      <c r="R185" s="317" t="s">
        <v>367</v>
      </c>
      <c r="S185" s="365" t="s">
        <v>536</v>
      </c>
      <c r="T185" s="1" t="s">
        <v>323</v>
      </c>
      <c r="U185" s="1" t="s">
        <v>323</v>
      </c>
      <c r="V185" s="1" t="s">
        <v>323</v>
      </c>
      <c r="W185" s="460"/>
      <c r="X185" s="301"/>
    </row>
    <row r="186" spans="1:24" ht="15" customHeight="1">
      <c r="A186" s="414"/>
      <c r="B186" s="421"/>
      <c r="C186" s="422"/>
      <c r="D186" s="414"/>
      <c r="E186" s="6" t="s">
        <v>237</v>
      </c>
      <c r="F186" s="6" t="s">
        <v>237</v>
      </c>
      <c r="G186" s="6" t="s">
        <v>237</v>
      </c>
      <c r="H186" s="6" t="s">
        <v>237</v>
      </c>
      <c r="I186" s="6"/>
      <c r="J186" s="8"/>
      <c r="K186" s="8"/>
      <c r="L186" s="8"/>
      <c r="M186" s="103">
        <f>SUM(M185:M185)</f>
        <v>9.7000000000116415</v>
      </c>
      <c r="N186" s="103">
        <f>SUM(N185:N185)</f>
        <v>0</v>
      </c>
      <c r="O186" s="103">
        <f>SUM(O185:O185)</f>
        <v>0</v>
      </c>
      <c r="P186" s="103">
        <f>SUM(P185:P185)</f>
        <v>0</v>
      </c>
      <c r="Q186" s="103">
        <f>SUM(Q185:Q185)</f>
        <v>9.7000000000116415</v>
      </c>
      <c r="R186" s="310"/>
      <c r="S186" s="311"/>
      <c r="T186" s="1" t="s">
        <v>323</v>
      </c>
      <c r="U186" s="1" t="s">
        <v>323</v>
      </c>
      <c r="V186" s="1" t="s">
        <v>323</v>
      </c>
      <c r="W186" s="460"/>
      <c r="X186" s="301">
        <v>100</v>
      </c>
    </row>
    <row r="187" spans="1:24">
      <c r="A187" s="412" t="s">
        <v>222</v>
      </c>
      <c r="B187" s="417" t="s">
        <v>17</v>
      </c>
      <c r="C187" s="419">
        <v>144.44999999999999</v>
      </c>
      <c r="D187" s="412" t="s">
        <v>236</v>
      </c>
      <c r="E187" s="6" t="s">
        <v>237</v>
      </c>
      <c r="F187" s="6" t="s">
        <v>237</v>
      </c>
      <c r="G187" s="6" t="s">
        <v>237</v>
      </c>
      <c r="H187" s="6" t="s">
        <v>237</v>
      </c>
      <c r="I187" s="95"/>
      <c r="J187" s="98"/>
      <c r="K187" s="95"/>
      <c r="L187" s="98"/>
      <c r="M187" s="71"/>
      <c r="N187" s="99"/>
      <c r="O187" s="99"/>
      <c r="P187" s="99"/>
      <c r="Q187" s="99"/>
      <c r="R187" s="96"/>
      <c r="S187" s="370"/>
      <c r="T187" s="1" t="s">
        <v>323</v>
      </c>
      <c r="U187" s="1" t="s">
        <v>323</v>
      </c>
      <c r="V187" s="1" t="s">
        <v>323</v>
      </c>
      <c r="W187" s="460"/>
      <c r="X187" s="301"/>
    </row>
    <row r="188" spans="1:24">
      <c r="A188" s="413"/>
      <c r="B188" s="418"/>
      <c r="C188" s="420"/>
      <c r="D188" s="413"/>
      <c r="E188" s="6"/>
      <c r="F188" s="6"/>
      <c r="G188" s="6"/>
      <c r="H188" s="6"/>
      <c r="I188" s="334"/>
      <c r="J188" s="335"/>
      <c r="K188" s="334"/>
      <c r="L188" s="335"/>
      <c r="M188" s="197">
        <f>SUM(M187:M187)</f>
        <v>0</v>
      </c>
      <c r="N188" s="197">
        <f>SUM(N187:N187)</f>
        <v>0</v>
      </c>
      <c r="O188" s="197">
        <f>SUM(O187:O187)</f>
        <v>0</v>
      </c>
      <c r="P188" s="197">
        <f>SUM(P187:P187)</f>
        <v>0</v>
      </c>
      <c r="Q188" s="197">
        <f>SUM(Q187:Q187)</f>
        <v>0</v>
      </c>
      <c r="R188" s="335"/>
      <c r="S188" s="91"/>
      <c r="T188" s="1"/>
      <c r="U188" s="1"/>
      <c r="V188" s="1"/>
      <c r="W188" s="460"/>
      <c r="X188" s="301">
        <v>100</v>
      </c>
    </row>
    <row r="189" spans="1:24" ht="28.5" customHeight="1">
      <c r="A189" s="412" t="s">
        <v>223</v>
      </c>
      <c r="B189" s="417" t="s">
        <v>11</v>
      </c>
      <c r="C189" s="419">
        <v>144.44999999999999</v>
      </c>
      <c r="D189" s="415" t="s">
        <v>236</v>
      </c>
      <c r="E189" s="6" t="s">
        <v>237</v>
      </c>
      <c r="F189" s="6" t="s">
        <v>237</v>
      </c>
      <c r="G189" s="6" t="s">
        <v>237</v>
      </c>
      <c r="H189" s="6" t="s">
        <v>237</v>
      </c>
      <c r="I189" s="315">
        <v>42713</v>
      </c>
      <c r="J189" s="316">
        <v>0.41180555555555554</v>
      </c>
      <c r="K189" s="315">
        <v>42713</v>
      </c>
      <c r="L189" s="316">
        <v>0.83750000000000002</v>
      </c>
      <c r="M189" s="158">
        <f>IF(((K189+L189)-(I189+J189))*24&gt;0,((K189+L189)-(I189+J189))*24,"NA")</f>
        <v>10.21666666661622</v>
      </c>
      <c r="N189" s="158">
        <f>IF(RIGHT(R189)="T",(M189),0)</f>
        <v>0</v>
      </c>
      <c r="O189" s="158">
        <f>IF(RIGHT(R189)="U",(M189),0)</f>
        <v>0</v>
      </c>
      <c r="P189" s="158">
        <f>IF(RIGHT(R189)="C",(M189),0)</f>
        <v>10.21666666661622</v>
      </c>
      <c r="Q189" s="158">
        <f>IF(RIGHT(R189)="D",(M189),0)</f>
        <v>0</v>
      </c>
      <c r="R189" s="317" t="s">
        <v>373</v>
      </c>
      <c r="S189" s="365" t="s">
        <v>537</v>
      </c>
      <c r="T189" s="1" t="s">
        <v>323</v>
      </c>
      <c r="U189" s="1" t="s">
        <v>323</v>
      </c>
      <c r="V189" s="1" t="s">
        <v>323</v>
      </c>
      <c r="W189" s="460"/>
      <c r="X189" s="301"/>
    </row>
    <row r="190" spans="1:24" ht="23.25" customHeight="1">
      <c r="A190" s="413"/>
      <c r="B190" s="418"/>
      <c r="C190" s="420"/>
      <c r="D190" s="415"/>
      <c r="E190" s="6"/>
      <c r="F190" s="6"/>
      <c r="G190" s="6"/>
      <c r="H190" s="6"/>
      <c r="I190" s="334"/>
      <c r="J190" s="335"/>
      <c r="K190" s="334"/>
      <c r="L190" s="335"/>
      <c r="M190" s="197">
        <f t="shared" ref="M190:Q190" si="56">SUM(M189)</f>
        <v>10.21666666661622</v>
      </c>
      <c r="N190" s="197">
        <f t="shared" si="56"/>
        <v>0</v>
      </c>
      <c r="O190" s="197">
        <f t="shared" si="56"/>
        <v>0</v>
      </c>
      <c r="P190" s="197">
        <f t="shared" si="56"/>
        <v>10.21666666661622</v>
      </c>
      <c r="Q190" s="197">
        <f t="shared" si="56"/>
        <v>0</v>
      </c>
      <c r="R190" s="335"/>
      <c r="S190" s="91"/>
      <c r="T190" s="1"/>
      <c r="U190" s="1"/>
      <c r="V190" s="1"/>
      <c r="W190" s="460"/>
      <c r="X190" s="301">
        <v>100</v>
      </c>
    </row>
    <row r="191" spans="1:24" ht="38.25">
      <c r="A191" s="412" t="s">
        <v>224</v>
      </c>
      <c r="B191" s="417" t="s">
        <v>67</v>
      </c>
      <c r="C191" s="419">
        <v>110.69</v>
      </c>
      <c r="D191" s="412" t="s">
        <v>236</v>
      </c>
      <c r="E191" s="6" t="s">
        <v>237</v>
      </c>
      <c r="F191" s="6" t="s">
        <v>237</v>
      </c>
      <c r="G191" s="6" t="s">
        <v>237</v>
      </c>
      <c r="H191" s="6" t="s">
        <v>237</v>
      </c>
      <c r="I191" s="315">
        <v>42709</v>
      </c>
      <c r="J191" s="316">
        <v>0.27152777777777776</v>
      </c>
      <c r="K191" s="315">
        <v>42709</v>
      </c>
      <c r="L191" s="316">
        <v>0.27152777777777776</v>
      </c>
      <c r="M191" s="158" t="str">
        <f t="shared" ref="M191:M198" si="57">IF(((K191+L191)-(I191+J191))*24&gt;0,((K191+L191)-(I191+J191))*24,"NA")</f>
        <v>NA</v>
      </c>
      <c r="N191" s="158" t="str">
        <f t="shared" ref="N191:N198" si="58">IF(RIGHT(R191)="T",(M191),0)</f>
        <v>NA</v>
      </c>
      <c r="O191" s="158">
        <f t="shared" ref="O191:O198" si="59">IF(RIGHT(R191)="U",(M191),0)</f>
        <v>0</v>
      </c>
      <c r="P191" s="158">
        <f t="shared" ref="P191:P198" si="60">IF(RIGHT(R191)="C",(M191),0)</f>
        <v>0</v>
      </c>
      <c r="Q191" s="158">
        <f t="shared" ref="Q191:Q198" si="61">IF(RIGHT(R191)="D",(M191),0)</f>
        <v>0</v>
      </c>
      <c r="R191" s="317" t="s">
        <v>370</v>
      </c>
      <c r="S191" s="365" t="s">
        <v>589</v>
      </c>
      <c r="T191" s="1" t="s">
        <v>323</v>
      </c>
      <c r="U191" s="1" t="s">
        <v>323</v>
      </c>
      <c r="V191" s="1" t="s">
        <v>323</v>
      </c>
      <c r="W191" s="460"/>
      <c r="X191" s="301"/>
    </row>
    <row r="192" spans="1:24" ht="51">
      <c r="A192" s="413"/>
      <c r="B192" s="418"/>
      <c r="C192" s="420"/>
      <c r="D192" s="413"/>
      <c r="E192" s="6"/>
      <c r="F192" s="6"/>
      <c r="G192" s="6"/>
      <c r="H192" s="6"/>
      <c r="I192" s="315">
        <v>42709</v>
      </c>
      <c r="J192" s="316">
        <v>0.27291666666666664</v>
      </c>
      <c r="K192" s="315">
        <v>42709</v>
      </c>
      <c r="L192" s="316">
        <v>0.8340277777777777</v>
      </c>
      <c r="M192" s="158">
        <f>IF(((K192+L192)-(I192+J192))*24&gt;0,((K192+L192)-(I192+J192))*24,"NA")</f>
        <v>13.466666666558012</v>
      </c>
      <c r="N192" s="158">
        <f>IF(RIGHT(R192)="T",(M192),0)</f>
        <v>0</v>
      </c>
      <c r="O192" s="158">
        <f>IF(RIGHT(R192)="U",(M192),0)</f>
        <v>0</v>
      </c>
      <c r="P192" s="158">
        <f>IF(RIGHT(R192)="C",(M192),0)</f>
        <v>13.466666666558012</v>
      </c>
      <c r="Q192" s="158">
        <f>IF(RIGHT(R192)="D",(M192),0)</f>
        <v>0</v>
      </c>
      <c r="R192" s="317" t="s">
        <v>371</v>
      </c>
      <c r="S192" s="365" t="s">
        <v>590</v>
      </c>
      <c r="T192" s="1"/>
      <c r="U192" s="1"/>
      <c r="V192" s="1"/>
      <c r="W192" s="460"/>
      <c r="X192" s="301"/>
    </row>
    <row r="193" spans="1:24" ht="38.25">
      <c r="A193" s="413"/>
      <c r="B193" s="418"/>
      <c r="C193" s="420"/>
      <c r="D193" s="413"/>
      <c r="E193" s="6"/>
      <c r="F193" s="6"/>
      <c r="G193" s="6"/>
      <c r="H193" s="6"/>
      <c r="I193" s="315">
        <v>42710</v>
      </c>
      <c r="J193" s="316">
        <v>9.9999999999999992E-2</v>
      </c>
      <c r="K193" s="315">
        <v>42710</v>
      </c>
      <c r="L193" s="316">
        <v>9.9999999999999992E-2</v>
      </c>
      <c r="M193" s="158" t="str">
        <f>IF(((K193+L193)-(I193+J193))*24&gt;0,((K193+L193)-(I193+J193))*24,"NA")</f>
        <v>NA</v>
      </c>
      <c r="N193" s="158" t="str">
        <f>IF(RIGHT(R193)="T",(M193),0)</f>
        <v>NA</v>
      </c>
      <c r="O193" s="158">
        <f>IF(RIGHT(R193)="U",(M193),0)</f>
        <v>0</v>
      </c>
      <c r="P193" s="158">
        <f>IF(RIGHT(R193)="C",(M193),0)</f>
        <v>0</v>
      </c>
      <c r="Q193" s="158">
        <f>IF(RIGHT(R193)="D",(M193),0)</f>
        <v>0</v>
      </c>
      <c r="R193" s="317" t="s">
        <v>370</v>
      </c>
      <c r="S193" s="365" t="s">
        <v>591</v>
      </c>
      <c r="T193" s="1"/>
      <c r="U193" s="1"/>
      <c r="V193" s="1"/>
      <c r="W193" s="460"/>
      <c r="X193" s="301"/>
    </row>
    <row r="194" spans="1:24" ht="38.25">
      <c r="A194" s="413"/>
      <c r="B194" s="418"/>
      <c r="C194" s="420"/>
      <c r="D194" s="413"/>
      <c r="E194" s="6"/>
      <c r="F194" s="6"/>
      <c r="G194" s="6"/>
      <c r="H194" s="6"/>
      <c r="I194" s="315">
        <v>42710</v>
      </c>
      <c r="J194" s="316">
        <v>0.1013888888888889</v>
      </c>
      <c r="K194" s="315">
        <v>42710</v>
      </c>
      <c r="L194" s="316">
        <v>0.1013888888888889</v>
      </c>
      <c r="M194" s="158" t="str">
        <f>IF(((K194+L194)-(I194+J194))*24&gt;0,((K194+L194)-(I194+J194))*24,"NA")</f>
        <v>NA</v>
      </c>
      <c r="N194" s="158" t="str">
        <f>IF(RIGHT(R194)="T",(M194),0)</f>
        <v>NA</v>
      </c>
      <c r="O194" s="158">
        <f>IF(RIGHT(R194)="U",(M194),0)</f>
        <v>0</v>
      </c>
      <c r="P194" s="158">
        <f>IF(RIGHT(R194)="C",(M194),0)</f>
        <v>0</v>
      </c>
      <c r="Q194" s="158">
        <f>IF(RIGHT(R194)="D",(M194),0)</f>
        <v>0</v>
      </c>
      <c r="R194" s="317" t="s">
        <v>370</v>
      </c>
      <c r="S194" s="365" t="s">
        <v>592</v>
      </c>
      <c r="T194" s="1"/>
      <c r="U194" s="1"/>
      <c r="V194" s="1"/>
      <c r="W194" s="460"/>
      <c r="X194" s="301"/>
    </row>
    <row r="195" spans="1:24" ht="38.25">
      <c r="A195" s="413"/>
      <c r="B195" s="418"/>
      <c r="C195" s="420"/>
      <c r="D195" s="413"/>
      <c r="E195" s="6"/>
      <c r="F195" s="6"/>
      <c r="G195" s="6"/>
      <c r="H195" s="6"/>
      <c r="I195" s="315">
        <v>42710</v>
      </c>
      <c r="J195" s="316">
        <v>0.10625</v>
      </c>
      <c r="K195" s="315">
        <v>42710</v>
      </c>
      <c r="L195" s="316">
        <v>0.12222222222222223</v>
      </c>
      <c r="M195" s="158">
        <f>IF(((K195+L195)-(I195+J195))*24&gt;0,((K195+L195)-(I195+J195))*24,"NA")</f>
        <v>0.38333333336049691</v>
      </c>
      <c r="N195" s="158">
        <f>IF(RIGHT(R195)="T",(M195),0)</f>
        <v>0</v>
      </c>
      <c r="O195" s="158">
        <f>IF(RIGHT(R195)="U",(M195),0)</f>
        <v>0</v>
      </c>
      <c r="P195" s="158">
        <f>IF(RIGHT(R195)="C",(M195),0)</f>
        <v>0.38333333336049691</v>
      </c>
      <c r="Q195" s="158">
        <f>IF(RIGHT(R195)="D",(M195),0)</f>
        <v>0</v>
      </c>
      <c r="R195" s="317" t="s">
        <v>371</v>
      </c>
      <c r="S195" s="365" t="s">
        <v>593</v>
      </c>
      <c r="T195" s="1"/>
      <c r="U195" s="1"/>
      <c r="V195" s="1"/>
      <c r="W195" s="460"/>
      <c r="X195" s="301"/>
    </row>
    <row r="196" spans="1:24" ht="51">
      <c r="A196" s="413"/>
      <c r="B196" s="418"/>
      <c r="C196" s="420"/>
      <c r="D196" s="413"/>
      <c r="E196" s="6"/>
      <c r="F196" s="6"/>
      <c r="G196" s="6"/>
      <c r="H196" s="6"/>
      <c r="I196" s="315">
        <v>42726</v>
      </c>
      <c r="J196" s="316">
        <v>0.6333333333333333</v>
      </c>
      <c r="K196" s="315">
        <v>42726</v>
      </c>
      <c r="L196" s="316">
        <v>0.64930555555555558</v>
      </c>
      <c r="M196" s="158">
        <f t="shared" si="57"/>
        <v>0.38333333336049691</v>
      </c>
      <c r="N196" s="158">
        <f t="shared" si="58"/>
        <v>0</v>
      </c>
      <c r="O196" s="158">
        <f t="shared" si="59"/>
        <v>0.38333333336049691</v>
      </c>
      <c r="P196" s="158">
        <f t="shared" si="60"/>
        <v>0</v>
      </c>
      <c r="Q196" s="158">
        <f t="shared" si="61"/>
        <v>0</v>
      </c>
      <c r="R196" s="317" t="s">
        <v>366</v>
      </c>
      <c r="S196" s="365" t="s">
        <v>594</v>
      </c>
      <c r="T196" s="1"/>
      <c r="U196" s="1"/>
      <c r="V196" s="1"/>
      <c r="W196" s="460"/>
      <c r="X196" s="301"/>
    </row>
    <row r="197" spans="1:24" ht="51">
      <c r="A197" s="413"/>
      <c r="B197" s="418"/>
      <c r="C197" s="420"/>
      <c r="D197" s="413"/>
      <c r="E197" s="6"/>
      <c r="F197" s="6"/>
      <c r="G197" s="6"/>
      <c r="H197" s="6"/>
      <c r="I197" s="315">
        <v>42726</v>
      </c>
      <c r="J197" s="316">
        <v>0.6645833333333333</v>
      </c>
      <c r="K197" s="315">
        <v>42726</v>
      </c>
      <c r="L197" s="316">
        <v>0.72638888888888886</v>
      </c>
      <c r="M197" s="158">
        <f t="shared" si="57"/>
        <v>1.4833333334536292</v>
      </c>
      <c r="N197" s="158">
        <f t="shared" si="58"/>
        <v>0</v>
      </c>
      <c r="O197" s="158">
        <f t="shared" si="59"/>
        <v>1.4833333334536292</v>
      </c>
      <c r="P197" s="158">
        <f t="shared" si="60"/>
        <v>0</v>
      </c>
      <c r="Q197" s="158">
        <f t="shared" si="61"/>
        <v>0</v>
      </c>
      <c r="R197" s="317" t="s">
        <v>366</v>
      </c>
      <c r="S197" s="365" t="s">
        <v>595</v>
      </c>
      <c r="T197" s="1"/>
      <c r="U197" s="1"/>
      <c r="V197" s="1"/>
      <c r="W197" s="460"/>
      <c r="X197" s="301"/>
    </row>
    <row r="198" spans="1:24" ht="38.25">
      <c r="A198" s="413"/>
      <c r="B198" s="418"/>
      <c r="C198" s="420"/>
      <c r="D198" s="413"/>
      <c r="E198" s="6"/>
      <c r="F198" s="6"/>
      <c r="G198" s="6"/>
      <c r="H198" s="6"/>
      <c r="I198" s="315">
        <v>42727</v>
      </c>
      <c r="J198" s="316">
        <v>0.3972222222222222</v>
      </c>
      <c r="K198" s="315">
        <v>42727</v>
      </c>
      <c r="L198" s="316">
        <v>0.50208333333333333</v>
      </c>
      <c r="M198" s="158">
        <f t="shared" si="57"/>
        <v>2.5166666666627862</v>
      </c>
      <c r="N198" s="158">
        <f t="shared" si="58"/>
        <v>0</v>
      </c>
      <c r="O198" s="158">
        <f t="shared" si="59"/>
        <v>0</v>
      </c>
      <c r="P198" s="158">
        <f t="shared" si="60"/>
        <v>0</v>
      </c>
      <c r="Q198" s="158">
        <f t="shared" si="61"/>
        <v>2.5166666666627862</v>
      </c>
      <c r="R198" s="317" t="s">
        <v>367</v>
      </c>
      <c r="S198" s="365" t="s">
        <v>596</v>
      </c>
      <c r="T198" s="1"/>
      <c r="U198" s="1"/>
      <c r="V198" s="1"/>
      <c r="W198" s="460"/>
      <c r="X198" s="301"/>
    </row>
    <row r="199" spans="1:24" ht="15" customHeight="1">
      <c r="A199" s="413"/>
      <c r="B199" s="418"/>
      <c r="C199" s="420"/>
      <c r="D199" s="413"/>
      <c r="E199" s="6"/>
      <c r="F199" s="6"/>
      <c r="G199" s="6"/>
      <c r="H199" s="6"/>
      <c r="I199" s="319"/>
      <c r="J199" s="320"/>
      <c r="K199" s="319"/>
      <c r="L199" s="320"/>
      <c r="M199" s="199">
        <f>SUM(M191:M198)</f>
        <v>18.233333333395422</v>
      </c>
      <c r="N199" s="199">
        <f t="shared" ref="N199:Q199" si="62">SUM(N191:N198)</f>
        <v>0</v>
      </c>
      <c r="O199" s="199">
        <f t="shared" si="62"/>
        <v>1.8666666668141261</v>
      </c>
      <c r="P199" s="199">
        <f t="shared" si="62"/>
        <v>13.849999999918509</v>
      </c>
      <c r="Q199" s="199">
        <f t="shared" si="62"/>
        <v>2.5166666666627862</v>
      </c>
      <c r="R199" s="321"/>
      <c r="S199" s="366"/>
      <c r="T199" s="1"/>
      <c r="U199" s="1"/>
      <c r="V199" s="1"/>
      <c r="W199" s="460"/>
      <c r="X199" s="301">
        <v>100</v>
      </c>
    </row>
    <row r="200" spans="1:24" ht="38.25">
      <c r="A200" s="412" t="s">
        <v>225</v>
      </c>
      <c r="B200" s="402" t="s">
        <v>68</v>
      </c>
      <c r="C200" s="412">
        <v>110.69</v>
      </c>
      <c r="D200" s="412" t="s">
        <v>236</v>
      </c>
      <c r="E200" s="6" t="s">
        <v>237</v>
      </c>
      <c r="F200" s="6" t="s">
        <v>237</v>
      </c>
      <c r="G200" s="6" t="s">
        <v>237</v>
      </c>
      <c r="H200" s="6" t="s">
        <v>237</v>
      </c>
      <c r="I200" s="315">
        <v>42709</v>
      </c>
      <c r="J200" s="316">
        <v>0.25347222222222221</v>
      </c>
      <c r="K200" s="315">
        <v>42709</v>
      </c>
      <c r="L200" s="316">
        <v>0.25347222222222221</v>
      </c>
      <c r="M200" s="158" t="str">
        <f>IF(((K200+L200)-(I200+J200))*24&gt;0,((K200+L200)-(I200+J200))*24,"NA")</f>
        <v>NA</v>
      </c>
      <c r="N200" s="158" t="str">
        <f>IF(RIGHT(R200)="T",(M200),0)</f>
        <v>NA</v>
      </c>
      <c r="O200" s="158">
        <f>IF(RIGHT(R200)="U",(M200),0)</f>
        <v>0</v>
      </c>
      <c r="P200" s="158">
        <f>IF(RIGHT(R200)="C",(M200),0)</f>
        <v>0</v>
      </c>
      <c r="Q200" s="158">
        <f>IF(RIGHT(R200)="D",(M200),0)</f>
        <v>0</v>
      </c>
      <c r="R200" s="317" t="s">
        <v>370</v>
      </c>
      <c r="S200" s="365" t="s">
        <v>597</v>
      </c>
      <c r="T200" s="1" t="s">
        <v>323</v>
      </c>
      <c r="U200" s="1" t="s">
        <v>323</v>
      </c>
      <c r="V200" s="1" t="s">
        <v>323</v>
      </c>
      <c r="W200" s="460"/>
      <c r="X200" s="301"/>
    </row>
    <row r="201" spans="1:24" ht="51">
      <c r="A201" s="413"/>
      <c r="B201" s="404"/>
      <c r="C201" s="413"/>
      <c r="D201" s="413"/>
      <c r="E201" s="6"/>
      <c r="F201" s="6"/>
      <c r="G201" s="6"/>
      <c r="H201" s="6"/>
      <c r="I201" s="315">
        <v>42709</v>
      </c>
      <c r="J201" s="316">
        <v>0.25972222222222224</v>
      </c>
      <c r="K201" s="315">
        <v>42709</v>
      </c>
      <c r="L201" s="316">
        <v>0.82638888888888884</v>
      </c>
      <c r="M201" s="158">
        <f>IF(((K201+L201)-(I201+J201))*24&gt;0,((K201+L201)-(I201+J201))*24,"NA")</f>
        <v>13.599999999976717</v>
      </c>
      <c r="N201" s="158">
        <f>IF(RIGHT(R201)="T",(M201),0)</f>
        <v>0</v>
      </c>
      <c r="O201" s="158">
        <f>IF(RIGHT(R201)="U",(M201),0)</f>
        <v>0</v>
      </c>
      <c r="P201" s="158">
        <f>IF(RIGHT(R201)="C",(M201),0)</f>
        <v>13.599999999976717</v>
      </c>
      <c r="Q201" s="158">
        <f>IF(RIGHT(R201)="D",(M201),0)</f>
        <v>0</v>
      </c>
      <c r="R201" s="317" t="s">
        <v>371</v>
      </c>
      <c r="S201" s="365" t="s">
        <v>598</v>
      </c>
      <c r="T201" s="1"/>
      <c r="U201" s="1"/>
      <c r="V201" s="1"/>
      <c r="W201" s="460"/>
      <c r="X201" s="301"/>
    </row>
    <row r="202" spans="1:24">
      <c r="A202" s="413"/>
      <c r="B202" s="404"/>
      <c r="C202" s="413"/>
      <c r="D202" s="413"/>
      <c r="E202" s="6"/>
      <c r="F202" s="6"/>
      <c r="G202" s="6"/>
      <c r="H202" s="6"/>
      <c r="I202" s="95"/>
      <c r="J202" s="98"/>
      <c r="K202" s="95"/>
      <c r="L202" s="98"/>
      <c r="M202" s="73">
        <f>SUM(M200:M201)</f>
        <v>13.599999999976717</v>
      </c>
      <c r="N202" s="73">
        <f t="shared" ref="N202:Q202" si="63">SUM(N200:N201)</f>
        <v>0</v>
      </c>
      <c r="O202" s="73">
        <f t="shared" si="63"/>
        <v>0</v>
      </c>
      <c r="P202" s="73">
        <f t="shared" si="63"/>
        <v>13.599999999976717</v>
      </c>
      <c r="Q202" s="73">
        <f t="shared" si="63"/>
        <v>0</v>
      </c>
      <c r="R202" s="96"/>
      <c r="S202" s="370"/>
      <c r="T202" s="1"/>
      <c r="U202" s="1"/>
      <c r="V202" s="1"/>
      <c r="W202" s="460"/>
      <c r="X202" s="301">
        <v>100</v>
      </c>
    </row>
    <row r="203" spans="1:24" ht="51">
      <c r="A203" s="412" t="s">
        <v>226</v>
      </c>
      <c r="B203" s="417" t="s">
        <v>403</v>
      </c>
      <c r="C203" s="419"/>
      <c r="D203" s="419" t="s">
        <v>236</v>
      </c>
      <c r="E203" s="6" t="s">
        <v>237</v>
      </c>
      <c r="F203" s="6" t="s">
        <v>237</v>
      </c>
      <c r="G203" s="6" t="s">
        <v>237</v>
      </c>
      <c r="H203" s="6" t="s">
        <v>237</v>
      </c>
      <c r="I203" s="315">
        <v>42705</v>
      </c>
      <c r="J203" s="316">
        <v>0.27986111111111112</v>
      </c>
      <c r="K203" s="315">
        <v>42705</v>
      </c>
      <c r="L203" s="316">
        <v>0.76736111111111116</v>
      </c>
      <c r="M203" s="158">
        <f>IF(((K203+L203)-(I203+J203))*24&gt;0,((K203+L203)-(I203+J203))*24,"NA")</f>
        <v>11.699999999895226</v>
      </c>
      <c r="N203" s="158">
        <f>IF(RIGHT(R203)="T",(M203),0)</f>
        <v>0</v>
      </c>
      <c r="O203" s="158">
        <f>IF(RIGHT(R203)="U",(M203),0)</f>
        <v>0</v>
      </c>
      <c r="P203" s="158">
        <f>IF(RIGHT(R203)="C",(M203),0)</f>
        <v>11.699999999895226</v>
      </c>
      <c r="Q203" s="158">
        <f>IF(RIGHT(R203)="D",(M203),0)</f>
        <v>0</v>
      </c>
      <c r="R203" s="317" t="s">
        <v>371</v>
      </c>
      <c r="S203" s="162" t="s">
        <v>575</v>
      </c>
      <c r="T203" s="1" t="s">
        <v>323</v>
      </c>
      <c r="U203" s="1" t="s">
        <v>323</v>
      </c>
      <c r="V203" s="1" t="s">
        <v>323</v>
      </c>
      <c r="W203" s="460"/>
      <c r="X203" s="301"/>
    </row>
    <row r="204" spans="1:24" ht="51">
      <c r="A204" s="413"/>
      <c r="B204" s="418"/>
      <c r="C204" s="420"/>
      <c r="D204" s="420"/>
      <c r="E204" s="6"/>
      <c r="F204" s="6"/>
      <c r="G204" s="6"/>
      <c r="H204" s="6"/>
      <c r="I204" s="315">
        <v>42709</v>
      </c>
      <c r="J204" s="316">
        <v>0.21041666666666667</v>
      </c>
      <c r="K204" s="315">
        <v>42709</v>
      </c>
      <c r="L204" s="316">
        <v>0.23611111111111113</v>
      </c>
      <c r="M204" s="158">
        <f>IF(((K204+L204)-(I204+J204))*24&gt;0,((K204+L204)-(I204+J204))*24,"NA")</f>
        <v>0.61666666658129543</v>
      </c>
      <c r="N204" s="158">
        <f>IF(RIGHT(R204)="T",(M204),0)</f>
        <v>0</v>
      </c>
      <c r="O204" s="158">
        <f>IF(RIGHT(R204)="U",(M204),0)</f>
        <v>0</v>
      </c>
      <c r="P204" s="158">
        <f>IF(RIGHT(R204)="C",(M204),0)</f>
        <v>0.61666666658129543</v>
      </c>
      <c r="Q204" s="158">
        <f>IF(RIGHT(R204)="D",(M204),0)</f>
        <v>0</v>
      </c>
      <c r="R204" s="317" t="s">
        <v>371</v>
      </c>
      <c r="S204" s="162" t="s">
        <v>576</v>
      </c>
      <c r="T204" s="1"/>
      <c r="U204" s="1"/>
      <c r="V204" s="1"/>
      <c r="W204" s="460"/>
      <c r="X204" s="301"/>
    </row>
    <row r="205" spans="1:24" ht="51">
      <c r="A205" s="413"/>
      <c r="B205" s="418"/>
      <c r="C205" s="420"/>
      <c r="D205" s="420"/>
      <c r="E205" s="6"/>
      <c r="F205" s="6"/>
      <c r="G205" s="6"/>
      <c r="H205" s="6"/>
      <c r="I205" s="315">
        <v>42709</v>
      </c>
      <c r="J205" s="316">
        <v>0.2590277777777778</v>
      </c>
      <c r="K205" s="315">
        <v>42709</v>
      </c>
      <c r="L205" s="316">
        <v>0.3659722222222222</v>
      </c>
      <c r="M205" s="158">
        <f>IF(((K205+L205)-(I205+J205))*24&gt;0,((K205+L205)-(I205+J205))*24,"NA")</f>
        <v>2.5666666666511446</v>
      </c>
      <c r="N205" s="158">
        <f>IF(RIGHT(R205)="T",(M205),0)</f>
        <v>0</v>
      </c>
      <c r="O205" s="158">
        <f>IF(RIGHT(R205)="U",(M205),0)</f>
        <v>0</v>
      </c>
      <c r="P205" s="158">
        <f>IF(RIGHT(R205)="C",(M205),0)</f>
        <v>2.5666666666511446</v>
      </c>
      <c r="Q205" s="158">
        <f>IF(RIGHT(R205)="D",(M205),0)</f>
        <v>0</v>
      </c>
      <c r="R205" s="317" t="s">
        <v>371</v>
      </c>
      <c r="S205" s="162" t="s">
        <v>577</v>
      </c>
      <c r="T205" s="1"/>
      <c r="U205" s="1"/>
      <c r="V205" s="1"/>
      <c r="W205" s="460"/>
      <c r="X205" s="301"/>
    </row>
    <row r="206" spans="1:24">
      <c r="A206" s="413"/>
      <c r="B206" s="418"/>
      <c r="C206" s="420"/>
      <c r="D206" s="420"/>
      <c r="E206" s="6"/>
      <c r="F206" s="6"/>
      <c r="G206" s="6"/>
      <c r="H206" s="6"/>
      <c r="I206" s="312"/>
      <c r="J206" s="313"/>
      <c r="K206" s="312"/>
      <c r="L206" s="313"/>
      <c r="M206" s="106">
        <f>SUM(M203:M205)</f>
        <v>14.883333333127666</v>
      </c>
      <c r="N206" s="106">
        <f t="shared" ref="N206:Q206" si="64">SUM(N203:N205)</f>
        <v>0</v>
      </c>
      <c r="O206" s="106">
        <f t="shared" si="64"/>
        <v>0</v>
      </c>
      <c r="P206" s="106">
        <f t="shared" si="64"/>
        <v>14.883333333127666</v>
      </c>
      <c r="Q206" s="106">
        <f t="shared" si="64"/>
        <v>0</v>
      </c>
      <c r="R206" s="349"/>
      <c r="S206" s="363"/>
      <c r="T206" s="1"/>
      <c r="U206" s="1"/>
      <c r="V206" s="1"/>
      <c r="W206" s="460"/>
      <c r="X206" s="301">
        <v>100</v>
      </c>
    </row>
    <row r="207" spans="1:24" ht="51">
      <c r="A207" s="412" t="s">
        <v>338</v>
      </c>
      <c r="B207" s="417" t="s">
        <v>404</v>
      </c>
      <c r="C207" s="419"/>
      <c r="D207" s="419" t="s">
        <v>236</v>
      </c>
      <c r="E207" s="6" t="s">
        <v>237</v>
      </c>
      <c r="F207" s="6" t="s">
        <v>237</v>
      </c>
      <c r="G207" s="6" t="s">
        <v>237</v>
      </c>
      <c r="H207" s="6" t="s">
        <v>237</v>
      </c>
      <c r="I207" s="315">
        <v>42705</v>
      </c>
      <c r="J207" s="316">
        <v>0.26458333333333334</v>
      </c>
      <c r="K207" s="315">
        <v>42705</v>
      </c>
      <c r="L207" s="316">
        <v>0.77083333333333337</v>
      </c>
      <c r="M207" s="158">
        <f>IF(((K207+L207)-(I207+J207))*24&gt;0,((K207+L207)-(I207+J207))*24,"NA")</f>
        <v>12.150000000139698</v>
      </c>
      <c r="N207" s="158">
        <f>IF(RIGHT(R207)="T",(M207),0)</f>
        <v>0</v>
      </c>
      <c r="O207" s="158">
        <f>IF(RIGHT(R207)="U",(M207),0)</f>
        <v>0</v>
      </c>
      <c r="P207" s="158">
        <f>IF(RIGHT(R207)="C",(M207),0)</f>
        <v>12.150000000139698</v>
      </c>
      <c r="Q207" s="158">
        <f>IF(RIGHT(R207)="D",(M207),0)</f>
        <v>0</v>
      </c>
      <c r="R207" s="317" t="s">
        <v>371</v>
      </c>
      <c r="S207" s="162" t="s">
        <v>578</v>
      </c>
      <c r="T207" s="1" t="s">
        <v>323</v>
      </c>
      <c r="U207" s="1" t="s">
        <v>323</v>
      </c>
      <c r="V207" s="1" t="s">
        <v>323</v>
      </c>
      <c r="W207" s="460"/>
      <c r="X207" s="301"/>
    </row>
    <row r="208" spans="1:24" ht="51">
      <c r="A208" s="413"/>
      <c r="B208" s="418"/>
      <c r="C208" s="420"/>
      <c r="D208" s="420"/>
      <c r="E208" s="6"/>
      <c r="F208" s="6"/>
      <c r="G208" s="6"/>
      <c r="H208" s="6"/>
      <c r="I208" s="315">
        <v>42709</v>
      </c>
      <c r="J208" s="316">
        <v>0.24027777777777778</v>
      </c>
      <c r="K208" s="315">
        <v>42709</v>
      </c>
      <c r="L208" s="316">
        <v>0.26944444444444443</v>
      </c>
      <c r="M208" s="158">
        <f>IF(((K208+L208)-(I208+J208))*24&gt;0,((K208+L208)-(I208+J208))*24,"NA")</f>
        <v>0.70000000001164153</v>
      </c>
      <c r="N208" s="158">
        <f>IF(RIGHT(R208)="T",(M208),0)</f>
        <v>0</v>
      </c>
      <c r="O208" s="158">
        <f>IF(RIGHT(R208)="U",(M208),0)</f>
        <v>0</v>
      </c>
      <c r="P208" s="158">
        <f>IF(RIGHT(R208)="C",(M208),0)</f>
        <v>0.70000000001164153</v>
      </c>
      <c r="Q208" s="158">
        <f>IF(RIGHT(R208)="D",(M208),0)</f>
        <v>0</v>
      </c>
      <c r="R208" s="317" t="s">
        <v>371</v>
      </c>
      <c r="S208" s="162" t="s">
        <v>574</v>
      </c>
      <c r="T208" s="1"/>
      <c r="U208" s="1"/>
      <c r="V208" s="1"/>
      <c r="W208" s="460"/>
      <c r="X208" s="301"/>
    </row>
    <row r="209" spans="1:24" ht="51">
      <c r="A209" s="413"/>
      <c r="B209" s="418"/>
      <c r="C209" s="420"/>
      <c r="D209" s="420"/>
      <c r="E209" s="6"/>
      <c r="F209" s="6"/>
      <c r="G209" s="6"/>
      <c r="H209" s="6"/>
      <c r="I209" s="315">
        <v>42709</v>
      </c>
      <c r="J209" s="316">
        <v>0.28611111111111115</v>
      </c>
      <c r="K209" s="315">
        <v>42709</v>
      </c>
      <c r="L209" s="316">
        <v>0.35069444444444442</v>
      </c>
      <c r="M209" s="158">
        <f>IF(((K209+L209)-(I209+J209))*24&gt;0,((K209+L209)-(I209+J209))*24,"NA")</f>
        <v>1.5499999999883585</v>
      </c>
      <c r="N209" s="158">
        <f>IF(RIGHT(R209)="T",(M209),0)</f>
        <v>0</v>
      </c>
      <c r="O209" s="158">
        <f>IF(RIGHT(R209)="U",(M209),0)</f>
        <v>0</v>
      </c>
      <c r="P209" s="158">
        <f>IF(RIGHT(R209)="C",(M209),0)</f>
        <v>1.5499999999883585</v>
      </c>
      <c r="Q209" s="158">
        <f>IF(RIGHT(R209)="D",(M209),0)</f>
        <v>0</v>
      </c>
      <c r="R209" s="317" t="s">
        <v>371</v>
      </c>
      <c r="S209" s="162" t="s">
        <v>579</v>
      </c>
      <c r="T209" s="1"/>
      <c r="U209" s="1"/>
      <c r="V209" s="1"/>
      <c r="W209" s="460"/>
      <c r="X209" s="301"/>
    </row>
    <row r="210" spans="1:24" ht="15" customHeight="1">
      <c r="A210" s="413"/>
      <c r="B210" s="418"/>
      <c r="C210" s="420"/>
      <c r="D210" s="420"/>
      <c r="E210" s="6"/>
      <c r="F210" s="6"/>
      <c r="G210" s="6"/>
      <c r="H210" s="6"/>
      <c r="I210" s="312"/>
      <c r="J210" s="313"/>
      <c r="K210" s="312"/>
      <c r="L210" s="313"/>
      <c r="M210" s="106">
        <f>SUM(M207:M209)</f>
        <v>14.400000000139698</v>
      </c>
      <c r="N210" s="106">
        <f t="shared" ref="N210:Q210" si="65">SUM(N207:N209)</f>
        <v>0</v>
      </c>
      <c r="O210" s="106">
        <f t="shared" si="65"/>
        <v>0</v>
      </c>
      <c r="P210" s="106">
        <f t="shared" si="65"/>
        <v>14.400000000139698</v>
      </c>
      <c r="Q210" s="106">
        <f t="shared" si="65"/>
        <v>0</v>
      </c>
      <c r="R210" s="314"/>
      <c r="S210" s="363"/>
      <c r="T210" s="1"/>
      <c r="U210" s="1"/>
      <c r="V210" s="1"/>
      <c r="W210" s="460"/>
      <c r="X210" s="301">
        <v>100</v>
      </c>
    </row>
    <row r="211" spans="1:24" ht="63.75">
      <c r="A211" s="412" t="s">
        <v>339</v>
      </c>
      <c r="B211" s="402" t="s">
        <v>345</v>
      </c>
      <c r="C211" s="412">
        <v>237.7</v>
      </c>
      <c r="D211" s="412" t="s">
        <v>236</v>
      </c>
      <c r="E211" s="6" t="s">
        <v>237</v>
      </c>
      <c r="F211" s="6" t="s">
        <v>237</v>
      </c>
      <c r="G211" s="6" t="s">
        <v>237</v>
      </c>
      <c r="H211" s="6" t="s">
        <v>237</v>
      </c>
      <c r="I211" s="315">
        <v>42707</v>
      </c>
      <c r="J211" s="316">
        <v>0.15208333333333332</v>
      </c>
      <c r="K211" s="315">
        <v>42707</v>
      </c>
      <c r="L211" s="316">
        <v>0.15208333333333332</v>
      </c>
      <c r="M211" s="158" t="str">
        <f>IF(((K211+L211)-(I211+J211))*24&gt;0,((K211+L211)-(I211+J211))*24,"NA")</f>
        <v>NA</v>
      </c>
      <c r="N211" s="158" t="str">
        <f>IF(RIGHT(R211)="T",(M211),0)</f>
        <v>NA</v>
      </c>
      <c r="O211" s="158">
        <f>IF(RIGHT(R211)="U",(M211),0)</f>
        <v>0</v>
      </c>
      <c r="P211" s="158">
        <f>IF(RIGHT(R211)="C",(M211),0)</f>
        <v>0</v>
      </c>
      <c r="Q211" s="158">
        <f>IF(RIGHT(R211)="D",(M211),0)</f>
        <v>0</v>
      </c>
      <c r="R211" s="317" t="s">
        <v>370</v>
      </c>
      <c r="S211" s="365" t="s">
        <v>609</v>
      </c>
      <c r="T211" s="1" t="s">
        <v>323</v>
      </c>
      <c r="U211" s="1" t="s">
        <v>323</v>
      </c>
      <c r="V211" s="1" t="s">
        <v>323</v>
      </c>
      <c r="W211" s="460"/>
      <c r="X211" s="301"/>
    </row>
    <row r="212" spans="1:24" ht="38.25">
      <c r="A212" s="413"/>
      <c r="B212" s="404"/>
      <c r="C212" s="413"/>
      <c r="D212" s="413"/>
      <c r="E212" s="6"/>
      <c r="F212" s="6"/>
      <c r="G212" s="6"/>
      <c r="H212" s="6"/>
      <c r="I212" s="315">
        <v>42726</v>
      </c>
      <c r="J212" s="316">
        <v>0.3888888888888889</v>
      </c>
      <c r="K212" s="315">
        <v>42726</v>
      </c>
      <c r="L212" s="316">
        <v>0.79999999999999993</v>
      </c>
      <c r="M212" s="158">
        <f>IF(((K212+L212)-(I212+J212))*24&gt;0,((K212+L212)-(I212+J212))*24,"NA")</f>
        <v>9.8666666666977108</v>
      </c>
      <c r="N212" s="158">
        <f>IF(RIGHT(R212)="T",(M212),0)</f>
        <v>0</v>
      </c>
      <c r="O212" s="158">
        <f>IF(RIGHT(R212)="U",(M212),0)</f>
        <v>0</v>
      </c>
      <c r="P212" s="158">
        <f>IF(RIGHT(R212)="C",(M212),0)</f>
        <v>9.8666666666977108</v>
      </c>
      <c r="Q212" s="158">
        <f>IF(RIGHT(R212)="D",(M212),0)</f>
        <v>0</v>
      </c>
      <c r="R212" s="317" t="s">
        <v>373</v>
      </c>
      <c r="S212" s="365" t="s">
        <v>394</v>
      </c>
      <c r="T212" s="1"/>
      <c r="U212" s="1"/>
      <c r="V212" s="1"/>
      <c r="W212" s="460"/>
      <c r="X212" s="301"/>
    </row>
    <row r="213" spans="1:24">
      <c r="A213" s="414"/>
      <c r="B213" s="403"/>
      <c r="C213" s="414"/>
      <c r="D213" s="414"/>
      <c r="E213" s="6" t="s">
        <v>237</v>
      </c>
      <c r="F213" s="6" t="s">
        <v>237</v>
      </c>
      <c r="G213" s="6" t="s">
        <v>237</v>
      </c>
      <c r="H213" s="6" t="s">
        <v>237</v>
      </c>
      <c r="I213" s="6"/>
      <c r="J213" s="8"/>
      <c r="K213" s="8"/>
      <c r="L213" s="8"/>
      <c r="M213" s="103">
        <f>SUM(M211:M212)</f>
        <v>9.8666666666977108</v>
      </c>
      <c r="N213" s="103">
        <f>SUM(N211:N212)</f>
        <v>0</v>
      </c>
      <c r="O213" s="103">
        <f>SUM(O211:O212)</f>
        <v>0</v>
      </c>
      <c r="P213" s="103">
        <f>SUM(P211:P212)</f>
        <v>9.8666666666977108</v>
      </c>
      <c r="Q213" s="103">
        <f>SUM(Q211:Q212)</f>
        <v>0</v>
      </c>
      <c r="R213" s="310"/>
      <c r="S213" s="311"/>
      <c r="T213" s="1" t="s">
        <v>323</v>
      </c>
      <c r="U213" s="1" t="s">
        <v>323</v>
      </c>
      <c r="V213" s="1" t="s">
        <v>323</v>
      </c>
      <c r="W213" s="460"/>
      <c r="X213" s="301">
        <v>100</v>
      </c>
    </row>
    <row r="214" spans="1:24" ht="38.25">
      <c r="A214" s="412" t="s">
        <v>227</v>
      </c>
      <c r="B214" s="402" t="s">
        <v>135</v>
      </c>
      <c r="C214" s="412">
        <v>108.29</v>
      </c>
      <c r="D214" s="412" t="s">
        <v>236</v>
      </c>
      <c r="E214" s="6" t="s">
        <v>237</v>
      </c>
      <c r="F214" s="6" t="s">
        <v>237</v>
      </c>
      <c r="G214" s="6" t="s">
        <v>237</v>
      </c>
      <c r="H214" s="6" t="s">
        <v>237</v>
      </c>
      <c r="I214" s="315">
        <v>42732</v>
      </c>
      <c r="J214" s="316">
        <v>0.27847222222222223</v>
      </c>
      <c r="K214" s="315">
        <v>42732</v>
      </c>
      <c r="L214" s="316">
        <v>0.54999999999999993</v>
      </c>
      <c r="M214" s="158">
        <f>IF(((K214+L214)-(I214+J214))*24&gt;0,((K214+L214)-(I214+J214))*24,"NA")</f>
        <v>6.5166666667792015</v>
      </c>
      <c r="N214" s="158">
        <f>IF(RIGHT(R214)="T",(M214),0)</f>
        <v>0</v>
      </c>
      <c r="O214" s="158">
        <f>IF(RIGHT(R214)="U",(M214),0)</f>
        <v>0</v>
      </c>
      <c r="P214" s="158">
        <f>IF(RIGHT(R214)="C",(M214),0)</f>
        <v>6.5166666667792015</v>
      </c>
      <c r="Q214" s="158">
        <f>IF(RIGHT(R214)="D",(M214),0)</f>
        <v>0</v>
      </c>
      <c r="R214" s="317" t="s">
        <v>371</v>
      </c>
      <c r="S214" s="365" t="s">
        <v>538</v>
      </c>
      <c r="T214" s="1" t="s">
        <v>323</v>
      </c>
      <c r="U214" s="1" t="s">
        <v>323</v>
      </c>
      <c r="V214" s="1" t="s">
        <v>323</v>
      </c>
      <c r="W214" s="460"/>
      <c r="X214" s="301"/>
    </row>
    <row r="215" spans="1:24" ht="15" customHeight="1">
      <c r="A215" s="414"/>
      <c r="B215" s="403"/>
      <c r="C215" s="414"/>
      <c r="D215" s="414"/>
      <c r="E215" s="6" t="s">
        <v>237</v>
      </c>
      <c r="F215" s="6" t="s">
        <v>237</v>
      </c>
      <c r="G215" s="6" t="s">
        <v>237</v>
      </c>
      <c r="H215" s="6" t="s">
        <v>237</v>
      </c>
      <c r="I215" s="6"/>
      <c r="J215" s="8"/>
      <c r="K215" s="8"/>
      <c r="L215" s="8"/>
      <c r="M215" s="103">
        <f t="shared" ref="M215:Q215" si="66">SUM(M214)</f>
        <v>6.5166666667792015</v>
      </c>
      <c r="N215" s="103">
        <f t="shared" si="66"/>
        <v>0</v>
      </c>
      <c r="O215" s="103">
        <f t="shared" si="66"/>
        <v>0</v>
      </c>
      <c r="P215" s="103">
        <f t="shared" si="66"/>
        <v>6.5166666667792015</v>
      </c>
      <c r="Q215" s="103">
        <f t="shared" si="66"/>
        <v>0</v>
      </c>
      <c r="R215" s="310"/>
      <c r="S215" s="311"/>
      <c r="T215" s="1" t="s">
        <v>323</v>
      </c>
      <c r="U215" s="1" t="s">
        <v>323</v>
      </c>
      <c r="V215" s="1" t="s">
        <v>323</v>
      </c>
      <c r="W215" s="460"/>
      <c r="X215" s="301">
        <v>100</v>
      </c>
    </row>
    <row r="216" spans="1:24">
      <c r="A216" s="412" t="s">
        <v>228</v>
      </c>
      <c r="B216" s="402" t="s">
        <v>124</v>
      </c>
      <c r="C216" s="412">
        <v>140.28</v>
      </c>
      <c r="D216" s="412" t="s">
        <v>236</v>
      </c>
      <c r="E216" s="6" t="s">
        <v>237</v>
      </c>
      <c r="F216" s="6" t="s">
        <v>237</v>
      </c>
      <c r="G216" s="6" t="s">
        <v>237</v>
      </c>
      <c r="H216" s="6" t="s">
        <v>237</v>
      </c>
      <c r="I216" s="95"/>
      <c r="J216" s="98"/>
      <c r="K216" s="95"/>
      <c r="L216" s="98"/>
      <c r="M216" s="71"/>
      <c r="N216" s="99"/>
      <c r="O216" s="99"/>
      <c r="P216" s="99"/>
      <c r="Q216" s="99"/>
      <c r="R216" s="96"/>
      <c r="S216" s="370"/>
      <c r="T216" s="1" t="s">
        <v>323</v>
      </c>
      <c r="U216" s="1" t="s">
        <v>323</v>
      </c>
      <c r="V216" s="1" t="s">
        <v>323</v>
      </c>
      <c r="W216" s="460"/>
      <c r="X216" s="301"/>
    </row>
    <row r="217" spans="1:24">
      <c r="A217" s="413"/>
      <c r="B217" s="404"/>
      <c r="C217" s="413"/>
      <c r="D217" s="413"/>
      <c r="E217" s="6"/>
      <c r="F217" s="6"/>
      <c r="G217" s="6"/>
      <c r="H217" s="6"/>
      <c r="I217" s="334"/>
      <c r="J217" s="335"/>
      <c r="K217" s="334"/>
      <c r="L217" s="335"/>
      <c r="M217" s="197">
        <f t="shared" ref="M217:Q217" si="67">SUM(M216)</f>
        <v>0</v>
      </c>
      <c r="N217" s="197">
        <f t="shared" si="67"/>
        <v>0</v>
      </c>
      <c r="O217" s="197">
        <f t="shared" si="67"/>
        <v>0</v>
      </c>
      <c r="P217" s="197">
        <f t="shared" si="67"/>
        <v>0</v>
      </c>
      <c r="Q217" s="197">
        <f t="shared" si="67"/>
        <v>0</v>
      </c>
      <c r="R217" s="327"/>
      <c r="S217" s="91"/>
      <c r="T217" s="1"/>
      <c r="U217" s="1"/>
      <c r="V217" s="1"/>
      <c r="W217" s="460"/>
      <c r="X217" s="301"/>
    </row>
    <row r="218" spans="1:24">
      <c r="A218" s="412" t="s">
        <v>229</v>
      </c>
      <c r="B218" s="402" t="s">
        <v>131</v>
      </c>
      <c r="C218" s="412">
        <v>32</v>
      </c>
      <c r="D218" s="412" t="s">
        <v>236</v>
      </c>
      <c r="E218" s="6" t="s">
        <v>237</v>
      </c>
      <c r="F218" s="6" t="s">
        <v>237</v>
      </c>
      <c r="G218" s="6" t="s">
        <v>237</v>
      </c>
      <c r="H218" s="6" t="s">
        <v>237</v>
      </c>
      <c r="I218" s="334"/>
      <c r="J218" s="335"/>
      <c r="K218" s="334"/>
      <c r="L218" s="335"/>
      <c r="M218" s="340">
        <v>0</v>
      </c>
      <c r="N218" s="340">
        <v>0</v>
      </c>
      <c r="O218" s="340">
        <v>0</v>
      </c>
      <c r="P218" s="340">
        <v>0</v>
      </c>
      <c r="Q218" s="340">
        <v>0</v>
      </c>
      <c r="R218" s="335"/>
      <c r="S218" s="91"/>
      <c r="T218" s="1" t="s">
        <v>323</v>
      </c>
      <c r="U218" s="1" t="s">
        <v>323</v>
      </c>
      <c r="V218" s="1" t="s">
        <v>323</v>
      </c>
      <c r="W218" s="460"/>
      <c r="X218" s="301"/>
    </row>
    <row r="219" spans="1:24">
      <c r="A219" s="414"/>
      <c r="B219" s="403"/>
      <c r="C219" s="414"/>
      <c r="D219" s="414"/>
      <c r="E219" s="6" t="s">
        <v>237</v>
      </c>
      <c r="F219" s="6" t="s">
        <v>237</v>
      </c>
      <c r="G219" s="6" t="s">
        <v>237</v>
      </c>
      <c r="H219" s="6" t="s">
        <v>237</v>
      </c>
      <c r="I219" s="6"/>
      <c r="J219" s="8"/>
      <c r="K219" s="8"/>
      <c r="L219" s="8"/>
      <c r="M219" s="340">
        <v>0</v>
      </c>
      <c r="N219" s="340">
        <v>0</v>
      </c>
      <c r="O219" s="340">
        <v>0</v>
      </c>
      <c r="P219" s="340">
        <v>0</v>
      </c>
      <c r="Q219" s="340">
        <v>0</v>
      </c>
      <c r="R219" s="310"/>
      <c r="S219" s="311"/>
      <c r="T219" s="1" t="s">
        <v>323</v>
      </c>
      <c r="U219" s="1" t="s">
        <v>323</v>
      </c>
      <c r="V219" s="1" t="s">
        <v>323</v>
      </c>
      <c r="W219" s="460"/>
      <c r="X219" s="301">
        <v>100</v>
      </c>
    </row>
    <row r="220" spans="1:24" ht="51">
      <c r="A220" s="412" t="s">
        <v>230</v>
      </c>
      <c r="B220" s="402" t="s">
        <v>4</v>
      </c>
      <c r="C220" s="412">
        <v>81.650000000000006</v>
      </c>
      <c r="D220" s="412" t="s">
        <v>236</v>
      </c>
      <c r="E220" s="6" t="s">
        <v>237</v>
      </c>
      <c r="F220" s="6" t="s">
        <v>237</v>
      </c>
      <c r="G220" s="6" t="s">
        <v>237</v>
      </c>
      <c r="H220" s="6" t="s">
        <v>237</v>
      </c>
      <c r="I220" s="315">
        <v>42719</v>
      </c>
      <c r="J220" s="316">
        <v>0.39305555555555555</v>
      </c>
      <c r="K220" s="315">
        <v>42719</v>
      </c>
      <c r="L220" s="316">
        <v>0.66805555555555562</v>
      </c>
      <c r="M220" s="158">
        <f>IF(((K220+L220)-(I220+J220))*24&gt;0,((K220+L220)-(I220+J220))*24,"NA")</f>
        <v>6.6000000000349246</v>
      </c>
      <c r="N220" s="158">
        <f>IF(RIGHT(R220)="T",(M220),0)</f>
        <v>0</v>
      </c>
      <c r="O220" s="158">
        <f>IF(RIGHT(R220)="U",(M220),0)</f>
        <v>0</v>
      </c>
      <c r="P220" s="158">
        <f>IF(RIGHT(R220)="C",(M220),0)</f>
        <v>0</v>
      </c>
      <c r="Q220" s="158">
        <f>IF(RIGHT(R220)="D",(M220),0)</f>
        <v>6.6000000000349246</v>
      </c>
      <c r="R220" s="317" t="s">
        <v>395</v>
      </c>
      <c r="S220" s="365" t="s">
        <v>603</v>
      </c>
      <c r="T220" s="1" t="s">
        <v>323</v>
      </c>
      <c r="U220" s="1" t="s">
        <v>323</v>
      </c>
      <c r="V220" s="1" t="s">
        <v>323</v>
      </c>
      <c r="W220" s="460"/>
      <c r="X220" s="301"/>
    </row>
    <row r="221" spans="1:24" ht="38.25">
      <c r="A221" s="413"/>
      <c r="B221" s="404"/>
      <c r="C221" s="413"/>
      <c r="D221" s="413"/>
      <c r="E221" s="6"/>
      <c r="F221" s="6"/>
      <c r="G221" s="6"/>
      <c r="H221" s="6"/>
      <c r="I221" s="315">
        <v>42719</v>
      </c>
      <c r="J221" s="316">
        <v>0.76736111111111116</v>
      </c>
      <c r="K221" s="315">
        <v>42719</v>
      </c>
      <c r="L221" s="316">
        <v>0.79861111111111116</v>
      </c>
      <c r="M221" s="158">
        <f>IF(((K221+L221)-(I221+J221))*24&gt;0,((K221+L221)-(I221+J221))*24,"NA")</f>
        <v>0.75</v>
      </c>
      <c r="N221" s="158">
        <f>IF(RIGHT(R221)="T",(M221),0)</f>
        <v>0.75</v>
      </c>
      <c r="O221" s="158">
        <f>IF(RIGHT(R221)="U",(M221),0)</f>
        <v>0</v>
      </c>
      <c r="P221" s="158">
        <f>IF(RIGHT(R221)="C",(M221),0)</f>
        <v>0</v>
      </c>
      <c r="Q221" s="158">
        <f>IF(RIGHT(R221)="D",(M221),0)</f>
        <v>0</v>
      </c>
      <c r="R221" s="318" t="s">
        <v>368</v>
      </c>
      <c r="S221" s="365" t="s">
        <v>604</v>
      </c>
      <c r="T221" s="1"/>
      <c r="U221" s="1"/>
      <c r="V221" s="1"/>
      <c r="W221" s="460"/>
      <c r="X221" s="301"/>
    </row>
    <row r="222" spans="1:24" ht="38.25">
      <c r="A222" s="413"/>
      <c r="B222" s="404"/>
      <c r="C222" s="413"/>
      <c r="D222" s="413"/>
      <c r="E222" s="6"/>
      <c r="F222" s="6"/>
      <c r="G222" s="6"/>
      <c r="H222" s="6"/>
      <c r="I222" s="315">
        <v>42732</v>
      </c>
      <c r="J222" s="316">
        <v>0.38472222222222219</v>
      </c>
      <c r="K222" s="315">
        <v>42732</v>
      </c>
      <c r="L222" s="316">
        <v>0.4152777777777778</v>
      </c>
      <c r="M222" s="158">
        <f>IF(((K222+L222)-(I222+J222))*24&gt;0,((K222+L222)-(I222+J222))*24,"NA")</f>
        <v>0.73333333327900618</v>
      </c>
      <c r="N222" s="158">
        <f>IF(RIGHT(R222)="T",(M222),0)</f>
        <v>0</v>
      </c>
      <c r="O222" s="158">
        <f>IF(RIGHT(R222)="U",(M222),0)</f>
        <v>0.73333333327900618</v>
      </c>
      <c r="P222" s="158">
        <f>IF(RIGHT(R222)="C",(M222),0)</f>
        <v>0</v>
      </c>
      <c r="Q222" s="158">
        <f>IF(RIGHT(R222)="D",(M222),0)</f>
        <v>0</v>
      </c>
      <c r="R222" s="317" t="s">
        <v>366</v>
      </c>
      <c r="S222" s="365" t="s">
        <v>605</v>
      </c>
      <c r="T222" s="1"/>
      <c r="U222" s="1"/>
      <c r="V222" s="1"/>
      <c r="W222" s="460"/>
      <c r="X222" s="301"/>
    </row>
    <row r="223" spans="1:24">
      <c r="A223" s="414"/>
      <c r="B223" s="403"/>
      <c r="C223" s="414"/>
      <c r="D223" s="414"/>
      <c r="E223" s="6" t="s">
        <v>237</v>
      </c>
      <c r="F223" s="6" t="s">
        <v>237</v>
      </c>
      <c r="G223" s="6" t="s">
        <v>237</v>
      </c>
      <c r="H223" s="6" t="s">
        <v>237</v>
      </c>
      <c r="I223" s="21"/>
      <c r="J223" s="308"/>
      <c r="K223" s="308"/>
      <c r="L223" s="306"/>
      <c r="M223" s="106">
        <f>SUM(M220:M222)</f>
        <v>8.0833333333139308</v>
      </c>
      <c r="N223" s="106">
        <f t="shared" ref="N223:Q223" si="68">SUM(N220:N222)</f>
        <v>0.75</v>
      </c>
      <c r="O223" s="106">
        <f t="shared" si="68"/>
        <v>0.73333333327900618</v>
      </c>
      <c r="P223" s="106">
        <f t="shared" si="68"/>
        <v>0</v>
      </c>
      <c r="Q223" s="106">
        <f t="shared" si="68"/>
        <v>6.6000000000349246</v>
      </c>
      <c r="R223" s="310"/>
      <c r="S223" s="311"/>
      <c r="T223" s="1" t="s">
        <v>323</v>
      </c>
      <c r="U223" s="1" t="s">
        <v>323</v>
      </c>
      <c r="V223" s="1" t="s">
        <v>323</v>
      </c>
      <c r="W223" s="460"/>
      <c r="X223" s="388">
        <v>99.89</v>
      </c>
    </row>
    <row r="224" spans="1:24">
      <c r="A224" s="412" t="s">
        <v>231</v>
      </c>
      <c r="B224" s="402" t="s">
        <v>5</v>
      </c>
      <c r="C224" s="412">
        <v>81.650000000000006</v>
      </c>
      <c r="D224" s="412" t="s">
        <v>236</v>
      </c>
      <c r="E224" s="6" t="s">
        <v>237</v>
      </c>
      <c r="F224" s="6" t="s">
        <v>237</v>
      </c>
      <c r="G224" s="6" t="s">
        <v>237</v>
      </c>
      <c r="H224" s="6" t="s">
        <v>237</v>
      </c>
      <c r="I224" s="55"/>
      <c r="J224" s="56"/>
      <c r="K224" s="55"/>
      <c r="L224" s="56"/>
      <c r="M224" s="340">
        <v>0</v>
      </c>
      <c r="N224" s="340">
        <v>0</v>
      </c>
      <c r="O224" s="340">
        <v>0</v>
      </c>
      <c r="P224" s="340">
        <v>0</v>
      </c>
      <c r="Q224" s="340">
        <v>0</v>
      </c>
      <c r="R224" s="56"/>
      <c r="S224" s="375"/>
      <c r="T224" s="1" t="s">
        <v>323</v>
      </c>
      <c r="U224" s="1" t="s">
        <v>323</v>
      </c>
      <c r="V224" s="1" t="s">
        <v>323</v>
      </c>
      <c r="W224" s="460"/>
      <c r="X224" s="301"/>
    </row>
    <row r="225" spans="1:24">
      <c r="A225" s="413"/>
      <c r="B225" s="404"/>
      <c r="C225" s="413"/>
      <c r="D225" s="413"/>
      <c r="E225" s="6"/>
      <c r="F225" s="6"/>
      <c r="G225" s="6"/>
      <c r="H225" s="6"/>
      <c r="I225" s="55"/>
      <c r="J225" s="56"/>
      <c r="K225" s="55"/>
      <c r="L225" s="56"/>
      <c r="M225" s="340">
        <v>0</v>
      </c>
      <c r="N225" s="340">
        <v>0</v>
      </c>
      <c r="O225" s="340">
        <v>0</v>
      </c>
      <c r="P225" s="340">
        <v>0</v>
      </c>
      <c r="Q225" s="340">
        <v>0</v>
      </c>
      <c r="R225" s="56"/>
      <c r="S225" s="375"/>
      <c r="T225" s="1"/>
      <c r="U225" s="1"/>
      <c r="V225" s="1"/>
      <c r="W225" s="460"/>
      <c r="X225" s="301"/>
    </row>
    <row r="226" spans="1:24">
      <c r="A226" s="414"/>
      <c r="B226" s="403"/>
      <c r="C226" s="414"/>
      <c r="D226" s="414"/>
      <c r="E226" s="6" t="s">
        <v>237</v>
      </c>
      <c r="F226" s="6" t="s">
        <v>237</v>
      </c>
      <c r="G226" s="6" t="s">
        <v>237</v>
      </c>
      <c r="H226" s="6" t="s">
        <v>237</v>
      </c>
      <c r="I226" s="21"/>
      <c r="J226" s="308"/>
      <c r="K226" s="308"/>
      <c r="L226" s="306"/>
      <c r="M226" s="106">
        <f>SUM(M224:M225)</f>
        <v>0</v>
      </c>
      <c r="N226" s="106">
        <f t="shared" ref="N226:Q226" si="69">SUM(N224:N225)</f>
        <v>0</v>
      </c>
      <c r="O226" s="106">
        <f t="shared" si="69"/>
        <v>0</v>
      </c>
      <c r="P226" s="106">
        <f t="shared" si="69"/>
        <v>0</v>
      </c>
      <c r="Q226" s="106">
        <f t="shared" si="69"/>
        <v>0</v>
      </c>
      <c r="R226" s="310"/>
      <c r="S226" s="311"/>
      <c r="T226" s="1" t="s">
        <v>323</v>
      </c>
      <c r="U226" s="1" t="s">
        <v>323</v>
      </c>
      <c r="V226" s="1" t="s">
        <v>323</v>
      </c>
      <c r="W226" s="460"/>
      <c r="X226" s="301">
        <v>100</v>
      </c>
    </row>
    <row r="227" spans="1:24">
      <c r="A227" s="412" t="s">
        <v>321</v>
      </c>
      <c r="B227" s="402" t="s">
        <v>151</v>
      </c>
      <c r="C227" s="412">
        <v>118.2</v>
      </c>
      <c r="D227" s="412" t="s">
        <v>236</v>
      </c>
      <c r="E227" s="6" t="s">
        <v>237</v>
      </c>
      <c r="F227" s="6" t="s">
        <v>237</v>
      </c>
      <c r="G227" s="6" t="s">
        <v>237</v>
      </c>
      <c r="H227" s="6" t="s">
        <v>237</v>
      </c>
      <c r="I227" s="95"/>
      <c r="J227" s="98"/>
      <c r="K227" s="95"/>
      <c r="L227" s="98"/>
      <c r="M227" s="71"/>
      <c r="N227" s="99"/>
      <c r="O227" s="99"/>
      <c r="P227" s="99"/>
      <c r="Q227" s="99"/>
      <c r="R227" s="96"/>
      <c r="S227" s="370"/>
      <c r="T227" s="1" t="s">
        <v>323</v>
      </c>
      <c r="U227" s="1" t="s">
        <v>323</v>
      </c>
      <c r="V227" s="1" t="s">
        <v>323</v>
      </c>
      <c r="W227" s="460"/>
      <c r="X227" s="301"/>
    </row>
    <row r="228" spans="1:24">
      <c r="A228" s="413"/>
      <c r="B228" s="404"/>
      <c r="C228" s="413"/>
      <c r="D228" s="413"/>
      <c r="E228" s="6"/>
      <c r="F228" s="6"/>
      <c r="G228" s="6"/>
      <c r="H228" s="6"/>
      <c r="I228" s="95"/>
      <c r="J228" s="98"/>
      <c r="K228" s="95"/>
      <c r="L228" s="98"/>
      <c r="M228" s="71"/>
      <c r="N228" s="99"/>
      <c r="O228" s="99"/>
      <c r="P228" s="99"/>
      <c r="Q228" s="99"/>
      <c r="R228" s="96"/>
      <c r="S228" s="370"/>
      <c r="T228" s="1"/>
      <c r="U228" s="1"/>
      <c r="V228" s="1"/>
      <c r="W228" s="460"/>
      <c r="X228" s="301"/>
    </row>
    <row r="229" spans="1:24">
      <c r="A229" s="414"/>
      <c r="B229" s="403"/>
      <c r="C229" s="309"/>
      <c r="D229" s="309"/>
      <c r="E229" s="6"/>
      <c r="F229" s="6"/>
      <c r="G229" s="6"/>
      <c r="H229" s="6"/>
      <c r="I229" s="95"/>
      <c r="J229" s="98"/>
      <c r="K229" s="95"/>
      <c r="L229" s="98"/>
      <c r="M229" s="106">
        <f>SUM(M227:M228)</f>
        <v>0</v>
      </c>
      <c r="N229" s="106">
        <f t="shared" ref="N229" si="70">SUM(N227:N228)</f>
        <v>0</v>
      </c>
      <c r="O229" s="106">
        <f t="shared" ref="O229" si="71">SUM(O227:O228)</f>
        <v>0</v>
      </c>
      <c r="P229" s="106">
        <f t="shared" ref="P229" si="72">SUM(P227:P228)</f>
        <v>0</v>
      </c>
      <c r="Q229" s="106">
        <f t="shared" ref="Q229" si="73">SUM(Q227:Q228)</f>
        <v>0</v>
      </c>
      <c r="R229" s="96"/>
      <c r="S229" s="370"/>
      <c r="T229" s="1"/>
      <c r="U229" s="1"/>
      <c r="V229" s="1"/>
      <c r="W229" s="460"/>
      <c r="X229" s="301"/>
    </row>
    <row r="230" spans="1:24">
      <c r="A230" s="412" t="s">
        <v>322</v>
      </c>
      <c r="B230" s="402" t="s">
        <v>150</v>
      </c>
      <c r="C230" s="412">
        <v>277</v>
      </c>
      <c r="D230" s="412" t="s">
        <v>236</v>
      </c>
      <c r="E230" s="6" t="s">
        <v>237</v>
      </c>
      <c r="F230" s="6" t="s">
        <v>237</v>
      </c>
      <c r="G230" s="6" t="s">
        <v>237</v>
      </c>
      <c r="H230" s="6" t="s">
        <v>237</v>
      </c>
      <c r="I230" s="95"/>
      <c r="J230" s="98"/>
      <c r="K230" s="95"/>
      <c r="L230" s="98"/>
      <c r="M230" s="71"/>
      <c r="N230" s="99"/>
      <c r="O230" s="99"/>
      <c r="P230" s="99"/>
      <c r="Q230" s="99"/>
      <c r="R230" s="96"/>
      <c r="S230" s="370"/>
      <c r="T230" s="1" t="s">
        <v>323</v>
      </c>
      <c r="U230" s="1" t="s">
        <v>323</v>
      </c>
      <c r="V230" s="1" t="s">
        <v>323</v>
      </c>
      <c r="W230" s="460"/>
      <c r="X230" s="301"/>
    </row>
    <row r="231" spans="1:24">
      <c r="A231" s="413"/>
      <c r="B231" s="404"/>
      <c r="C231" s="413"/>
      <c r="D231" s="413"/>
      <c r="E231" s="6"/>
      <c r="F231" s="6"/>
      <c r="G231" s="6"/>
      <c r="H231" s="6"/>
      <c r="I231" s="319"/>
      <c r="J231" s="320"/>
      <c r="K231" s="319"/>
      <c r="L231" s="320"/>
      <c r="M231" s="199">
        <f>SUM(M230:M230)</f>
        <v>0</v>
      </c>
      <c r="N231" s="107">
        <f>SUM(N230:N230)</f>
        <v>0</v>
      </c>
      <c r="O231" s="107">
        <f>SUM(O230:O230)</f>
        <v>0</v>
      </c>
      <c r="P231" s="107">
        <f>SUM(P230:P230)</f>
        <v>0</v>
      </c>
      <c r="Q231" s="107">
        <f>SUM(Q230:Q230)</f>
        <v>0</v>
      </c>
      <c r="R231" s="321"/>
      <c r="S231" s="366"/>
      <c r="T231" s="1"/>
      <c r="U231" s="1"/>
      <c r="V231" s="1"/>
      <c r="W231" s="460"/>
      <c r="X231" s="301"/>
    </row>
    <row r="232" spans="1:24">
      <c r="A232" s="415" t="s">
        <v>334</v>
      </c>
      <c r="B232" s="416" t="s">
        <v>336</v>
      </c>
      <c r="C232" s="412">
        <v>118.2</v>
      </c>
      <c r="D232" s="412" t="s">
        <v>236</v>
      </c>
      <c r="E232" s="6" t="s">
        <v>237</v>
      </c>
      <c r="F232" s="6" t="s">
        <v>237</v>
      </c>
      <c r="G232" s="6" t="s">
        <v>237</v>
      </c>
      <c r="H232" s="6" t="s">
        <v>237</v>
      </c>
      <c r="I232" s="95"/>
      <c r="J232" s="98"/>
      <c r="K232" s="95"/>
      <c r="L232" s="98"/>
      <c r="M232" s="71"/>
      <c r="N232" s="99"/>
      <c r="O232" s="99"/>
      <c r="P232" s="99"/>
      <c r="Q232" s="99"/>
      <c r="R232" s="96"/>
      <c r="S232" s="370"/>
      <c r="T232" s="1" t="s">
        <v>323</v>
      </c>
      <c r="U232" s="1" t="s">
        <v>323</v>
      </c>
      <c r="V232" s="1" t="s">
        <v>323</v>
      </c>
      <c r="W232" s="460"/>
      <c r="X232" s="301"/>
    </row>
    <row r="233" spans="1:24">
      <c r="A233" s="415"/>
      <c r="B233" s="416"/>
      <c r="C233" s="413"/>
      <c r="D233" s="413"/>
      <c r="E233" s="6"/>
      <c r="F233" s="6"/>
      <c r="G233" s="6"/>
      <c r="H233" s="6"/>
      <c r="I233" s="95"/>
      <c r="J233" s="98"/>
      <c r="K233" s="95"/>
      <c r="L233" s="98"/>
      <c r="M233" s="71"/>
      <c r="N233" s="99"/>
      <c r="O233" s="99"/>
      <c r="P233" s="99"/>
      <c r="Q233" s="99"/>
      <c r="R233" s="96"/>
      <c r="S233" s="370"/>
      <c r="T233" s="1"/>
      <c r="U233" s="1"/>
      <c r="V233" s="1"/>
      <c r="W233" s="460"/>
      <c r="X233" s="301"/>
    </row>
    <row r="234" spans="1:24">
      <c r="A234" s="415"/>
      <c r="B234" s="416"/>
      <c r="C234" s="413"/>
      <c r="D234" s="413"/>
      <c r="E234" s="6"/>
      <c r="F234" s="6"/>
      <c r="G234" s="6"/>
      <c r="H234" s="6"/>
      <c r="I234" s="319"/>
      <c r="J234" s="320"/>
      <c r="K234" s="319"/>
      <c r="L234" s="320"/>
      <c r="M234" s="199">
        <f t="shared" ref="M234:Q234" si="74">SUM(M232:M233)</f>
        <v>0</v>
      </c>
      <c r="N234" s="107">
        <f t="shared" si="74"/>
        <v>0</v>
      </c>
      <c r="O234" s="107">
        <f t="shared" si="74"/>
        <v>0</v>
      </c>
      <c r="P234" s="107">
        <f t="shared" si="74"/>
        <v>0</v>
      </c>
      <c r="Q234" s="107">
        <f t="shared" si="74"/>
        <v>0</v>
      </c>
      <c r="R234" s="321"/>
      <c r="S234" s="366"/>
      <c r="T234" s="1"/>
      <c r="U234" s="1"/>
      <c r="V234" s="1"/>
      <c r="W234" s="460"/>
      <c r="X234" s="301"/>
    </row>
    <row r="235" spans="1:24" ht="25.5">
      <c r="A235" s="415" t="s">
        <v>335</v>
      </c>
      <c r="B235" s="416" t="s">
        <v>337</v>
      </c>
      <c r="C235" s="413">
        <v>277</v>
      </c>
      <c r="D235" s="413" t="s">
        <v>236</v>
      </c>
      <c r="E235" s="6"/>
      <c r="F235" s="6"/>
      <c r="G235" s="6"/>
      <c r="H235" s="6"/>
      <c r="I235" s="315">
        <v>42718</v>
      </c>
      <c r="J235" s="316">
        <v>0.56666666666666665</v>
      </c>
      <c r="K235" s="315">
        <v>42718</v>
      </c>
      <c r="L235" s="316">
        <v>0.67569444444444438</v>
      </c>
      <c r="M235" s="158">
        <f>IF(((K235+L235)-(I235+J235))*24&gt;0,((K235+L235)-(I235+J235))*24,"NA")</f>
        <v>2.6166666666395031</v>
      </c>
      <c r="N235" s="158">
        <f>IF(RIGHT(R235)="T",(M235),0)</f>
        <v>2.6166666666395031</v>
      </c>
      <c r="O235" s="158">
        <f>IF(RIGHT(R235)="U",(M235),0)</f>
        <v>0</v>
      </c>
      <c r="P235" s="158">
        <f>IF(RIGHT(R235)="C",(M235),0)</f>
        <v>0</v>
      </c>
      <c r="Q235" s="158">
        <f>IF(RIGHT(R235)="D",(M235),0)</f>
        <v>0</v>
      </c>
      <c r="R235" s="318" t="s">
        <v>368</v>
      </c>
      <c r="S235" s="162" t="s">
        <v>581</v>
      </c>
      <c r="T235" s="1"/>
      <c r="U235" s="1"/>
      <c r="V235" s="1"/>
      <c r="W235" s="460"/>
      <c r="X235" s="301"/>
    </row>
    <row r="236" spans="1:24">
      <c r="A236" s="415"/>
      <c r="B236" s="416"/>
      <c r="C236" s="413"/>
      <c r="D236" s="413"/>
      <c r="E236" s="6"/>
      <c r="F236" s="6"/>
      <c r="G236" s="6"/>
      <c r="H236" s="6"/>
      <c r="I236" s="319"/>
      <c r="J236" s="320"/>
      <c r="K236" s="319"/>
      <c r="L236" s="320"/>
      <c r="M236" s="199">
        <f>SUM(M235:M235)</f>
        <v>2.6166666666395031</v>
      </c>
      <c r="N236" s="107">
        <f>SUM(N235:N235)</f>
        <v>2.6166666666395031</v>
      </c>
      <c r="O236" s="107">
        <f>SUM(O235:O235)</f>
        <v>0</v>
      </c>
      <c r="P236" s="107">
        <f>SUM(P235:P235)</f>
        <v>0</v>
      </c>
      <c r="Q236" s="107">
        <f>SUM(Q235:Q235)</f>
        <v>0</v>
      </c>
      <c r="R236" s="321"/>
      <c r="S236" s="366"/>
      <c r="T236" s="1"/>
      <c r="U236" s="1"/>
      <c r="V236" s="1"/>
      <c r="W236" s="460"/>
      <c r="X236" s="388">
        <v>99.65</v>
      </c>
    </row>
    <row r="237" spans="1:24" ht="25.5">
      <c r="A237" s="412" t="s">
        <v>232</v>
      </c>
      <c r="B237" s="402" t="s">
        <v>146</v>
      </c>
      <c r="C237" s="412">
        <v>78.599999999999994</v>
      </c>
      <c r="D237" s="412" t="s">
        <v>236</v>
      </c>
      <c r="E237" s="6" t="s">
        <v>237</v>
      </c>
      <c r="F237" s="6" t="s">
        <v>237</v>
      </c>
      <c r="G237" s="6" t="s">
        <v>237</v>
      </c>
      <c r="H237" s="6" t="s">
        <v>237</v>
      </c>
      <c r="I237" s="315">
        <v>42711</v>
      </c>
      <c r="J237" s="316">
        <v>0.38125000000000003</v>
      </c>
      <c r="K237" s="315">
        <v>42711</v>
      </c>
      <c r="L237" s="316">
        <v>0.78888888888888886</v>
      </c>
      <c r="M237" s="158">
        <f>IF(((K237+L237)-(I237+J237))*24&gt;0,((K237+L237)-(I237+J237))*24,"NA")</f>
        <v>9.7833333334419876</v>
      </c>
      <c r="N237" s="158">
        <f>IF(RIGHT(R237)="T",(M237),0)</f>
        <v>0</v>
      </c>
      <c r="O237" s="158">
        <f>IF(RIGHT(R237)="U",(M237),0)</f>
        <v>0</v>
      </c>
      <c r="P237" s="158">
        <f>IF(RIGHT(R237)="C",(M237),0)</f>
        <v>9.7833333334419876</v>
      </c>
      <c r="Q237" s="158">
        <f>IF(RIGHT(R237)="D",(M237),0)</f>
        <v>0</v>
      </c>
      <c r="R237" s="317" t="s">
        <v>373</v>
      </c>
      <c r="S237" s="365" t="s">
        <v>608</v>
      </c>
      <c r="T237" s="1" t="s">
        <v>323</v>
      </c>
      <c r="U237" s="1" t="s">
        <v>323</v>
      </c>
      <c r="V237" s="1" t="s">
        <v>323</v>
      </c>
      <c r="W237" s="460"/>
      <c r="X237" s="301"/>
    </row>
    <row r="238" spans="1:24">
      <c r="A238" s="413"/>
      <c r="B238" s="404"/>
      <c r="C238" s="413"/>
      <c r="D238" s="413"/>
      <c r="E238" s="6"/>
      <c r="F238" s="6"/>
      <c r="G238" s="6"/>
      <c r="H238" s="6"/>
      <c r="I238" s="312"/>
      <c r="J238" s="313"/>
      <c r="K238" s="312"/>
      <c r="L238" s="313"/>
      <c r="M238" s="106">
        <f t="shared" ref="M238:Q238" si="75">SUM(M237)</f>
        <v>9.7833333334419876</v>
      </c>
      <c r="N238" s="107">
        <f t="shared" si="75"/>
        <v>0</v>
      </c>
      <c r="O238" s="107">
        <f t="shared" si="75"/>
        <v>0</v>
      </c>
      <c r="P238" s="107">
        <f t="shared" si="75"/>
        <v>9.7833333334419876</v>
      </c>
      <c r="Q238" s="107">
        <f t="shared" si="75"/>
        <v>0</v>
      </c>
      <c r="R238" s="314"/>
      <c r="S238" s="363"/>
      <c r="T238" s="1"/>
      <c r="U238" s="1"/>
      <c r="V238" s="1"/>
      <c r="W238" s="460"/>
      <c r="X238" s="301">
        <v>100</v>
      </c>
    </row>
    <row r="239" spans="1:24">
      <c r="A239" s="412" t="s">
        <v>233</v>
      </c>
      <c r="B239" s="402" t="s">
        <v>136</v>
      </c>
      <c r="C239" s="412">
        <v>78.599999999999994</v>
      </c>
      <c r="D239" s="412" t="s">
        <v>236</v>
      </c>
      <c r="E239" s="6" t="s">
        <v>237</v>
      </c>
      <c r="F239" s="6" t="s">
        <v>237</v>
      </c>
      <c r="G239" s="6" t="s">
        <v>237</v>
      </c>
      <c r="H239" s="6" t="s">
        <v>237</v>
      </c>
      <c r="I239" s="95"/>
      <c r="J239" s="98"/>
      <c r="K239" s="95"/>
      <c r="L239" s="98"/>
      <c r="M239" s="71"/>
      <c r="N239" s="99"/>
      <c r="O239" s="99"/>
      <c r="P239" s="99"/>
      <c r="Q239" s="99"/>
      <c r="R239" s="96"/>
      <c r="S239" s="370"/>
      <c r="T239" s="1" t="s">
        <v>323</v>
      </c>
      <c r="U239" s="1" t="s">
        <v>323</v>
      </c>
      <c r="V239" s="1" t="s">
        <v>323</v>
      </c>
      <c r="W239" s="460"/>
      <c r="X239" s="301"/>
    </row>
    <row r="240" spans="1:24">
      <c r="A240" s="413"/>
      <c r="B240" s="404"/>
      <c r="C240" s="413"/>
      <c r="D240" s="413"/>
      <c r="E240" s="6"/>
      <c r="F240" s="6"/>
      <c r="G240" s="6"/>
      <c r="H240" s="6"/>
      <c r="I240" s="319"/>
      <c r="J240" s="320"/>
      <c r="K240" s="319"/>
      <c r="L240" s="320"/>
      <c r="M240" s="199">
        <f t="shared" ref="M240:Q240" si="76">SUM(M239)</f>
        <v>0</v>
      </c>
      <c r="N240" s="107">
        <f t="shared" si="76"/>
        <v>0</v>
      </c>
      <c r="O240" s="107">
        <f t="shared" si="76"/>
        <v>0</v>
      </c>
      <c r="P240" s="107">
        <f t="shared" si="76"/>
        <v>0</v>
      </c>
      <c r="Q240" s="107">
        <f t="shared" si="76"/>
        <v>0</v>
      </c>
      <c r="R240" s="321"/>
      <c r="S240" s="366"/>
      <c r="T240" s="1"/>
      <c r="U240" s="1"/>
      <c r="V240" s="1"/>
      <c r="W240" s="460"/>
      <c r="X240" s="389">
        <v>100</v>
      </c>
    </row>
    <row r="241" spans="1:24" ht="25.5">
      <c r="A241" s="412" t="s">
        <v>234</v>
      </c>
      <c r="B241" s="402" t="s">
        <v>132</v>
      </c>
      <c r="C241" s="412">
        <v>78.599999999999994</v>
      </c>
      <c r="D241" s="412" t="s">
        <v>236</v>
      </c>
      <c r="E241" s="6" t="s">
        <v>237</v>
      </c>
      <c r="F241" s="6" t="s">
        <v>237</v>
      </c>
      <c r="G241" s="6" t="s">
        <v>237</v>
      </c>
      <c r="H241" s="6" t="s">
        <v>237</v>
      </c>
      <c r="I241" s="315">
        <v>42714</v>
      </c>
      <c r="J241" s="316">
        <v>0.38055555555555554</v>
      </c>
      <c r="K241" s="315">
        <v>42714</v>
      </c>
      <c r="L241" s="316">
        <v>0.75624999999999998</v>
      </c>
      <c r="M241" s="158">
        <f>IF(((K241+L241)-(I241+J241))*24&gt;0,((K241+L241)-(I241+J241))*24,"NA")</f>
        <v>9.0166666665463708</v>
      </c>
      <c r="N241" s="158">
        <f>IF(RIGHT(R241)="T",(M241),0)</f>
        <v>0</v>
      </c>
      <c r="O241" s="158">
        <f>IF(RIGHT(R241)="U",(M241),0)</f>
        <v>0</v>
      </c>
      <c r="P241" s="158">
        <f>IF(RIGHT(R241)="C",(M241),0)</f>
        <v>9.0166666665463708</v>
      </c>
      <c r="Q241" s="158">
        <f>IF(RIGHT(R241)="D",(M241),0)</f>
        <v>0</v>
      </c>
      <c r="R241" s="317" t="s">
        <v>373</v>
      </c>
      <c r="S241" s="365" t="s">
        <v>606</v>
      </c>
      <c r="T241" s="1" t="s">
        <v>323</v>
      </c>
      <c r="U241" s="1" t="s">
        <v>323</v>
      </c>
      <c r="V241" s="1" t="s">
        <v>323</v>
      </c>
      <c r="W241" s="460"/>
      <c r="X241" s="301"/>
    </row>
    <row r="242" spans="1:24">
      <c r="A242" s="414"/>
      <c r="B242" s="403"/>
      <c r="C242" s="414"/>
      <c r="D242" s="414"/>
      <c r="E242" s="6" t="s">
        <v>237</v>
      </c>
      <c r="F242" s="6" t="s">
        <v>237</v>
      </c>
      <c r="G242" s="6" t="s">
        <v>237</v>
      </c>
      <c r="H242" s="6" t="s">
        <v>237</v>
      </c>
      <c r="I242" s="6"/>
      <c r="J242" s="8"/>
      <c r="K242" s="8"/>
      <c r="L242" s="8"/>
      <c r="M242" s="106">
        <f t="shared" ref="M242:Q242" si="77">SUM(M241)</f>
        <v>9.0166666665463708</v>
      </c>
      <c r="N242" s="106">
        <f t="shared" si="77"/>
        <v>0</v>
      </c>
      <c r="O242" s="106">
        <f t="shared" si="77"/>
        <v>0</v>
      </c>
      <c r="P242" s="106">
        <f t="shared" si="77"/>
        <v>9.0166666665463708</v>
      </c>
      <c r="Q242" s="106">
        <f t="shared" si="77"/>
        <v>0</v>
      </c>
      <c r="R242" s="306"/>
      <c r="S242" s="368"/>
      <c r="T242" s="1" t="s">
        <v>323</v>
      </c>
      <c r="U242" s="1" t="s">
        <v>323</v>
      </c>
      <c r="V242" s="1" t="s">
        <v>323</v>
      </c>
      <c r="W242" s="460"/>
      <c r="X242" s="301">
        <v>100</v>
      </c>
    </row>
    <row r="243" spans="1:24" ht="38.25">
      <c r="A243" s="412" t="s">
        <v>235</v>
      </c>
      <c r="B243" s="402" t="s">
        <v>133</v>
      </c>
      <c r="C243" s="412">
        <v>78.599999999999994</v>
      </c>
      <c r="D243" s="412" t="s">
        <v>236</v>
      </c>
      <c r="E243" s="6" t="s">
        <v>237</v>
      </c>
      <c r="F243" s="6" t="s">
        <v>237</v>
      </c>
      <c r="G243" s="6" t="s">
        <v>237</v>
      </c>
      <c r="H243" s="6" t="s">
        <v>237</v>
      </c>
      <c r="I243" s="315">
        <v>42711</v>
      </c>
      <c r="J243" s="316">
        <v>0.37986111111111115</v>
      </c>
      <c r="K243" s="315">
        <v>42711</v>
      </c>
      <c r="L243" s="316">
        <v>0.7909722222222223</v>
      </c>
      <c r="M243" s="200">
        <f>IF(((K243+L243)-(I243+J243))*24&gt;0,((K243+L243)-(I243+J243))*24,"NA")</f>
        <v>9.8666666666977108</v>
      </c>
      <c r="N243" s="200">
        <f>IF(RIGHT(R243)="T",(M243),0)</f>
        <v>0</v>
      </c>
      <c r="O243" s="200">
        <f>IF(RIGHT(R243)="U",(M243),0)</f>
        <v>0</v>
      </c>
      <c r="P243" s="200">
        <f>IF(RIGHT(R243)="C",(M243),0)</f>
        <v>9.8666666666977108</v>
      </c>
      <c r="Q243" s="200">
        <f>IF(RIGHT(R243)="D",(M243),0)</f>
        <v>0</v>
      </c>
      <c r="R243" s="317" t="s">
        <v>373</v>
      </c>
      <c r="S243" s="365" t="s">
        <v>607</v>
      </c>
      <c r="T243" s="1" t="s">
        <v>323</v>
      </c>
      <c r="U243" s="1" t="s">
        <v>323</v>
      </c>
      <c r="V243" s="1" t="s">
        <v>323</v>
      </c>
      <c r="W243" s="460"/>
      <c r="X243" s="301"/>
    </row>
    <row r="244" spans="1:24">
      <c r="A244" s="413"/>
      <c r="B244" s="404"/>
      <c r="C244" s="413"/>
      <c r="D244" s="413"/>
      <c r="E244" s="6"/>
      <c r="F244" s="6"/>
      <c r="G244" s="6"/>
      <c r="H244" s="6"/>
      <c r="I244" s="55"/>
      <c r="J244" s="56"/>
      <c r="K244" s="55"/>
      <c r="L244" s="56"/>
      <c r="M244" s="201">
        <f t="shared" ref="M244:Q244" si="78">SUM(M243)</f>
        <v>9.8666666666977108</v>
      </c>
      <c r="N244" s="201">
        <f t="shared" si="78"/>
        <v>0</v>
      </c>
      <c r="O244" s="201">
        <f t="shared" si="78"/>
        <v>0</v>
      </c>
      <c r="P244" s="201">
        <f t="shared" si="78"/>
        <v>9.8666666666977108</v>
      </c>
      <c r="Q244" s="201">
        <f t="shared" si="78"/>
        <v>0</v>
      </c>
      <c r="R244" s="56"/>
      <c r="S244" s="375"/>
      <c r="T244" s="1"/>
      <c r="U244" s="1"/>
      <c r="V244" s="1"/>
      <c r="W244" s="460"/>
      <c r="X244" s="301"/>
    </row>
    <row r="245" spans="1:24">
      <c r="A245" s="396" t="s">
        <v>342</v>
      </c>
      <c r="B245" s="402" t="s">
        <v>343</v>
      </c>
      <c r="C245" s="396">
        <v>100</v>
      </c>
      <c r="D245" s="396" t="s">
        <v>236</v>
      </c>
      <c r="E245" s="6" t="s">
        <v>237</v>
      </c>
      <c r="F245" s="6" t="s">
        <v>237</v>
      </c>
      <c r="G245" s="6" t="s">
        <v>237</v>
      </c>
      <c r="H245" s="6" t="s">
        <v>237</v>
      </c>
      <c r="I245" s="95"/>
      <c r="J245" s="98"/>
      <c r="K245" s="95"/>
      <c r="L245" s="98"/>
      <c r="M245" s="340">
        <v>0</v>
      </c>
      <c r="N245" s="340">
        <v>0</v>
      </c>
      <c r="O245" s="340">
        <v>0</v>
      </c>
      <c r="P245" s="340">
        <v>0</v>
      </c>
      <c r="Q245" s="340">
        <v>0</v>
      </c>
      <c r="R245" s="96"/>
      <c r="S245" s="370"/>
      <c r="T245" s="1" t="s">
        <v>323</v>
      </c>
      <c r="U245" s="1" t="s">
        <v>323</v>
      </c>
      <c r="V245" s="1" t="s">
        <v>323</v>
      </c>
      <c r="W245" s="460"/>
      <c r="X245" s="301"/>
    </row>
    <row r="246" spans="1:24">
      <c r="A246" s="400"/>
      <c r="B246" s="404"/>
      <c r="C246" s="400"/>
      <c r="D246" s="400"/>
      <c r="E246" s="6"/>
      <c r="F246" s="6"/>
      <c r="G246" s="6"/>
      <c r="H246" s="6"/>
      <c r="I246" s="95"/>
      <c r="J246" s="98"/>
      <c r="K246" s="95"/>
      <c r="L246" s="98"/>
      <c r="M246" s="340">
        <v>0</v>
      </c>
      <c r="N246" s="340">
        <v>0</v>
      </c>
      <c r="O246" s="340">
        <v>0</v>
      </c>
      <c r="P246" s="340">
        <v>0</v>
      </c>
      <c r="Q246" s="340">
        <v>0</v>
      </c>
      <c r="R246" s="96"/>
      <c r="S246" s="370"/>
      <c r="T246" s="1"/>
      <c r="U246" s="1"/>
      <c r="V246" s="1"/>
      <c r="W246" s="460"/>
      <c r="X246" s="301"/>
    </row>
    <row r="247" spans="1:24">
      <c r="A247" s="396" t="s">
        <v>355</v>
      </c>
      <c r="B247" s="402" t="s">
        <v>344</v>
      </c>
      <c r="C247" s="396">
        <v>100</v>
      </c>
      <c r="D247" s="396" t="s">
        <v>236</v>
      </c>
      <c r="E247" s="6" t="s">
        <v>237</v>
      </c>
      <c r="F247" s="6" t="s">
        <v>237</v>
      </c>
      <c r="G247" s="6" t="s">
        <v>237</v>
      </c>
      <c r="H247" s="6" t="s">
        <v>237</v>
      </c>
      <c r="I247" s="95"/>
      <c r="J247" s="98"/>
      <c r="K247" s="95"/>
      <c r="L247" s="98"/>
      <c r="M247" s="71"/>
      <c r="N247" s="99"/>
      <c r="O247" s="99"/>
      <c r="P247" s="99"/>
      <c r="Q247" s="99"/>
      <c r="R247" s="96"/>
      <c r="S247" s="370"/>
      <c r="T247" s="1" t="s">
        <v>323</v>
      </c>
      <c r="U247" s="1" t="s">
        <v>323</v>
      </c>
      <c r="V247" s="1" t="s">
        <v>323</v>
      </c>
      <c r="W247" s="460"/>
      <c r="X247" s="301"/>
    </row>
    <row r="248" spans="1:24">
      <c r="A248" s="400"/>
      <c r="B248" s="404"/>
      <c r="C248" s="400"/>
      <c r="D248" s="400"/>
      <c r="E248" s="6"/>
      <c r="F248" s="6"/>
      <c r="G248" s="6"/>
      <c r="H248" s="6"/>
      <c r="I248" s="95"/>
      <c r="J248" s="98"/>
      <c r="K248" s="95"/>
      <c r="L248" s="98"/>
      <c r="M248" s="71"/>
      <c r="N248" s="99"/>
      <c r="O248" s="99"/>
      <c r="P248" s="99"/>
      <c r="Q248" s="99"/>
      <c r="R248" s="96"/>
      <c r="S248" s="370"/>
      <c r="T248" s="1"/>
      <c r="U248" s="1"/>
      <c r="V248" s="1"/>
      <c r="W248" s="460"/>
      <c r="X248" s="301"/>
    </row>
    <row r="249" spans="1:24">
      <c r="A249" s="400"/>
      <c r="B249" s="404"/>
      <c r="C249" s="400"/>
      <c r="D249" s="400"/>
      <c r="E249" s="6"/>
      <c r="F249" s="6"/>
      <c r="G249" s="6"/>
      <c r="H249" s="6"/>
      <c r="I249" s="312"/>
      <c r="J249" s="313"/>
      <c r="K249" s="312"/>
      <c r="L249" s="313"/>
      <c r="M249" s="106">
        <f t="shared" ref="M249:Q249" si="79">SUM(M245:M248)</f>
        <v>0</v>
      </c>
      <c r="N249" s="107">
        <f t="shared" si="79"/>
        <v>0</v>
      </c>
      <c r="O249" s="107">
        <f t="shared" si="79"/>
        <v>0</v>
      </c>
      <c r="P249" s="107">
        <f t="shared" si="79"/>
        <v>0</v>
      </c>
      <c r="Q249" s="107">
        <f t="shared" si="79"/>
        <v>0</v>
      </c>
      <c r="R249" s="314"/>
      <c r="S249" s="363"/>
      <c r="T249" s="1"/>
      <c r="U249" s="1"/>
      <c r="V249" s="1"/>
      <c r="W249" s="460"/>
      <c r="X249" s="301">
        <v>100</v>
      </c>
    </row>
    <row r="250" spans="1:24">
      <c r="A250" s="396" t="s">
        <v>356</v>
      </c>
      <c r="B250" s="402" t="s">
        <v>357</v>
      </c>
      <c r="C250" s="396">
        <v>349.16</v>
      </c>
      <c r="D250" s="396" t="s">
        <v>236</v>
      </c>
      <c r="E250" s="6" t="s">
        <v>237</v>
      </c>
      <c r="F250" s="6" t="s">
        <v>237</v>
      </c>
      <c r="G250" s="6" t="s">
        <v>237</v>
      </c>
      <c r="H250" s="6" t="s">
        <v>237</v>
      </c>
      <c r="I250" s="315"/>
      <c r="J250" s="316"/>
      <c r="K250" s="315"/>
      <c r="L250" s="316"/>
      <c r="M250" s="158"/>
      <c r="N250" s="158"/>
      <c r="O250" s="158"/>
      <c r="P250" s="158"/>
      <c r="Q250" s="158"/>
      <c r="R250" s="317"/>
      <c r="S250" s="162"/>
      <c r="T250" s="1" t="s">
        <v>323</v>
      </c>
      <c r="U250" s="1" t="s">
        <v>323</v>
      </c>
      <c r="V250" s="1" t="s">
        <v>323</v>
      </c>
      <c r="W250" s="460"/>
      <c r="X250" s="301"/>
    </row>
    <row r="251" spans="1:24">
      <c r="A251" s="397"/>
      <c r="B251" s="403"/>
      <c r="C251" s="397"/>
      <c r="D251" s="397"/>
      <c r="E251" s="6" t="s">
        <v>237</v>
      </c>
      <c r="F251" s="6" t="s">
        <v>237</v>
      </c>
      <c r="G251" s="6" t="s">
        <v>237</v>
      </c>
      <c r="H251" s="6" t="s">
        <v>237</v>
      </c>
      <c r="I251" s="6"/>
      <c r="J251" s="8"/>
      <c r="K251" s="8"/>
      <c r="L251" s="8"/>
      <c r="M251" s="340">
        <v>0</v>
      </c>
      <c r="N251" s="340">
        <v>0</v>
      </c>
      <c r="O251" s="340">
        <v>0</v>
      </c>
      <c r="P251" s="340">
        <v>0</v>
      </c>
      <c r="Q251" s="340">
        <v>0</v>
      </c>
      <c r="R251" s="306"/>
      <c r="S251" s="368"/>
      <c r="T251" s="1" t="s">
        <v>323</v>
      </c>
      <c r="U251" s="1" t="s">
        <v>323</v>
      </c>
      <c r="V251" s="1" t="s">
        <v>323</v>
      </c>
      <c r="W251" s="460"/>
      <c r="X251" s="301">
        <v>100</v>
      </c>
    </row>
    <row r="252" spans="1:24" ht="51">
      <c r="A252" s="396" t="s">
        <v>358</v>
      </c>
      <c r="B252" s="402" t="s">
        <v>359</v>
      </c>
      <c r="C252" s="396">
        <v>349.16</v>
      </c>
      <c r="D252" s="396" t="s">
        <v>236</v>
      </c>
      <c r="E252" s="6" t="s">
        <v>237</v>
      </c>
      <c r="F252" s="6" t="s">
        <v>237</v>
      </c>
      <c r="G252" s="6" t="s">
        <v>237</v>
      </c>
      <c r="H252" s="6" t="s">
        <v>237</v>
      </c>
      <c r="I252" s="315">
        <v>42721</v>
      </c>
      <c r="J252" s="316">
        <v>0.31319444444444444</v>
      </c>
      <c r="K252" s="315">
        <v>42721</v>
      </c>
      <c r="L252" s="316">
        <v>0.31319444444444444</v>
      </c>
      <c r="M252" s="158" t="str">
        <f>IF(((K252+L252)-(I252+J252))*24&gt;0,((K252+L252)-(I252+J252))*24,"NA")</f>
        <v>NA</v>
      </c>
      <c r="N252" s="158" t="str">
        <f>IF(RIGHT(R252)="T",(M252),0)</f>
        <v>NA</v>
      </c>
      <c r="O252" s="158">
        <f>IF(RIGHT(R252)="U",(M252),0)</f>
        <v>0</v>
      </c>
      <c r="P252" s="158">
        <f>IF(RIGHT(R252)="C",(M252),0)</f>
        <v>0</v>
      </c>
      <c r="Q252" s="158">
        <f>IF(RIGHT(R252)="D",(M252),0)</f>
        <v>0</v>
      </c>
      <c r="R252" s="317" t="s">
        <v>370</v>
      </c>
      <c r="S252" s="162" t="s">
        <v>571</v>
      </c>
      <c r="T252" s="1" t="s">
        <v>323</v>
      </c>
      <c r="U252" s="1" t="s">
        <v>323</v>
      </c>
      <c r="V252" s="1" t="s">
        <v>323</v>
      </c>
      <c r="W252" s="460"/>
      <c r="X252" s="301"/>
    </row>
    <row r="253" spans="1:24">
      <c r="A253" s="397"/>
      <c r="B253" s="403"/>
      <c r="C253" s="397"/>
      <c r="D253" s="397"/>
      <c r="E253" s="6" t="s">
        <v>237</v>
      </c>
      <c r="F253" s="6" t="s">
        <v>237</v>
      </c>
      <c r="G253" s="6" t="s">
        <v>237</v>
      </c>
      <c r="H253" s="6" t="s">
        <v>237</v>
      </c>
      <c r="I253" s="6"/>
      <c r="J253" s="8"/>
      <c r="K253" s="8"/>
      <c r="L253" s="8"/>
      <c r="M253" s="340">
        <v>0</v>
      </c>
      <c r="N253" s="340">
        <v>0</v>
      </c>
      <c r="O253" s="340">
        <v>0</v>
      </c>
      <c r="P253" s="340">
        <v>0</v>
      </c>
      <c r="Q253" s="340">
        <v>0</v>
      </c>
      <c r="R253" s="306"/>
      <c r="S253" s="368"/>
      <c r="T253" s="1" t="s">
        <v>323</v>
      </c>
      <c r="U253" s="1" t="s">
        <v>323</v>
      </c>
      <c r="V253" s="1" t="s">
        <v>323</v>
      </c>
      <c r="W253" s="460"/>
      <c r="X253" s="301">
        <v>100</v>
      </c>
    </row>
    <row r="254" spans="1:24" ht="51">
      <c r="A254" s="396" t="s">
        <v>390</v>
      </c>
      <c r="B254" s="402" t="s">
        <v>388</v>
      </c>
      <c r="C254" s="396"/>
      <c r="D254" s="396" t="s">
        <v>236</v>
      </c>
      <c r="E254" s="6"/>
      <c r="F254" s="6"/>
      <c r="G254" s="6"/>
      <c r="H254" s="6"/>
      <c r="I254" s="330">
        <v>42705</v>
      </c>
      <c r="J254" s="331" t="s">
        <v>374</v>
      </c>
      <c r="K254" s="332">
        <v>42736</v>
      </c>
      <c r="L254" s="333">
        <v>0</v>
      </c>
      <c r="M254" s="159">
        <f>IF(((K254+L254)-(I254+J254))*24&gt;0,((K254+L254)-(I254+J254))*24,"NA")</f>
        <v>744</v>
      </c>
      <c r="N254" s="159">
        <f>IF(RIGHT(R254)="T",(M254),0)</f>
        <v>0</v>
      </c>
      <c r="O254" s="159">
        <f>IF(RIGHT(R254)="U",(M254),0)</f>
        <v>0</v>
      </c>
      <c r="P254" s="159">
        <f>IF(RIGHT(R254)="C",(M254),0)</f>
        <v>744</v>
      </c>
      <c r="Q254" s="159">
        <f>IF(RIGHT(R254)="D",(M254),0)</f>
        <v>0</v>
      </c>
      <c r="R254" s="317" t="s">
        <v>371</v>
      </c>
      <c r="S254" s="162" t="s">
        <v>411</v>
      </c>
      <c r="T254" s="386"/>
      <c r="U254" s="386"/>
      <c r="V254" s="386"/>
      <c r="W254" s="460"/>
      <c r="X254" s="301"/>
    </row>
    <row r="255" spans="1:24">
      <c r="A255" s="400"/>
      <c r="B255" s="404"/>
      <c r="C255" s="400"/>
      <c r="D255" s="400"/>
      <c r="E255" s="6"/>
      <c r="F255" s="6"/>
      <c r="G255" s="6"/>
      <c r="H255" s="6"/>
      <c r="I255" s="350"/>
      <c r="J255" s="351"/>
      <c r="K255" s="350"/>
      <c r="L255" s="351"/>
      <c r="M255" s="110">
        <f t="shared" ref="M255:Q255" si="80">SUM(M250:M254)</f>
        <v>744</v>
      </c>
      <c r="N255" s="111">
        <f t="shared" si="80"/>
        <v>0</v>
      </c>
      <c r="O255" s="111">
        <f t="shared" si="80"/>
        <v>0</v>
      </c>
      <c r="P255" s="111">
        <f t="shared" si="80"/>
        <v>744</v>
      </c>
      <c r="Q255" s="111">
        <f t="shared" si="80"/>
        <v>0</v>
      </c>
      <c r="R255" s="349"/>
      <c r="S255" s="376"/>
      <c r="T255" s="1"/>
      <c r="U255" s="1"/>
      <c r="V255" s="1"/>
      <c r="W255" s="460"/>
      <c r="X255" s="301">
        <v>100</v>
      </c>
    </row>
    <row r="256" spans="1:24" ht="51">
      <c r="A256" s="396" t="s">
        <v>391</v>
      </c>
      <c r="B256" s="402" t="s">
        <v>389</v>
      </c>
      <c r="C256" s="396"/>
      <c r="D256" s="396" t="s">
        <v>236</v>
      </c>
      <c r="E256" s="6"/>
      <c r="F256" s="6"/>
      <c r="G256" s="6"/>
      <c r="H256" s="6"/>
      <c r="I256" s="330">
        <v>42705</v>
      </c>
      <c r="J256" s="331" t="s">
        <v>374</v>
      </c>
      <c r="K256" s="332">
        <v>42736</v>
      </c>
      <c r="L256" s="333">
        <v>0</v>
      </c>
      <c r="M256" s="159">
        <f>IF(((K256+L256)-(I256+J256))*24&gt;0,((K256+L256)-(I256+J256))*24,"NA")</f>
        <v>744</v>
      </c>
      <c r="N256" s="159">
        <f>IF(RIGHT(R256)="T",(M256),0)</f>
        <v>0</v>
      </c>
      <c r="O256" s="159">
        <f>IF(RIGHT(R256)="U",(M256),0)</f>
        <v>0</v>
      </c>
      <c r="P256" s="159">
        <f>IF(RIGHT(R256)="C",(M256),0)</f>
        <v>744</v>
      </c>
      <c r="Q256" s="159">
        <f>IF(RIGHT(R256)="D",(M256),0)</f>
        <v>0</v>
      </c>
      <c r="R256" s="317" t="s">
        <v>371</v>
      </c>
      <c r="S256" s="162" t="s">
        <v>411</v>
      </c>
      <c r="T256" s="386"/>
      <c r="U256" s="386"/>
      <c r="V256" s="386"/>
      <c r="W256" s="460"/>
      <c r="X256" s="301"/>
    </row>
    <row r="257" spans="1:24">
      <c r="A257" s="400"/>
      <c r="B257" s="404"/>
      <c r="C257" s="400"/>
      <c r="D257" s="400"/>
      <c r="E257" s="6"/>
      <c r="F257" s="6"/>
      <c r="G257" s="6"/>
      <c r="H257" s="6"/>
      <c r="I257" s="350"/>
      <c r="J257" s="351"/>
      <c r="K257" s="350"/>
      <c r="L257" s="351"/>
      <c r="M257" s="110">
        <f t="shared" ref="M257:Q257" si="81">SUM(M256)</f>
        <v>744</v>
      </c>
      <c r="N257" s="111">
        <f t="shared" si="81"/>
        <v>0</v>
      </c>
      <c r="O257" s="111">
        <f t="shared" si="81"/>
        <v>0</v>
      </c>
      <c r="P257" s="111">
        <f t="shared" si="81"/>
        <v>744</v>
      </c>
      <c r="Q257" s="111">
        <f t="shared" si="81"/>
        <v>0</v>
      </c>
      <c r="R257" s="349"/>
      <c r="S257" s="376"/>
      <c r="T257" s="1"/>
      <c r="U257" s="1"/>
      <c r="V257" s="1"/>
      <c r="W257" s="460"/>
      <c r="X257" s="301">
        <v>100</v>
      </c>
    </row>
    <row r="258" spans="1:24">
      <c r="A258" s="396" t="s">
        <v>427</v>
      </c>
      <c r="B258" s="402" t="s">
        <v>400</v>
      </c>
      <c r="C258" s="396"/>
      <c r="D258" s="396" t="s">
        <v>236</v>
      </c>
      <c r="E258" s="6" t="s">
        <v>237</v>
      </c>
      <c r="F258" s="6" t="s">
        <v>237</v>
      </c>
      <c r="G258" s="6" t="s">
        <v>237</v>
      </c>
      <c r="H258" s="6" t="s">
        <v>237</v>
      </c>
      <c r="I258" s="334"/>
      <c r="J258" s="335"/>
      <c r="K258" s="334"/>
      <c r="L258" s="335"/>
      <c r="M258" s="340">
        <v>0</v>
      </c>
      <c r="N258" s="340">
        <v>0</v>
      </c>
      <c r="O258" s="340">
        <v>0</v>
      </c>
      <c r="P258" s="340">
        <v>0</v>
      </c>
      <c r="Q258" s="340">
        <v>0</v>
      </c>
      <c r="R258" s="335"/>
      <c r="S258" s="91"/>
      <c r="T258" s="1" t="s">
        <v>323</v>
      </c>
      <c r="U258" s="1" t="s">
        <v>323</v>
      </c>
      <c r="V258" s="1" t="s">
        <v>323</v>
      </c>
      <c r="W258" s="460"/>
      <c r="X258" s="301"/>
    </row>
    <row r="259" spans="1:24">
      <c r="A259" s="400"/>
      <c r="B259" s="404"/>
      <c r="C259" s="400"/>
      <c r="D259" s="400"/>
      <c r="E259" s="6"/>
      <c r="F259" s="6"/>
      <c r="G259" s="6"/>
      <c r="H259" s="6"/>
      <c r="I259" s="312"/>
      <c r="J259" s="313"/>
      <c r="K259" s="312"/>
      <c r="L259" s="313"/>
      <c r="M259" s="340">
        <v>0</v>
      </c>
      <c r="N259" s="340">
        <v>0</v>
      </c>
      <c r="O259" s="340">
        <v>0</v>
      </c>
      <c r="P259" s="340">
        <v>0</v>
      </c>
      <c r="Q259" s="340">
        <v>0</v>
      </c>
      <c r="R259" s="314"/>
      <c r="S259" s="363"/>
      <c r="T259" s="1"/>
      <c r="U259" s="1"/>
      <c r="V259" s="1"/>
      <c r="W259" s="460"/>
      <c r="X259" s="301"/>
    </row>
    <row r="260" spans="1:24">
      <c r="A260" s="396" t="s">
        <v>428</v>
      </c>
      <c r="B260" s="402" t="s">
        <v>414</v>
      </c>
      <c r="C260" s="396"/>
      <c r="D260" s="396" t="s">
        <v>236</v>
      </c>
      <c r="E260" s="6" t="s">
        <v>237</v>
      </c>
      <c r="F260" s="6" t="s">
        <v>237</v>
      </c>
      <c r="G260" s="6" t="s">
        <v>237</v>
      </c>
      <c r="H260" s="6" t="s">
        <v>237</v>
      </c>
      <c r="I260" s="95"/>
      <c r="J260" s="98"/>
      <c r="K260" s="95"/>
      <c r="L260" s="98"/>
      <c r="M260" s="71"/>
      <c r="N260" s="99"/>
      <c r="O260" s="99"/>
      <c r="P260" s="99"/>
      <c r="Q260" s="99"/>
      <c r="R260" s="96"/>
      <c r="S260" s="370"/>
      <c r="T260" s="1" t="s">
        <v>323</v>
      </c>
      <c r="U260" s="1" t="s">
        <v>323</v>
      </c>
      <c r="V260" s="1" t="s">
        <v>323</v>
      </c>
      <c r="W260" s="460"/>
      <c r="X260" s="301"/>
    </row>
    <row r="261" spans="1:24">
      <c r="A261" s="400"/>
      <c r="B261" s="404"/>
      <c r="C261" s="400"/>
      <c r="D261" s="400"/>
      <c r="E261" s="6"/>
      <c r="F261" s="6"/>
      <c r="G261" s="6"/>
      <c r="H261" s="6"/>
      <c r="I261" s="95"/>
      <c r="J261" s="98"/>
      <c r="K261" s="95"/>
      <c r="L261" s="98"/>
      <c r="M261" s="71"/>
      <c r="N261" s="99"/>
      <c r="O261" s="99"/>
      <c r="P261" s="99"/>
      <c r="Q261" s="99"/>
      <c r="R261" s="96"/>
      <c r="S261" s="370"/>
      <c r="T261" s="1"/>
      <c r="U261" s="1"/>
      <c r="V261" s="1"/>
      <c r="W261" s="460"/>
      <c r="X261" s="301"/>
    </row>
    <row r="262" spans="1:24">
      <c r="A262" s="397"/>
      <c r="B262" s="403"/>
      <c r="C262" s="397"/>
      <c r="D262" s="397"/>
      <c r="E262" s="6" t="s">
        <v>237</v>
      </c>
      <c r="F262" s="6" t="s">
        <v>237</v>
      </c>
      <c r="G262" s="6" t="s">
        <v>237</v>
      </c>
      <c r="H262" s="6" t="s">
        <v>237</v>
      </c>
      <c r="I262" s="6"/>
      <c r="J262" s="8"/>
      <c r="K262" s="8"/>
      <c r="L262" s="8"/>
      <c r="M262" s="103">
        <f t="shared" ref="M262:Q262" si="82">SUM(M258:M261)</f>
        <v>0</v>
      </c>
      <c r="N262" s="103">
        <f t="shared" si="82"/>
        <v>0</v>
      </c>
      <c r="O262" s="103">
        <f t="shared" si="82"/>
        <v>0</v>
      </c>
      <c r="P262" s="103">
        <f t="shared" si="82"/>
        <v>0</v>
      </c>
      <c r="Q262" s="103">
        <f t="shared" si="82"/>
        <v>0</v>
      </c>
      <c r="R262" s="306"/>
      <c r="S262" s="368"/>
      <c r="T262" s="1" t="s">
        <v>323</v>
      </c>
      <c r="U262" s="1" t="s">
        <v>323</v>
      </c>
      <c r="V262" s="1" t="s">
        <v>323</v>
      </c>
      <c r="W262" s="460"/>
      <c r="X262" s="301">
        <v>100</v>
      </c>
    </row>
    <row r="263" spans="1:24">
      <c r="A263" s="396" t="s">
        <v>429</v>
      </c>
      <c r="B263" s="402" t="s">
        <v>415</v>
      </c>
      <c r="C263" s="396"/>
      <c r="D263" s="396" t="s">
        <v>236</v>
      </c>
      <c r="E263" s="6" t="s">
        <v>237</v>
      </c>
      <c r="F263" s="6" t="s">
        <v>237</v>
      </c>
      <c r="G263" s="6" t="s">
        <v>237</v>
      </c>
      <c r="H263" s="6" t="s">
        <v>237</v>
      </c>
      <c r="I263" s="95"/>
      <c r="J263" s="98"/>
      <c r="K263" s="95"/>
      <c r="L263" s="98"/>
      <c r="M263" s="71"/>
      <c r="N263" s="99"/>
      <c r="O263" s="99"/>
      <c r="P263" s="99"/>
      <c r="Q263" s="99"/>
      <c r="R263" s="96"/>
      <c r="S263" s="370"/>
      <c r="T263" s="1" t="s">
        <v>323</v>
      </c>
      <c r="U263" s="1" t="s">
        <v>323</v>
      </c>
      <c r="V263" s="1" t="s">
        <v>323</v>
      </c>
      <c r="W263" s="460"/>
      <c r="X263" s="301"/>
    </row>
    <row r="264" spans="1:24">
      <c r="A264" s="400"/>
      <c r="B264" s="404"/>
      <c r="C264" s="400"/>
      <c r="D264" s="400"/>
      <c r="E264" s="6"/>
      <c r="F264" s="6"/>
      <c r="G264" s="6"/>
      <c r="H264" s="6"/>
      <c r="I264" s="95"/>
      <c r="J264" s="98"/>
      <c r="K264" s="95"/>
      <c r="L264" s="98"/>
      <c r="M264" s="71"/>
      <c r="N264" s="99"/>
      <c r="O264" s="99"/>
      <c r="P264" s="99"/>
      <c r="Q264" s="99"/>
      <c r="R264" s="96"/>
      <c r="S264" s="370"/>
      <c r="T264" s="1"/>
      <c r="U264" s="1"/>
      <c r="V264" s="1"/>
      <c r="W264" s="460"/>
      <c r="X264" s="301"/>
    </row>
    <row r="265" spans="1:24">
      <c r="A265" s="397"/>
      <c r="B265" s="403"/>
      <c r="C265" s="397"/>
      <c r="D265" s="397"/>
      <c r="E265" s="6" t="s">
        <v>237</v>
      </c>
      <c r="F265" s="6" t="s">
        <v>237</v>
      </c>
      <c r="G265" s="6" t="s">
        <v>237</v>
      </c>
      <c r="H265" s="6" t="s">
        <v>237</v>
      </c>
      <c r="I265" s="6"/>
      <c r="J265" s="8"/>
      <c r="K265" s="8"/>
      <c r="L265" s="8"/>
      <c r="M265" s="103">
        <f>SUM(M263:M264)</f>
        <v>0</v>
      </c>
      <c r="N265" s="103">
        <f>SUM(N263:N264)</f>
        <v>0</v>
      </c>
      <c r="O265" s="103">
        <f>SUM(O263:O264)</f>
        <v>0</v>
      </c>
      <c r="P265" s="103">
        <f>SUM(P263:P264)</f>
        <v>0</v>
      </c>
      <c r="Q265" s="103">
        <f>SUM(Q263:Q264)</f>
        <v>0</v>
      </c>
      <c r="R265" s="306"/>
      <c r="S265" s="368"/>
      <c r="T265" s="1" t="s">
        <v>323</v>
      </c>
      <c r="U265" s="1" t="s">
        <v>323</v>
      </c>
      <c r="V265" s="1" t="s">
        <v>323</v>
      </c>
      <c r="W265" s="460"/>
      <c r="X265" s="301">
        <v>100</v>
      </c>
    </row>
    <row r="266" spans="1:24">
      <c r="A266" s="396" t="s">
        <v>430</v>
      </c>
      <c r="B266" s="402" t="s">
        <v>416</v>
      </c>
      <c r="C266" s="396"/>
      <c r="D266" s="396" t="s">
        <v>236</v>
      </c>
      <c r="E266" s="6" t="s">
        <v>237</v>
      </c>
      <c r="F266" s="6" t="s">
        <v>237</v>
      </c>
      <c r="G266" s="6" t="s">
        <v>237</v>
      </c>
      <c r="H266" s="6" t="s">
        <v>237</v>
      </c>
      <c r="I266" s="95"/>
      <c r="J266" s="98"/>
      <c r="K266" s="95"/>
      <c r="L266" s="98"/>
      <c r="M266" s="71"/>
      <c r="N266" s="99"/>
      <c r="O266" s="99"/>
      <c r="P266" s="99"/>
      <c r="Q266" s="99"/>
      <c r="R266" s="96"/>
      <c r="S266" s="370"/>
      <c r="T266" s="1" t="s">
        <v>323</v>
      </c>
      <c r="U266" s="1" t="s">
        <v>323</v>
      </c>
      <c r="V266" s="1" t="s">
        <v>323</v>
      </c>
      <c r="W266" s="460"/>
      <c r="X266" s="301"/>
    </row>
    <row r="267" spans="1:24">
      <c r="A267" s="400"/>
      <c r="B267" s="404"/>
      <c r="C267" s="400"/>
      <c r="D267" s="400"/>
      <c r="E267" s="6"/>
      <c r="F267" s="6"/>
      <c r="G267" s="6"/>
      <c r="H267" s="6"/>
      <c r="I267" s="95"/>
      <c r="J267" s="98"/>
      <c r="K267" s="95"/>
      <c r="L267" s="98"/>
      <c r="M267" s="71"/>
      <c r="N267" s="99"/>
      <c r="O267" s="99"/>
      <c r="P267" s="99"/>
      <c r="Q267" s="99"/>
      <c r="R267" s="96"/>
      <c r="S267" s="370"/>
      <c r="T267" s="1"/>
      <c r="U267" s="1"/>
      <c r="V267" s="1"/>
      <c r="W267" s="460"/>
      <c r="X267" s="301"/>
    </row>
    <row r="268" spans="1:24">
      <c r="A268" s="400"/>
      <c r="B268" s="404"/>
      <c r="C268" s="400"/>
      <c r="D268" s="400"/>
      <c r="E268" s="6"/>
      <c r="F268" s="6"/>
      <c r="G268" s="6"/>
      <c r="H268" s="6"/>
      <c r="I268" s="95"/>
      <c r="J268" s="98"/>
      <c r="K268" s="95"/>
      <c r="L268" s="98"/>
      <c r="M268" s="71"/>
      <c r="N268" s="99"/>
      <c r="O268" s="99"/>
      <c r="P268" s="99"/>
      <c r="Q268" s="99"/>
      <c r="R268" s="96"/>
      <c r="S268" s="370"/>
      <c r="T268" s="1"/>
      <c r="U268" s="1"/>
      <c r="V268" s="1"/>
      <c r="W268" s="460"/>
      <c r="X268" s="301"/>
    </row>
    <row r="269" spans="1:24">
      <c r="A269" s="400"/>
      <c r="B269" s="404"/>
      <c r="C269" s="400"/>
      <c r="D269" s="400"/>
      <c r="E269" s="6"/>
      <c r="F269" s="6"/>
      <c r="G269" s="6"/>
      <c r="H269" s="6"/>
      <c r="I269" s="312"/>
      <c r="J269" s="313"/>
      <c r="K269" s="312"/>
      <c r="L269" s="313"/>
      <c r="M269" s="106">
        <f t="shared" ref="M269:Q269" si="83">SUM(M266:M268)</f>
        <v>0</v>
      </c>
      <c r="N269" s="107">
        <f t="shared" si="83"/>
        <v>0</v>
      </c>
      <c r="O269" s="107">
        <f t="shared" si="83"/>
        <v>0</v>
      </c>
      <c r="P269" s="107">
        <f t="shared" si="83"/>
        <v>0</v>
      </c>
      <c r="Q269" s="107">
        <f t="shared" si="83"/>
        <v>0</v>
      </c>
      <c r="R269" s="314"/>
      <c r="S269" s="363"/>
      <c r="T269" s="1"/>
      <c r="U269" s="1"/>
      <c r="V269" s="1"/>
      <c r="W269" s="460"/>
      <c r="X269" s="301">
        <v>100</v>
      </c>
    </row>
    <row r="270" spans="1:24">
      <c r="A270" s="396" t="s">
        <v>707</v>
      </c>
      <c r="B270" s="402" t="s">
        <v>417</v>
      </c>
      <c r="C270" s="396"/>
      <c r="D270" s="396" t="s">
        <v>236</v>
      </c>
      <c r="E270" s="6" t="s">
        <v>237</v>
      </c>
      <c r="F270" s="6" t="s">
        <v>237</v>
      </c>
      <c r="G270" s="6" t="s">
        <v>237</v>
      </c>
      <c r="H270" s="6" t="s">
        <v>237</v>
      </c>
      <c r="I270" s="95"/>
      <c r="J270" s="98"/>
      <c r="K270" s="95"/>
      <c r="L270" s="98"/>
      <c r="M270" s="71"/>
      <c r="N270" s="99"/>
      <c r="O270" s="99"/>
      <c r="P270" s="99"/>
      <c r="Q270" s="99"/>
      <c r="R270" s="96"/>
      <c r="S270" s="370"/>
      <c r="T270" s="1" t="s">
        <v>323</v>
      </c>
      <c r="U270" s="1" t="s">
        <v>323</v>
      </c>
      <c r="V270" s="1" t="s">
        <v>323</v>
      </c>
      <c r="W270" s="460"/>
      <c r="X270" s="301"/>
    </row>
    <row r="271" spans="1:24">
      <c r="A271" s="400"/>
      <c r="B271" s="404"/>
      <c r="C271" s="400"/>
      <c r="D271" s="400"/>
      <c r="E271" s="6"/>
      <c r="F271" s="6"/>
      <c r="G271" s="6"/>
      <c r="H271" s="6"/>
      <c r="I271" s="95"/>
      <c r="J271" s="98"/>
      <c r="K271" s="95"/>
      <c r="L271" s="98"/>
      <c r="M271" s="71"/>
      <c r="N271" s="99"/>
      <c r="O271" s="99"/>
      <c r="P271" s="99"/>
      <c r="Q271" s="99"/>
      <c r="R271" s="96"/>
      <c r="S271" s="370"/>
      <c r="T271" s="1"/>
      <c r="U271" s="1"/>
      <c r="V271" s="1"/>
      <c r="W271" s="460"/>
      <c r="X271" s="301"/>
    </row>
    <row r="272" spans="1:24">
      <c r="A272" s="400"/>
      <c r="B272" s="404"/>
      <c r="C272" s="400"/>
      <c r="D272" s="400"/>
      <c r="E272" s="6"/>
      <c r="F272" s="6"/>
      <c r="G272" s="6"/>
      <c r="H272" s="6"/>
      <c r="I272" s="95"/>
      <c r="J272" s="98"/>
      <c r="K272" s="95"/>
      <c r="L272" s="98"/>
      <c r="M272" s="71"/>
      <c r="N272" s="99"/>
      <c r="O272" s="99"/>
      <c r="P272" s="99"/>
      <c r="Q272" s="99"/>
      <c r="R272" s="96"/>
      <c r="S272" s="370"/>
      <c r="T272" s="1"/>
      <c r="U272" s="1"/>
      <c r="V272" s="1"/>
      <c r="W272" s="460"/>
      <c r="X272" s="301"/>
    </row>
    <row r="273" spans="1:24">
      <c r="A273" s="400"/>
      <c r="B273" s="404"/>
      <c r="C273" s="400"/>
      <c r="D273" s="400"/>
      <c r="E273" s="6"/>
      <c r="F273" s="6"/>
      <c r="G273" s="6"/>
      <c r="H273" s="6"/>
      <c r="I273" s="312"/>
      <c r="J273" s="313"/>
      <c r="K273" s="312"/>
      <c r="L273" s="313"/>
      <c r="M273" s="106">
        <f t="shared" ref="M273:Q273" si="84">SUM(M270:M272)</f>
        <v>0</v>
      </c>
      <c r="N273" s="107">
        <f t="shared" si="84"/>
        <v>0</v>
      </c>
      <c r="O273" s="107">
        <f t="shared" si="84"/>
        <v>0</v>
      </c>
      <c r="P273" s="107">
        <f t="shared" si="84"/>
        <v>0</v>
      </c>
      <c r="Q273" s="107">
        <f t="shared" si="84"/>
        <v>0</v>
      </c>
      <c r="R273" s="314"/>
      <c r="S273" s="363"/>
      <c r="T273" s="1"/>
      <c r="U273" s="1"/>
      <c r="V273" s="1"/>
      <c r="W273" s="460"/>
      <c r="X273" s="301">
        <v>100</v>
      </c>
    </row>
    <row r="274" spans="1:24" ht="38.25">
      <c r="A274" s="396" t="s">
        <v>238</v>
      </c>
      <c r="B274" s="402" t="s">
        <v>129</v>
      </c>
      <c r="C274" s="396">
        <v>315</v>
      </c>
      <c r="D274" s="396" t="s">
        <v>236</v>
      </c>
      <c r="E274" s="6" t="s">
        <v>237</v>
      </c>
      <c r="F274" s="6" t="s">
        <v>237</v>
      </c>
      <c r="G274" s="6" t="s">
        <v>237</v>
      </c>
      <c r="H274" s="6" t="s">
        <v>237</v>
      </c>
      <c r="I274" s="315">
        <v>42720</v>
      </c>
      <c r="J274" s="316">
        <v>0.4513888888888889</v>
      </c>
      <c r="K274" s="315">
        <v>42720</v>
      </c>
      <c r="L274" s="316">
        <v>0.8618055555555556</v>
      </c>
      <c r="M274" s="158">
        <f>IF(((K274+L274)-(I274+J274))*24&gt;0,((K274+L274)-(I274+J274))*24,"NA")</f>
        <v>9.8499999999767169</v>
      </c>
      <c r="N274" s="158">
        <f>IF(RIGHT(R274)="T",(M274),0)</f>
        <v>0</v>
      </c>
      <c r="O274" s="158">
        <f>IF(RIGHT(R274)="U",(M274),0)</f>
        <v>0</v>
      </c>
      <c r="P274" s="158">
        <f>IF(RIGHT(R274)="C",(M274),0)</f>
        <v>0</v>
      </c>
      <c r="Q274" s="158">
        <f>IF(RIGHT(R274)="D",(M274),0)</f>
        <v>9.8499999999767169</v>
      </c>
      <c r="R274" s="317" t="s">
        <v>376</v>
      </c>
      <c r="S274" s="365" t="s">
        <v>599</v>
      </c>
      <c r="T274" s="1" t="s">
        <v>323</v>
      </c>
      <c r="U274" s="1" t="s">
        <v>323</v>
      </c>
      <c r="V274" s="1" t="s">
        <v>323</v>
      </c>
      <c r="W274" s="460"/>
      <c r="X274" s="301"/>
    </row>
    <row r="275" spans="1:24" ht="51">
      <c r="A275" s="400"/>
      <c r="B275" s="404"/>
      <c r="C275" s="400"/>
      <c r="D275" s="400"/>
      <c r="E275" s="6"/>
      <c r="F275" s="6"/>
      <c r="G275" s="6"/>
      <c r="H275" s="6"/>
      <c r="I275" s="315">
        <v>42723</v>
      </c>
      <c r="J275" s="316">
        <v>0.52986111111111112</v>
      </c>
      <c r="K275" s="315">
        <v>42723</v>
      </c>
      <c r="L275" s="316">
        <v>0.56527777777777777</v>
      </c>
      <c r="M275" s="158">
        <f>IF(((K275+L275)-(I275+J275))*24&gt;0,((K275+L275)-(I275+J275))*24,"NA")</f>
        <v>0.84999999997671694</v>
      </c>
      <c r="N275" s="158">
        <f>IF(RIGHT(R275)="T",(M275),0)</f>
        <v>0</v>
      </c>
      <c r="O275" s="158">
        <f>IF(RIGHT(R275)="U",(M275),0)</f>
        <v>0.84999999997671694</v>
      </c>
      <c r="P275" s="158">
        <f>IF(RIGHT(R275)="C",(M275),0)</f>
        <v>0</v>
      </c>
      <c r="Q275" s="158">
        <f>IF(RIGHT(R275)="D",(M275),0)</f>
        <v>0</v>
      </c>
      <c r="R275" s="317" t="s">
        <v>366</v>
      </c>
      <c r="S275" s="365" t="s">
        <v>612</v>
      </c>
      <c r="T275" s="1"/>
      <c r="U275" s="1"/>
      <c r="V275" s="1"/>
      <c r="W275" s="460"/>
      <c r="X275" s="301"/>
    </row>
    <row r="276" spans="1:24" ht="89.25">
      <c r="A276" s="400"/>
      <c r="B276" s="404"/>
      <c r="C276" s="400"/>
      <c r="D276" s="400"/>
      <c r="E276" s="6"/>
      <c r="F276" s="6"/>
      <c r="G276" s="6"/>
      <c r="H276" s="6"/>
      <c r="I276" s="315">
        <v>42723</v>
      </c>
      <c r="J276" s="316">
        <v>0.62152777777777779</v>
      </c>
      <c r="K276" s="315">
        <v>42723</v>
      </c>
      <c r="L276" s="316">
        <v>0.64374999999999993</v>
      </c>
      <c r="M276" s="158">
        <f>IF(((K276+L276)-(I276+J276))*24&gt;0,((K276+L276)-(I276+J276))*24,"NA")</f>
        <v>0.53333333332557231</v>
      </c>
      <c r="N276" s="158">
        <f>IF(RIGHT(R276)="T",(M276),0)</f>
        <v>0</v>
      </c>
      <c r="O276" s="158">
        <f>IF(RIGHT(R276)="U",(M276),0)</f>
        <v>0.53333333332557231</v>
      </c>
      <c r="P276" s="158">
        <f>IF(RIGHT(R276)="C",(M276),0)</f>
        <v>0</v>
      </c>
      <c r="Q276" s="158">
        <f>IF(RIGHT(R276)="D",(M276),0)</f>
        <v>0</v>
      </c>
      <c r="R276" s="317" t="s">
        <v>366</v>
      </c>
      <c r="S276" s="365" t="s">
        <v>613</v>
      </c>
      <c r="T276" s="1"/>
      <c r="U276" s="1"/>
      <c r="V276" s="1"/>
      <c r="W276" s="460"/>
      <c r="X276" s="301"/>
    </row>
    <row r="277" spans="1:24">
      <c r="A277" s="400"/>
      <c r="B277" s="404"/>
      <c r="C277" s="400"/>
      <c r="D277" s="400"/>
      <c r="E277" s="6"/>
      <c r="F277" s="6"/>
      <c r="G277" s="6"/>
      <c r="H277" s="6"/>
      <c r="I277" s="312"/>
      <c r="J277" s="313"/>
      <c r="K277" s="312"/>
      <c r="L277" s="313"/>
      <c r="M277" s="106">
        <f>SUM(M274:M276)</f>
        <v>11.233333333279006</v>
      </c>
      <c r="N277" s="106">
        <f t="shared" ref="N277:Q277" si="85">SUM(N274:N276)</f>
        <v>0</v>
      </c>
      <c r="O277" s="106">
        <f t="shared" si="85"/>
        <v>1.3833333333022892</v>
      </c>
      <c r="P277" s="106">
        <f t="shared" si="85"/>
        <v>0</v>
      </c>
      <c r="Q277" s="106">
        <f t="shared" si="85"/>
        <v>9.8499999999767169</v>
      </c>
      <c r="R277" s="314"/>
      <c r="S277" s="363"/>
      <c r="T277" s="1"/>
      <c r="U277" s="1"/>
      <c r="V277" s="1"/>
      <c r="W277" s="460"/>
      <c r="X277" s="301">
        <v>100</v>
      </c>
    </row>
    <row r="278" spans="1:24" ht="25.5">
      <c r="A278" s="396" t="s">
        <v>239</v>
      </c>
      <c r="B278" s="402" t="s">
        <v>130</v>
      </c>
      <c r="C278" s="396">
        <v>315</v>
      </c>
      <c r="D278" s="396" t="s">
        <v>236</v>
      </c>
      <c r="E278" s="6" t="s">
        <v>237</v>
      </c>
      <c r="F278" s="6" t="s">
        <v>237</v>
      </c>
      <c r="G278" s="6" t="s">
        <v>237</v>
      </c>
      <c r="H278" s="6" t="s">
        <v>237</v>
      </c>
      <c r="I278" s="315">
        <v>42723</v>
      </c>
      <c r="J278" s="316">
        <v>0.42499999999999999</v>
      </c>
      <c r="K278" s="315">
        <v>42723</v>
      </c>
      <c r="L278" s="316">
        <v>0.76041666666666663</v>
      </c>
      <c r="M278" s="158">
        <f>IF(((K278+L278)-(I278+J278))*24&gt;0,((K278+L278)-(I278+J278))*24,"NA")</f>
        <v>8.0499999998719431</v>
      </c>
      <c r="N278" s="158">
        <f>IF(RIGHT(R278)="T",(M278),0)</f>
        <v>0</v>
      </c>
      <c r="O278" s="158">
        <f>IF(RIGHT(R278)="U",(M278),0)</f>
        <v>0</v>
      </c>
      <c r="P278" s="158">
        <f>IF(RIGHT(R278)="C",(M278),0)</f>
        <v>0</v>
      </c>
      <c r="Q278" s="158">
        <f>IF(RIGHT(R278)="D",(M278),0)</f>
        <v>8.0499999998719431</v>
      </c>
      <c r="R278" s="317" t="s">
        <v>376</v>
      </c>
      <c r="S278" s="365" t="s">
        <v>614</v>
      </c>
      <c r="T278" s="1" t="s">
        <v>323</v>
      </c>
      <c r="U278" s="1" t="s">
        <v>323</v>
      </c>
      <c r="V278" s="1" t="s">
        <v>323</v>
      </c>
      <c r="W278" s="460"/>
      <c r="X278" s="301"/>
    </row>
    <row r="279" spans="1:24">
      <c r="A279" s="400"/>
      <c r="B279" s="404"/>
      <c r="C279" s="400"/>
      <c r="D279" s="400"/>
      <c r="E279" s="6"/>
      <c r="F279" s="6"/>
      <c r="G279" s="6"/>
      <c r="H279" s="6"/>
      <c r="I279" s="312"/>
      <c r="J279" s="313"/>
      <c r="K279" s="312"/>
      <c r="L279" s="313"/>
      <c r="M279" s="106">
        <f>SUM(M278:M278)</f>
        <v>8.0499999998719431</v>
      </c>
      <c r="N279" s="107">
        <f>SUM(N278:N278)</f>
        <v>0</v>
      </c>
      <c r="O279" s="107">
        <f>SUM(O278:O278)</f>
        <v>0</v>
      </c>
      <c r="P279" s="107">
        <f>SUM(P278:P278)</f>
        <v>0</v>
      </c>
      <c r="Q279" s="107">
        <f>SUM(Q278:Q278)</f>
        <v>8.0499999998719431</v>
      </c>
      <c r="R279" s="314"/>
      <c r="S279" s="363"/>
      <c r="T279" s="1"/>
      <c r="U279" s="1"/>
      <c r="V279" s="1"/>
      <c r="W279" s="460"/>
      <c r="X279" s="301">
        <v>100</v>
      </c>
    </row>
    <row r="280" spans="1:24" ht="15" customHeight="1">
      <c r="A280" s="400"/>
      <c r="B280" s="404"/>
      <c r="C280" s="400"/>
      <c r="D280" s="400"/>
      <c r="E280" s="6"/>
      <c r="F280" s="6"/>
      <c r="G280" s="6"/>
      <c r="H280" s="6"/>
      <c r="I280" s="95"/>
      <c r="J280" s="98"/>
      <c r="K280" s="95"/>
      <c r="L280" s="98"/>
      <c r="M280" s="71"/>
      <c r="N280" s="99"/>
      <c r="O280" s="99"/>
      <c r="P280" s="99"/>
      <c r="Q280" s="99"/>
      <c r="R280" s="96"/>
      <c r="S280" s="370"/>
      <c r="T280" s="1"/>
      <c r="U280" s="1"/>
      <c r="V280" s="1"/>
      <c r="W280" s="460"/>
      <c r="X280" s="301"/>
    </row>
    <row r="281" spans="1:24">
      <c r="A281" s="397"/>
      <c r="B281" s="403"/>
      <c r="C281" s="397"/>
      <c r="D281" s="397"/>
      <c r="E281" s="6" t="s">
        <v>237</v>
      </c>
      <c r="F281" s="6" t="s">
        <v>237</v>
      </c>
      <c r="G281" s="6" t="s">
        <v>237</v>
      </c>
      <c r="H281" s="6" t="s">
        <v>237</v>
      </c>
      <c r="I281" s="6"/>
      <c r="J281" s="8"/>
      <c r="K281" s="8"/>
      <c r="L281" s="8"/>
      <c r="M281" s="103">
        <f>SUM(M280:M280)</f>
        <v>0</v>
      </c>
      <c r="N281" s="103">
        <f>SUM(N280:N280)</f>
        <v>0</v>
      </c>
      <c r="O281" s="103">
        <f>SUM(O280:O280)</f>
        <v>0</v>
      </c>
      <c r="P281" s="103">
        <f>SUM(P280:P280)</f>
        <v>0</v>
      </c>
      <c r="Q281" s="103">
        <f>SUM(Q280:Q280)</f>
        <v>0</v>
      </c>
      <c r="R281" s="306"/>
      <c r="S281" s="368"/>
      <c r="T281" s="1" t="s">
        <v>323</v>
      </c>
      <c r="U281" s="1" t="s">
        <v>323</v>
      </c>
      <c r="V281" s="1" t="s">
        <v>323</v>
      </c>
      <c r="W281" s="460"/>
      <c r="X281" s="301">
        <v>100</v>
      </c>
    </row>
    <row r="282" spans="1:24" ht="15" customHeight="1">
      <c r="A282" s="396" t="s">
        <v>241</v>
      </c>
      <c r="B282" s="402" t="s">
        <v>29</v>
      </c>
      <c r="C282" s="396">
        <v>315</v>
      </c>
      <c r="D282" s="396" t="s">
        <v>236</v>
      </c>
      <c r="E282" s="6" t="s">
        <v>237</v>
      </c>
      <c r="F282" s="6" t="s">
        <v>237</v>
      </c>
      <c r="G282" s="6" t="s">
        <v>237</v>
      </c>
      <c r="H282" s="6" t="s">
        <v>237</v>
      </c>
      <c r="I282" s="315">
        <v>42712</v>
      </c>
      <c r="J282" s="316">
        <v>0.36180555555555555</v>
      </c>
      <c r="K282" s="315">
        <v>42714</v>
      </c>
      <c r="L282" s="316">
        <v>0.80486111111111114</v>
      </c>
      <c r="M282" s="158">
        <f>IF(((K282+L282)-(I282+J282))*24&gt;0,((K282+L282)-(I282+J282))*24,"NA")</f>
        <v>58.633333333244082</v>
      </c>
      <c r="N282" s="158">
        <f>IF(RIGHT(R282)="T",(M282),0)</f>
        <v>0</v>
      </c>
      <c r="O282" s="158">
        <f>IF(RIGHT(R282)="U",(M282),0)</f>
        <v>0</v>
      </c>
      <c r="P282" s="158">
        <f>IF(RIGHT(R282)="C",(M282),0)</f>
        <v>0</v>
      </c>
      <c r="Q282" s="158">
        <f>IF(RIGHT(R282)="D",(M282),0)</f>
        <v>58.633333333244082</v>
      </c>
      <c r="R282" s="317" t="s">
        <v>367</v>
      </c>
      <c r="S282" s="365" t="s">
        <v>617</v>
      </c>
      <c r="T282" s="1" t="s">
        <v>323</v>
      </c>
      <c r="U282" s="1" t="s">
        <v>323</v>
      </c>
      <c r="V282" s="1" t="s">
        <v>323</v>
      </c>
      <c r="W282" s="460"/>
      <c r="X282" s="301"/>
    </row>
    <row r="283" spans="1:24" ht="25.5">
      <c r="A283" s="400"/>
      <c r="B283" s="404"/>
      <c r="C283" s="400"/>
      <c r="D283" s="400"/>
      <c r="E283" s="6"/>
      <c r="F283" s="6"/>
      <c r="G283" s="6"/>
      <c r="H283" s="6"/>
      <c r="I283" s="315">
        <v>42733</v>
      </c>
      <c r="J283" s="316">
        <v>0.4458333333333333</v>
      </c>
      <c r="K283" s="315">
        <v>42733</v>
      </c>
      <c r="L283" s="316">
        <v>0.59930555555555554</v>
      </c>
      <c r="M283" s="158">
        <f>IF(((K283+L283)-(I283+J283))*24&gt;0,((K283+L283)-(I283+J283))*24,"NA")</f>
        <v>3.6833333334652707</v>
      </c>
      <c r="N283" s="158">
        <f>IF(RIGHT(R283)="T",(M283),0)</f>
        <v>0</v>
      </c>
      <c r="O283" s="158">
        <f>IF(RIGHT(R283)="U",(M283),0)</f>
        <v>0</v>
      </c>
      <c r="P283" s="158">
        <f>IF(RIGHT(R283)="C",(M283),0)</f>
        <v>0</v>
      </c>
      <c r="Q283" s="158">
        <f>IF(RIGHT(R283)="D",(M283),0)</f>
        <v>3.6833333334652707</v>
      </c>
      <c r="R283" s="317" t="s">
        <v>376</v>
      </c>
      <c r="S283" s="365" t="s">
        <v>618</v>
      </c>
      <c r="T283" s="1"/>
      <c r="U283" s="1"/>
      <c r="V283" s="1"/>
      <c r="W283" s="460"/>
      <c r="X283" s="301"/>
    </row>
    <row r="284" spans="1:24">
      <c r="A284" s="397"/>
      <c r="B284" s="403"/>
      <c r="C284" s="397"/>
      <c r="D284" s="397"/>
      <c r="E284" s="6" t="s">
        <v>237</v>
      </c>
      <c r="F284" s="6" t="s">
        <v>237</v>
      </c>
      <c r="G284" s="6" t="s">
        <v>237</v>
      </c>
      <c r="H284" s="6" t="s">
        <v>237</v>
      </c>
      <c r="I284" s="6"/>
      <c r="J284" s="8"/>
      <c r="K284" s="8"/>
      <c r="L284" s="8"/>
      <c r="M284" s="103">
        <f t="shared" ref="M284:Q284" si="86">SUM(M282:M283)</f>
        <v>62.316666666709352</v>
      </c>
      <c r="N284" s="103">
        <f t="shared" si="86"/>
        <v>0</v>
      </c>
      <c r="O284" s="103">
        <f t="shared" si="86"/>
        <v>0</v>
      </c>
      <c r="P284" s="103">
        <f t="shared" si="86"/>
        <v>0</v>
      </c>
      <c r="Q284" s="103">
        <f t="shared" si="86"/>
        <v>62.316666666709352</v>
      </c>
      <c r="R284" s="306"/>
      <c r="S284" s="368"/>
      <c r="T284" s="1" t="s">
        <v>323</v>
      </c>
      <c r="U284" s="1" t="s">
        <v>323</v>
      </c>
      <c r="V284" s="1" t="s">
        <v>323</v>
      </c>
      <c r="W284" s="460"/>
      <c r="X284" s="301">
        <v>100</v>
      </c>
    </row>
    <row r="285" spans="1:24" ht="25.5">
      <c r="A285" s="396" t="s">
        <v>242</v>
      </c>
      <c r="B285" s="402" t="s">
        <v>12</v>
      </c>
      <c r="C285" s="396">
        <v>315</v>
      </c>
      <c r="D285" s="396" t="s">
        <v>236</v>
      </c>
      <c r="E285" s="6" t="s">
        <v>237</v>
      </c>
      <c r="F285" s="6" t="s">
        <v>237</v>
      </c>
      <c r="G285" s="6" t="s">
        <v>237</v>
      </c>
      <c r="H285" s="6" t="s">
        <v>237</v>
      </c>
      <c r="I285" s="315">
        <v>42721</v>
      </c>
      <c r="J285" s="316">
        <v>0.4055555555555555</v>
      </c>
      <c r="K285" s="315">
        <v>42722</v>
      </c>
      <c r="L285" s="316">
        <v>0.57847222222222217</v>
      </c>
      <c r="M285" s="158">
        <f>IF(((K285+L285)-(I285+J285))*24&gt;0,((K285+L285)-(I285+J285))*24,"NA")</f>
        <v>28.150000000081491</v>
      </c>
      <c r="N285" s="158">
        <f>IF(RIGHT(R285)="T",(M285),0)</f>
        <v>0</v>
      </c>
      <c r="O285" s="158">
        <f>IF(RIGHT(R285)="U",(M285),0)</f>
        <v>0</v>
      </c>
      <c r="P285" s="158">
        <f>IF(RIGHT(R285)="C",(M285),0)</f>
        <v>0</v>
      </c>
      <c r="Q285" s="158">
        <f>IF(RIGHT(R285)="D",(M285),0)</f>
        <v>28.150000000081491</v>
      </c>
      <c r="R285" s="317" t="s">
        <v>367</v>
      </c>
      <c r="S285" s="365" t="s">
        <v>619</v>
      </c>
      <c r="T285" s="1" t="s">
        <v>323</v>
      </c>
      <c r="U285" s="1" t="s">
        <v>323</v>
      </c>
      <c r="V285" s="1" t="s">
        <v>323</v>
      </c>
      <c r="W285" s="460"/>
      <c r="X285" s="301"/>
    </row>
    <row r="286" spans="1:24" ht="25.5">
      <c r="A286" s="400"/>
      <c r="B286" s="404"/>
      <c r="C286" s="400"/>
      <c r="D286" s="400"/>
      <c r="E286" s="6"/>
      <c r="F286" s="6"/>
      <c r="G286" s="6"/>
      <c r="H286" s="6"/>
      <c r="I286" s="315">
        <v>42730</v>
      </c>
      <c r="J286" s="316">
        <v>0.42708333333333331</v>
      </c>
      <c r="K286" s="315">
        <v>42730</v>
      </c>
      <c r="L286" s="316">
        <v>0.91111111111111109</v>
      </c>
      <c r="M286" s="158">
        <f>IF(((K286+L286)-(I286+J286))*24&gt;0,((K286+L286)-(I286+J286))*24,"NA")</f>
        <v>11.616666666639503</v>
      </c>
      <c r="N286" s="158">
        <f>IF(RIGHT(R286)="T",(M286),0)</f>
        <v>0</v>
      </c>
      <c r="O286" s="158">
        <f>IF(RIGHT(R286)="U",(M286),0)</f>
        <v>0</v>
      </c>
      <c r="P286" s="158">
        <f>IF(RIGHT(R286)="C",(M286),0)</f>
        <v>0</v>
      </c>
      <c r="Q286" s="158">
        <f>IF(RIGHT(R286)="D",(M286),0)</f>
        <v>11.616666666639503</v>
      </c>
      <c r="R286" s="317" t="s">
        <v>376</v>
      </c>
      <c r="S286" s="365" t="s">
        <v>620</v>
      </c>
      <c r="T286" s="1"/>
      <c r="U286" s="1"/>
      <c r="V286" s="1"/>
      <c r="W286" s="460"/>
      <c r="X286" s="301"/>
    </row>
    <row r="287" spans="1:24">
      <c r="A287" s="397"/>
      <c r="B287" s="403"/>
      <c r="C287" s="397"/>
      <c r="D287" s="397"/>
      <c r="E287" s="6" t="s">
        <v>237</v>
      </c>
      <c r="F287" s="6" t="s">
        <v>237</v>
      </c>
      <c r="G287" s="6" t="s">
        <v>237</v>
      </c>
      <c r="H287" s="6" t="s">
        <v>237</v>
      </c>
      <c r="I287" s="6"/>
      <c r="J287" s="7"/>
      <c r="K287" s="7"/>
      <c r="L287" s="7"/>
      <c r="M287" s="103">
        <f t="shared" ref="M287:Q287" si="87">SUM(M285:M286)</f>
        <v>39.766666666720994</v>
      </c>
      <c r="N287" s="103">
        <f t="shared" si="87"/>
        <v>0</v>
      </c>
      <c r="O287" s="103">
        <f t="shared" si="87"/>
        <v>0</v>
      </c>
      <c r="P287" s="103">
        <f t="shared" si="87"/>
        <v>0</v>
      </c>
      <c r="Q287" s="103">
        <f t="shared" si="87"/>
        <v>39.766666666720994</v>
      </c>
      <c r="R287" s="310"/>
      <c r="S287" s="311"/>
      <c r="T287" s="1" t="s">
        <v>323</v>
      </c>
      <c r="U287" s="1" t="s">
        <v>323</v>
      </c>
      <c r="V287" s="1" t="s">
        <v>323</v>
      </c>
      <c r="W287" s="460"/>
      <c r="X287" s="301">
        <v>100</v>
      </c>
    </row>
    <row r="288" spans="1:24" ht="25.5">
      <c r="A288" s="396" t="s">
        <v>243</v>
      </c>
      <c r="B288" s="402" t="s">
        <v>14</v>
      </c>
      <c r="C288" s="396">
        <v>500</v>
      </c>
      <c r="D288" s="396" t="s">
        <v>236</v>
      </c>
      <c r="E288" s="6" t="s">
        <v>237</v>
      </c>
      <c r="F288" s="6" t="s">
        <v>237</v>
      </c>
      <c r="G288" s="6" t="s">
        <v>237</v>
      </c>
      <c r="H288" s="6" t="s">
        <v>237</v>
      </c>
      <c r="I288" s="315">
        <v>42705</v>
      </c>
      <c r="J288" s="316">
        <v>0.48402777777777778</v>
      </c>
      <c r="K288" s="315">
        <v>42705</v>
      </c>
      <c r="L288" s="316">
        <v>0.71736111111111101</v>
      </c>
      <c r="M288" s="158">
        <f>IF(((K288+L288)-(I288+J288))*24&gt;0,((K288+L288)-(I288+J288))*24,"NA")</f>
        <v>5.6000000000931323</v>
      </c>
      <c r="N288" s="158">
        <f>IF(RIGHT(R288)="T",(M288),0)</f>
        <v>0</v>
      </c>
      <c r="O288" s="158">
        <f>IF(RIGHT(R288)="U",(M288),0)</f>
        <v>5.6000000000931323</v>
      </c>
      <c r="P288" s="158">
        <f>IF(RIGHT(R288)="C",(M288),0)</f>
        <v>0</v>
      </c>
      <c r="Q288" s="158">
        <f>IF(RIGHT(R288)="D",(M288),0)</f>
        <v>0</v>
      </c>
      <c r="R288" s="317" t="s">
        <v>366</v>
      </c>
      <c r="S288" s="365" t="s">
        <v>623</v>
      </c>
      <c r="T288" s="1" t="s">
        <v>323</v>
      </c>
      <c r="U288" s="1" t="s">
        <v>323</v>
      </c>
      <c r="V288" s="1" t="s">
        <v>323</v>
      </c>
      <c r="W288" s="460"/>
      <c r="X288" s="301"/>
    </row>
    <row r="289" spans="1:24" ht="25.5">
      <c r="A289" s="400"/>
      <c r="B289" s="404"/>
      <c r="C289" s="400"/>
      <c r="D289" s="400"/>
      <c r="E289" s="6"/>
      <c r="F289" s="6"/>
      <c r="G289" s="6"/>
      <c r="H289" s="6"/>
      <c r="I289" s="315">
        <v>42707</v>
      </c>
      <c r="J289" s="316">
        <v>0.41041666666666665</v>
      </c>
      <c r="K289" s="315">
        <v>42707</v>
      </c>
      <c r="L289" s="316">
        <v>0.84444444444444444</v>
      </c>
      <c r="M289" s="158">
        <f>IF(((K289+L289)-(I289+J289))*24&gt;0,((K289+L289)-(I289+J289))*24,"NA")</f>
        <v>10.416666666744277</v>
      </c>
      <c r="N289" s="158">
        <f>IF(RIGHT(R289)="T",(M289),0)</f>
        <v>0</v>
      </c>
      <c r="O289" s="158">
        <f>IF(RIGHT(R289)="U",(M289),0)</f>
        <v>0</v>
      </c>
      <c r="P289" s="158">
        <f>IF(RIGHT(R289)="C",(M289),0)</f>
        <v>0</v>
      </c>
      <c r="Q289" s="158">
        <f>IF(RIGHT(R289)="D",(M289),0)</f>
        <v>10.416666666744277</v>
      </c>
      <c r="R289" s="317" t="s">
        <v>376</v>
      </c>
      <c r="S289" s="365" t="s">
        <v>624</v>
      </c>
      <c r="T289" s="1"/>
      <c r="U289" s="1"/>
      <c r="V289" s="1"/>
      <c r="W289" s="460"/>
      <c r="X289" s="301"/>
    </row>
    <row r="290" spans="1:24" ht="25.5">
      <c r="A290" s="400"/>
      <c r="B290" s="404"/>
      <c r="C290" s="400"/>
      <c r="D290" s="400"/>
      <c r="E290" s="6"/>
      <c r="F290" s="6"/>
      <c r="G290" s="6"/>
      <c r="H290" s="6"/>
      <c r="I290" s="315">
        <v>42708</v>
      </c>
      <c r="J290" s="316">
        <v>0.5625</v>
      </c>
      <c r="K290" s="315">
        <v>42708</v>
      </c>
      <c r="L290" s="316">
        <v>0.6958333333333333</v>
      </c>
      <c r="M290" s="158">
        <f>IF(((K290+L290)-(I290+J290))*24&gt;0,((K290+L290)-(I290+J290))*24,"NA")</f>
        <v>3.1999999999534339</v>
      </c>
      <c r="N290" s="158">
        <f>IF(RIGHT(R290)="T",(M290),0)</f>
        <v>0</v>
      </c>
      <c r="O290" s="158">
        <f>IF(RIGHT(R290)="U",(M290),0)</f>
        <v>0</v>
      </c>
      <c r="P290" s="158">
        <f>IF(RIGHT(R290)="C",(M290),0)</f>
        <v>0</v>
      </c>
      <c r="Q290" s="158">
        <f>IF(RIGHT(R290)="D",(M290),0)</f>
        <v>3.1999999999534339</v>
      </c>
      <c r="R290" s="317" t="s">
        <v>376</v>
      </c>
      <c r="S290" s="365" t="s">
        <v>625</v>
      </c>
      <c r="T290" s="1"/>
      <c r="U290" s="1"/>
      <c r="V290" s="1"/>
      <c r="W290" s="460"/>
      <c r="X290" s="301"/>
    </row>
    <row r="291" spans="1:24">
      <c r="A291" s="397"/>
      <c r="B291" s="403"/>
      <c r="C291" s="397"/>
      <c r="D291" s="397"/>
      <c r="E291" s="6" t="s">
        <v>237</v>
      </c>
      <c r="F291" s="6" t="s">
        <v>237</v>
      </c>
      <c r="G291" s="6" t="s">
        <v>237</v>
      </c>
      <c r="H291" s="6" t="s">
        <v>237</v>
      </c>
      <c r="I291" s="6"/>
      <c r="J291" s="7"/>
      <c r="K291" s="7"/>
      <c r="L291" s="7"/>
      <c r="M291" s="103">
        <f>SUM(M288:M290)</f>
        <v>19.216666666790843</v>
      </c>
      <c r="N291" s="103">
        <f t="shared" ref="N291:Q291" si="88">SUM(N288:N290)</f>
        <v>0</v>
      </c>
      <c r="O291" s="103">
        <f t="shared" si="88"/>
        <v>5.6000000000931323</v>
      </c>
      <c r="P291" s="103">
        <f t="shared" si="88"/>
        <v>0</v>
      </c>
      <c r="Q291" s="103">
        <f t="shared" si="88"/>
        <v>13.616666666697711</v>
      </c>
      <c r="R291" s="310"/>
      <c r="S291" s="311"/>
      <c r="T291" s="1" t="s">
        <v>323</v>
      </c>
      <c r="U291" s="1" t="s">
        <v>323</v>
      </c>
      <c r="V291" s="1" t="s">
        <v>323</v>
      </c>
      <c r="W291" s="460"/>
      <c r="X291" s="301">
        <v>100</v>
      </c>
    </row>
    <row r="292" spans="1:24">
      <c r="A292" s="396" t="s">
        <v>244</v>
      </c>
      <c r="B292" s="402" t="s">
        <v>30</v>
      </c>
      <c r="C292" s="396">
        <v>315</v>
      </c>
      <c r="D292" s="396" t="s">
        <v>236</v>
      </c>
      <c r="E292" s="6" t="s">
        <v>237</v>
      </c>
      <c r="F292" s="6" t="s">
        <v>237</v>
      </c>
      <c r="G292" s="6" t="s">
        <v>237</v>
      </c>
      <c r="H292" s="6" t="s">
        <v>237</v>
      </c>
      <c r="I292" s="95"/>
      <c r="J292" s="96"/>
      <c r="K292" s="95"/>
      <c r="L292" s="96"/>
      <c r="M292" s="97"/>
      <c r="N292" s="97"/>
      <c r="O292" s="97"/>
      <c r="P292" s="97"/>
      <c r="Q292" s="97"/>
      <c r="R292" s="96"/>
      <c r="S292" s="102"/>
      <c r="T292" s="1" t="s">
        <v>323</v>
      </c>
      <c r="U292" s="1" t="s">
        <v>323</v>
      </c>
      <c r="V292" s="1" t="s">
        <v>323</v>
      </c>
      <c r="W292" s="460"/>
      <c r="X292" s="301"/>
    </row>
    <row r="293" spans="1:24">
      <c r="A293" s="400"/>
      <c r="B293" s="404"/>
      <c r="C293" s="400"/>
      <c r="D293" s="400"/>
      <c r="E293" s="6"/>
      <c r="F293" s="6"/>
      <c r="G293" s="6"/>
      <c r="H293" s="6"/>
      <c r="I293" s="27"/>
      <c r="J293" s="26"/>
      <c r="K293" s="27"/>
      <c r="L293" s="26"/>
      <c r="M293" s="112">
        <f>SUM(M292:M292)</f>
        <v>0</v>
      </c>
      <c r="N293" s="112">
        <f t="shared" ref="N293:Q293" si="89">SUM(N292:N292)</f>
        <v>0</v>
      </c>
      <c r="O293" s="112">
        <f t="shared" si="89"/>
        <v>0</v>
      </c>
      <c r="P293" s="112">
        <f t="shared" si="89"/>
        <v>0</v>
      </c>
      <c r="Q293" s="112">
        <f t="shared" si="89"/>
        <v>0</v>
      </c>
      <c r="R293" s="26"/>
      <c r="S293" s="311"/>
      <c r="T293" s="1"/>
      <c r="U293" s="1"/>
      <c r="V293" s="1"/>
      <c r="W293" s="460"/>
      <c r="X293" s="301">
        <v>100</v>
      </c>
    </row>
    <row r="294" spans="1:24" ht="25.5">
      <c r="A294" s="396" t="s">
        <v>245</v>
      </c>
      <c r="B294" s="402" t="s">
        <v>34</v>
      </c>
      <c r="C294" s="396">
        <v>500</v>
      </c>
      <c r="D294" s="396" t="s">
        <v>236</v>
      </c>
      <c r="E294" s="6" t="s">
        <v>237</v>
      </c>
      <c r="F294" s="6" t="s">
        <v>237</v>
      </c>
      <c r="G294" s="6" t="s">
        <v>237</v>
      </c>
      <c r="H294" s="6" t="s">
        <v>237</v>
      </c>
      <c r="I294" s="315">
        <v>42733</v>
      </c>
      <c r="J294" s="316">
        <v>0.66249999999999998</v>
      </c>
      <c r="K294" s="315">
        <v>42733</v>
      </c>
      <c r="L294" s="316">
        <v>0.7631944444444444</v>
      </c>
      <c r="M294" s="158">
        <f>IF(((K294+L294)-(I294+J294))*24&gt;0,((K294+L294)-(I294+J294))*24,"NA")</f>
        <v>2.4166666666860692</v>
      </c>
      <c r="N294" s="158">
        <f>IF(RIGHT(R294)="T",(M294),0)</f>
        <v>2.4166666666860692</v>
      </c>
      <c r="O294" s="158">
        <f>IF(RIGHT(R294)="U",(M294),0)</f>
        <v>0</v>
      </c>
      <c r="P294" s="158">
        <f>IF(RIGHT(R294)="C",(M294),0)</f>
        <v>0</v>
      </c>
      <c r="Q294" s="158">
        <f>IF(RIGHT(R294)="D",(M294),0)</f>
        <v>0</v>
      </c>
      <c r="R294" s="318" t="s">
        <v>409</v>
      </c>
      <c r="S294" s="365" t="s">
        <v>616</v>
      </c>
      <c r="T294" s="1" t="s">
        <v>323</v>
      </c>
      <c r="U294" s="1" t="s">
        <v>323</v>
      </c>
      <c r="V294" s="1" t="s">
        <v>323</v>
      </c>
      <c r="W294" s="460"/>
      <c r="X294" s="301"/>
    </row>
    <row r="295" spans="1:24">
      <c r="A295" s="397"/>
      <c r="B295" s="403"/>
      <c r="C295" s="397"/>
      <c r="D295" s="397"/>
      <c r="E295" s="6" t="s">
        <v>237</v>
      </c>
      <c r="F295" s="6" t="s">
        <v>237</v>
      </c>
      <c r="G295" s="6" t="s">
        <v>237</v>
      </c>
      <c r="H295" s="6" t="s">
        <v>237</v>
      </c>
      <c r="I295" s="6"/>
      <c r="J295" s="7"/>
      <c r="K295" s="7"/>
      <c r="L295" s="7"/>
      <c r="M295" s="112">
        <f>SUM(M294:M294)</f>
        <v>2.4166666666860692</v>
      </c>
      <c r="N295" s="112">
        <f t="shared" ref="N295" si="90">SUM(N294:N294)</f>
        <v>2.4166666666860692</v>
      </c>
      <c r="O295" s="112">
        <f t="shared" ref="O295" si="91">SUM(O294:O294)</f>
        <v>0</v>
      </c>
      <c r="P295" s="112">
        <f t="shared" ref="P295" si="92">SUM(P294:P294)</f>
        <v>0</v>
      </c>
      <c r="Q295" s="112">
        <f t="shared" ref="Q295" si="93">SUM(Q294:Q294)</f>
        <v>0</v>
      </c>
      <c r="R295" s="310"/>
      <c r="S295" s="311"/>
      <c r="T295" s="1" t="s">
        <v>323</v>
      </c>
      <c r="U295" s="1" t="s">
        <v>323</v>
      </c>
      <c r="V295" s="1" t="s">
        <v>323</v>
      </c>
      <c r="W295" s="460"/>
      <c r="X295" s="388">
        <v>99.68</v>
      </c>
    </row>
    <row r="296" spans="1:24">
      <c r="A296" s="396" t="s">
        <v>246</v>
      </c>
      <c r="B296" s="402" t="s">
        <v>35</v>
      </c>
      <c r="C296" s="396">
        <v>315</v>
      </c>
      <c r="D296" s="396" t="s">
        <v>236</v>
      </c>
      <c r="E296" s="6" t="s">
        <v>237</v>
      </c>
      <c r="F296" s="6" t="s">
        <v>237</v>
      </c>
      <c r="G296" s="6" t="s">
        <v>237</v>
      </c>
      <c r="H296" s="6" t="s">
        <v>237</v>
      </c>
      <c r="I296" s="319"/>
      <c r="J296" s="320"/>
      <c r="K296" s="319"/>
      <c r="L296" s="320"/>
      <c r="M296" s="60">
        <v>0</v>
      </c>
      <c r="N296" s="52">
        <v>0</v>
      </c>
      <c r="O296" s="52">
        <v>0</v>
      </c>
      <c r="P296" s="52">
        <v>0</v>
      </c>
      <c r="Q296" s="52">
        <v>0</v>
      </c>
      <c r="R296" s="321"/>
      <c r="S296" s="366"/>
      <c r="T296" s="1" t="s">
        <v>323</v>
      </c>
      <c r="U296" s="1" t="s">
        <v>323</v>
      </c>
      <c r="V296" s="1" t="s">
        <v>323</v>
      </c>
      <c r="W296" s="460"/>
      <c r="X296" s="301"/>
    </row>
    <row r="297" spans="1:24">
      <c r="A297" s="397"/>
      <c r="B297" s="403"/>
      <c r="C297" s="397"/>
      <c r="D297" s="397"/>
      <c r="E297" s="6" t="s">
        <v>237</v>
      </c>
      <c r="F297" s="6" t="s">
        <v>237</v>
      </c>
      <c r="G297" s="6" t="s">
        <v>237</v>
      </c>
      <c r="H297" s="6" t="s">
        <v>237</v>
      </c>
      <c r="I297" s="6"/>
      <c r="J297" s="7"/>
      <c r="K297" s="7"/>
      <c r="L297" s="7"/>
      <c r="M297" s="60">
        <v>0</v>
      </c>
      <c r="N297" s="52">
        <v>0</v>
      </c>
      <c r="O297" s="52">
        <v>0</v>
      </c>
      <c r="P297" s="52">
        <v>0</v>
      </c>
      <c r="Q297" s="52">
        <v>0</v>
      </c>
      <c r="R297" s="310"/>
      <c r="S297" s="311"/>
      <c r="T297" s="1" t="s">
        <v>323</v>
      </c>
      <c r="U297" s="1" t="s">
        <v>323</v>
      </c>
      <c r="V297" s="1" t="s">
        <v>323</v>
      </c>
      <c r="W297" s="460"/>
      <c r="X297" s="301">
        <v>100</v>
      </c>
    </row>
    <row r="298" spans="1:24">
      <c r="A298" s="396" t="s">
        <v>247</v>
      </c>
      <c r="B298" s="402" t="s">
        <v>36</v>
      </c>
      <c r="C298" s="396">
        <v>315</v>
      </c>
      <c r="D298" s="396" t="s">
        <v>236</v>
      </c>
      <c r="E298" s="6" t="s">
        <v>237</v>
      </c>
      <c r="F298" s="6" t="s">
        <v>237</v>
      </c>
      <c r="G298" s="6" t="s">
        <v>237</v>
      </c>
      <c r="H298" s="6" t="s">
        <v>237</v>
      </c>
      <c r="I298" s="6"/>
      <c r="J298" s="7"/>
      <c r="K298" s="7"/>
      <c r="L298" s="7"/>
      <c r="M298" s="60">
        <v>0</v>
      </c>
      <c r="N298" s="52">
        <v>0</v>
      </c>
      <c r="O298" s="52">
        <v>0</v>
      </c>
      <c r="P298" s="52">
        <v>0</v>
      </c>
      <c r="Q298" s="52">
        <v>0</v>
      </c>
      <c r="R298" s="310"/>
      <c r="S298" s="311"/>
      <c r="T298" s="1" t="s">
        <v>323</v>
      </c>
      <c r="U298" s="1" t="s">
        <v>323</v>
      </c>
      <c r="V298" s="1" t="s">
        <v>323</v>
      </c>
      <c r="W298" s="460"/>
      <c r="X298" s="301"/>
    </row>
    <row r="299" spans="1:24" ht="15" customHeight="1">
      <c r="A299" s="397"/>
      <c r="B299" s="403"/>
      <c r="C299" s="397"/>
      <c r="D299" s="397"/>
      <c r="E299" s="6" t="s">
        <v>237</v>
      </c>
      <c r="F299" s="6" t="s">
        <v>237</v>
      </c>
      <c r="G299" s="6" t="s">
        <v>237</v>
      </c>
      <c r="H299" s="6" t="s">
        <v>237</v>
      </c>
      <c r="I299" s="6"/>
      <c r="J299" s="8"/>
      <c r="K299" s="8"/>
      <c r="L299" s="8"/>
      <c r="M299" s="60">
        <v>0</v>
      </c>
      <c r="N299" s="52">
        <v>0</v>
      </c>
      <c r="O299" s="52">
        <v>0</v>
      </c>
      <c r="P299" s="52">
        <v>0</v>
      </c>
      <c r="Q299" s="52">
        <v>0</v>
      </c>
      <c r="R299" s="306"/>
      <c r="S299" s="368"/>
      <c r="T299" s="1" t="s">
        <v>323</v>
      </c>
      <c r="U299" s="1" t="s">
        <v>323</v>
      </c>
      <c r="V299" s="1" t="s">
        <v>323</v>
      </c>
      <c r="W299" s="460"/>
      <c r="X299" s="301">
        <v>100</v>
      </c>
    </row>
    <row r="300" spans="1:24">
      <c r="A300" s="396" t="s">
        <v>248</v>
      </c>
      <c r="B300" s="402" t="s">
        <v>37</v>
      </c>
      <c r="C300" s="396">
        <v>315</v>
      </c>
      <c r="D300" s="396" t="s">
        <v>236</v>
      </c>
      <c r="E300" s="6" t="s">
        <v>237</v>
      </c>
      <c r="F300" s="6" t="s">
        <v>237</v>
      </c>
      <c r="G300" s="6" t="s">
        <v>237</v>
      </c>
      <c r="H300" s="6" t="s">
        <v>237</v>
      </c>
      <c r="I300" s="312"/>
      <c r="J300" s="313"/>
      <c r="K300" s="312"/>
      <c r="L300" s="313"/>
      <c r="M300" s="60">
        <v>0</v>
      </c>
      <c r="N300" s="52">
        <v>0</v>
      </c>
      <c r="O300" s="52">
        <v>0</v>
      </c>
      <c r="P300" s="52">
        <v>0</v>
      </c>
      <c r="Q300" s="52">
        <v>0</v>
      </c>
      <c r="R300" s="314"/>
      <c r="S300" s="363"/>
      <c r="T300" s="1" t="s">
        <v>323</v>
      </c>
      <c r="U300" s="1" t="s">
        <v>323</v>
      </c>
      <c r="V300" s="1" t="s">
        <v>323</v>
      </c>
      <c r="W300" s="460"/>
      <c r="X300" s="301"/>
    </row>
    <row r="301" spans="1:24" ht="15" customHeight="1">
      <c r="A301" s="397"/>
      <c r="B301" s="403"/>
      <c r="C301" s="397"/>
      <c r="D301" s="397"/>
      <c r="E301" s="6" t="s">
        <v>237</v>
      </c>
      <c r="F301" s="6" t="s">
        <v>237</v>
      </c>
      <c r="G301" s="6" t="s">
        <v>237</v>
      </c>
      <c r="H301" s="6" t="s">
        <v>237</v>
      </c>
      <c r="I301" s="6"/>
      <c r="J301" s="7"/>
      <c r="K301" s="7"/>
      <c r="L301" s="7"/>
      <c r="M301" s="60">
        <v>0</v>
      </c>
      <c r="N301" s="52">
        <v>0</v>
      </c>
      <c r="O301" s="52">
        <v>0</v>
      </c>
      <c r="P301" s="52">
        <v>0</v>
      </c>
      <c r="Q301" s="52">
        <v>0</v>
      </c>
      <c r="R301" s="310"/>
      <c r="S301" s="311"/>
      <c r="T301" s="1" t="s">
        <v>323</v>
      </c>
      <c r="U301" s="1" t="s">
        <v>323</v>
      </c>
      <c r="V301" s="1" t="s">
        <v>323</v>
      </c>
      <c r="W301" s="460"/>
      <c r="X301" s="301">
        <v>100</v>
      </c>
    </row>
    <row r="302" spans="1:24" ht="25.5">
      <c r="A302" s="396" t="s">
        <v>249</v>
      </c>
      <c r="B302" s="402" t="s">
        <v>387</v>
      </c>
      <c r="C302" s="396">
        <v>315</v>
      </c>
      <c r="D302" s="396" t="s">
        <v>236</v>
      </c>
      <c r="E302" s="6" t="s">
        <v>237</v>
      </c>
      <c r="F302" s="6" t="s">
        <v>237</v>
      </c>
      <c r="G302" s="6" t="s">
        <v>237</v>
      </c>
      <c r="H302" s="6" t="s">
        <v>237</v>
      </c>
      <c r="I302" s="315">
        <v>42729</v>
      </c>
      <c r="J302" s="316">
        <v>0.55486111111111114</v>
      </c>
      <c r="K302" s="315">
        <v>42729</v>
      </c>
      <c r="L302" s="316">
        <v>0.64722222222222225</v>
      </c>
      <c r="M302" s="158">
        <f>IF(((K302+L302)-(I302+J302))*24&gt;0,((K302+L302)-(I302+J302))*24,"NA")</f>
        <v>2.2166666667326353</v>
      </c>
      <c r="N302" s="158">
        <f>IF(RIGHT(R302)="T",(M302),0)</f>
        <v>2.2166666667326353</v>
      </c>
      <c r="O302" s="158">
        <f>IF(RIGHT(R302)="U",(M302),0)</f>
        <v>0</v>
      </c>
      <c r="P302" s="158">
        <f>IF(RIGHT(R302)="C",(M302),0)</f>
        <v>0</v>
      </c>
      <c r="Q302" s="158">
        <f>IF(RIGHT(R302)="D",(M302),0)</f>
        <v>0</v>
      </c>
      <c r="R302" s="352" t="s">
        <v>368</v>
      </c>
      <c r="S302" s="365" t="s">
        <v>628</v>
      </c>
      <c r="T302" s="1" t="s">
        <v>323</v>
      </c>
      <c r="U302" s="1" t="s">
        <v>323</v>
      </c>
      <c r="V302" s="1" t="s">
        <v>323</v>
      </c>
      <c r="W302" s="460"/>
      <c r="X302" s="301"/>
    </row>
    <row r="303" spans="1:24" ht="15" customHeight="1">
      <c r="A303" s="397"/>
      <c r="B303" s="403"/>
      <c r="C303" s="397"/>
      <c r="D303" s="397"/>
      <c r="E303" s="6" t="s">
        <v>237</v>
      </c>
      <c r="F303" s="6" t="s">
        <v>237</v>
      </c>
      <c r="G303" s="6" t="s">
        <v>237</v>
      </c>
      <c r="H303" s="6" t="s">
        <v>237</v>
      </c>
      <c r="I303" s="6"/>
      <c r="J303" s="7"/>
      <c r="K303" s="7"/>
      <c r="L303" s="7"/>
      <c r="M303" s="103">
        <f t="shared" ref="M303:Q303" si="94">SUM(M294:M302)</f>
        <v>7.0500000001047738</v>
      </c>
      <c r="N303" s="103">
        <f t="shared" si="94"/>
        <v>7.0500000001047738</v>
      </c>
      <c r="O303" s="103">
        <f t="shared" si="94"/>
        <v>0</v>
      </c>
      <c r="P303" s="103">
        <f t="shared" si="94"/>
        <v>0</v>
      </c>
      <c r="Q303" s="103">
        <f t="shared" si="94"/>
        <v>0</v>
      </c>
      <c r="R303" s="310"/>
      <c r="S303" s="311"/>
      <c r="T303" s="1" t="s">
        <v>323</v>
      </c>
      <c r="U303" s="1" t="s">
        <v>323</v>
      </c>
      <c r="V303" s="1" t="s">
        <v>323</v>
      </c>
      <c r="W303" s="460"/>
      <c r="X303" s="390">
        <v>99.7</v>
      </c>
    </row>
    <row r="304" spans="1:24">
      <c r="A304" s="396" t="s">
        <v>250</v>
      </c>
      <c r="B304" s="402" t="s">
        <v>149</v>
      </c>
      <c r="C304" s="396">
        <v>315</v>
      </c>
      <c r="D304" s="396" t="s">
        <v>236</v>
      </c>
      <c r="E304" s="6" t="s">
        <v>237</v>
      </c>
      <c r="F304" s="6" t="s">
        <v>237</v>
      </c>
      <c r="G304" s="6" t="s">
        <v>237</v>
      </c>
      <c r="H304" s="6" t="s">
        <v>237</v>
      </c>
      <c r="I304" s="319"/>
      <c r="J304" s="320"/>
      <c r="K304" s="319"/>
      <c r="L304" s="320"/>
      <c r="M304" s="112">
        <f>SUM(M303:M303)</f>
        <v>7.0500000001047738</v>
      </c>
      <c r="N304" s="112">
        <f t="shared" ref="N304" si="95">SUM(N303:N303)</f>
        <v>7.0500000001047738</v>
      </c>
      <c r="O304" s="112">
        <f t="shared" ref="O304" si="96">SUM(O303:O303)</f>
        <v>0</v>
      </c>
      <c r="P304" s="112">
        <f t="shared" ref="P304" si="97">SUM(P303:P303)</f>
        <v>0</v>
      </c>
      <c r="Q304" s="112">
        <f t="shared" ref="Q304" si="98">SUM(Q303:Q303)</f>
        <v>0</v>
      </c>
      <c r="R304" s="321"/>
      <c r="S304" s="366"/>
      <c r="T304" s="1" t="s">
        <v>323</v>
      </c>
      <c r="U304" s="1" t="s">
        <v>323</v>
      </c>
      <c r="V304" s="1" t="s">
        <v>323</v>
      </c>
      <c r="W304" s="460"/>
      <c r="X304" s="301"/>
    </row>
    <row r="305" spans="1:24" ht="15" customHeight="1">
      <c r="A305" s="397"/>
      <c r="B305" s="403"/>
      <c r="C305" s="397"/>
      <c r="D305" s="397"/>
      <c r="E305" s="6" t="s">
        <v>237</v>
      </c>
      <c r="F305" s="6" t="s">
        <v>237</v>
      </c>
      <c r="G305" s="6" t="s">
        <v>237</v>
      </c>
      <c r="H305" s="6" t="s">
        <v>237</v>
      </c>
      <c r="I305" s="6"/>
      <c r="J305" s="8"/>
      <c r="K305" s="8"/>
      <c r="L305" s="8"/>
      <c r="M305" s="60">
        <v>0</v>
      </c>
      <c r="N305" s="52">
        <v>0</v>
      </c>
      <c r="O305" s="52">
        <v>0</v>
      </c>
      <c r="P305" s="52">
        <v>0</v>
      </c>
      <c r="Q305" s="52">
        <v>0</v>
      </c>
      <c r="R305" s="306"/>
      <c r="S305" s="368"/>
      <c r="T305" s="1" t="s">
        <v>323</v>
      </c>
      <c r="U305" s="1" t="s">
        <v>323</v>
      </c>
      <c r="V305" s="1" t="s">
        <v>323</v>
      </c>
      <c r="W305" s="460"/>
      <c r="X305" s="301">
        <v>100</v>
      </c>
    </row>
    <row r="306" spans="1:24" ht="15.75">
      <c r="A306" s="396" t="s">
        <v>251</v>
      </c>
      <c r="B306" s="402" t="s">
        <v>38</v>
      </c>
      <c r="C306" s="396">
        <v>315</v>
      </c>
      <c r="D306" s="396" t="s">
        <v>236</v>
      </c>
      <c r="E306" s="6" t="s">
        <v>237</v>
      </c>
      <c r="F306" s="6" t="s">
        <v>237</v>
      </c>
      <c r="G306" s="6" t="s">
        <v>237</v>
      </c>
      <c r="H306" s="6" t="s">
        <v>237</v>
      </c>
      <c r="I306" s="353"/>
      <c r="J306" s="354"/>
      <c r="K306" s="353"/>
      <c r="L306" s="354"/>
      <c r="M306" s="60">
        <v>0</v>
      </c>
      <c r="N306" s="52">
        <v>0</v>
      </c>
      <c r="O306" s="52">
        <v>0</v>
      </c>
      <c r="P306" s="52">
        <v>0</v>
      </c>
      <c r="Q306" s="52">
        <v>0</v>
      </c>
      <c r="R306" s="354"/>
      <c r="S306" s="377"/>
      <c r="T306" s="1" t="s">
        <v>323</v>
      </c>
      <c r="U306" s="1" t="s">
        <v>323</v>
      </c>
      <c r="V306" s="1" t="s">
        <v>323</v>
      </c>
      <c r="W306" s="460"/>
      <c r="X306" s="301"/>
    </row>
    <row r="307" spans="1:24" ht="15" customHeight="1">
      <c r="A307" s="397"/>
      <c r="B307" s="403" t="s">
        <v>28</v>
      </c>
      <c r="C307" s="397"/>
      <c r="D307" s="397"/>
      <c r="E307" s="6" t="s">
        <v>237</v>
      </c>
      <c r="F307" s="6" t="s">
        <v>237</v>
      </c>
      <c r="G307" s="6" t="s">
        <v>237</v>
      </c>
      <c r="H307" s="6" t="s">
        <v>237</v>
      </c>
      <c r="I307" s="6"/>
      <c r="J307" s="7"/>
      <c r="K307" s="7"/>
      <c r="L307" s="7"/>
      <c r="M307" s="60">
        <v>0</v>
      </c>
      <c r="N307" s="52">
        <v>0</v>
      </c>
      <c r="O307" s="52">
        <v>0</v>
      </c>
      <c r="P307" s="52">
        <v>0</v>
      </c>
      <c r="Q307" s="52">
        <v>0</v>
      </c>
      <c r="R307" s="310"/>
      <c r="S307" s="311"/>
      <c r="T307" s="1" t="s">
        <v>323</v>
      </c>
      <c r="U307" s="1" t="s">
        <v>323</v>
      </c>
      <c r="V307" s="1" t="s">
        <v>323</v>
      </c>
      <c r="W307" s="460"/>
      <c r="X307" s="301">
        <v>100</v>
      </c>
    </row>
    <row r="308" spans="1:24">
      <c r="A308" s="396" t="s">
        <v>252</v>
      </c>
      <c r="B308" s="402" t="s">
        <v>39</v>
      </c>
      <c r="C308" s="396">
        <v>315</v>
      </c>
      <c r="D308" s="396" t="s">
        <v>236</v>
      </c>
      <c r="E308" s="6" t="s">
        <v>237</v>
      </c>
      <c r="F308" s="6" t="s">
        <v>237</v>
      </c>
      <c r="G308" s="6" t="s">
        <v>237</v>
      </c>
      <c r="H308" s="6" t="s">
        <v>237</v>
      </c>
      <c r="I308" s="319"/>
      <c r="J308" s="320"/>
      <c r="K308" s="319"/>
      <c r="L308" s="320"/>
      <c r="M308" s="60">
        <v>0</v>
      </c>
      <c r="N308" s="52">
        <v>0</v>
      </c>
      <c r="O308" s="52">
        <v>0</v>
      </c>
      <c r="P308" s="52">
        <v>0</v>
      </c>
      <c r="Q308" s="52">
        <v>0</v>
      </c>
      <c r="R308" s="321"/>
      <c r="S308" s="366"/>
      <c r="T308" s="1" t="s">
        <v>323</v>
      </c>
      <c r="U308" s="1" t="s">
        <v>323</v>
      </c>
      <c r="V308" s="1" t="s">
        <v>323</v>
      </c>
      <c r="W308" s="460"/>
      <c r="X308" s="301"/>
    </row>
    <row r="309" spans="1:24">
      <c r="A309" s="400"/>
      <c r="B309" s="404"/>
      <c r="C309" s="400"/>
      <c r="D309" s="400"/>
      <c r="E309" s="6"/>
      <c r="F309" s="6"/>
      <c r="G309" s="6"/>
      <c r="H309" s="6"/>
      <c r="I309" s="55"/>
      <c r="J309" s="56"/>
      <c r="K309" s="55"/>
      <c r="L309" s="56"/>
      <c r="M309" s="60">
        <v>0</v>
      </c>
      <c r="N309" s="52">
        <v>0</v>
      </c>
      <c r="O309" s="52">
        <v>0</v>
      </c>
      <c r="P309" s="52">
        <v>0</v>
      </c>
      <c r="Q309" s="52">
        <v>0</v>
      </c>
      <c r="R309" s="56"/>
      <c r="S309" s="375"/>
      <c r="T309" s="1"/>
      <c r="U309" s="1"/>
      <c r="V309" s="1"/>
      <c r="W309" s="460"/>
      <c r="X309" s="301"/>
    </row>
    <row r="310" spans="1:24">
      <c r="A310" s="397"/>
      <c r="B310" s="403" t="s">
        <v>28</v>
      </c>
      <c r="C310" s="397"/>
      <c r="D310" s="397"/>
      <c r="E310" s="6" t="s">
        <v>237</v>
      </c>
      <c r="F310" s="6" t="s">
        <v>237</v>
      </c>
      <c r="G310" s="6" t="s">
        <v>237</v>
      </c>
      <c r="H310" s="6" t="s">
        <v>237</v>
      </c>
      <c r="I310" s="6"/>
      <c r="J310" s="7"/>
      <c r="K310" s="7"/>
      <c r="L310" s="7"/>
      <c r="M310" s="60">
        <v>0</v>
      </c>
      <c r="N310" s="52">
        <v>0</v>
      </c>
      <c r="O310" s="52">
        <v>0</v>
      </c>
      <c r="P310" s="52">
        <v>0</v>
      </c>
      <c r="Q310" s="52">
        <v>0</v>
      </c>
      <c r="R310" s="310"/>
      <c r="S310" s="311"/>
      <c r="T310" s="1" t="s">
        <v>323</v>
      </c>
      <c r="U310" s="1" t="s">
        <v>323</v>
      </c>
      <c r="V310" s="1" t="s">
        <v>323</v>
      </c>
      <c r="W310" s="460"/>
      <c r="X310" s="301">
        <v>100</v>
      </c>
    </row>
    <row r="311" spans="1:24">
      <c r="A311" s="396" t="s">
        <v>253</v>
      </c>
      <c r="B311" s="402" t="s">
        <v>40</v>
      </c>
      <c r="C311" s="396">
        <v>500</v>
      </c>
      <c r="D311" s="396" t="s">
        <v>236</v>
      </c>
      <c r="E311" s="6" t="s">
        <v>237</v>
      </c>
      <c r="F311" s="6" t="s">
        <v>237</v>
      </c>
      <c r="G311" s="6" t="s">
        <v>237</v>
      </c>
      <c r="H311" s="6" t="s">
        <v>237</v>
      </c>
      <c r="I311" s="334"/>
      <c r="J311" s="335"/>
      <c r="K311" s="334"/>
      <c r="L311" s="335"/>
      <c r="M311" s="60">
        <v>0</v>
      </c>
      <c r="N311" s="52">
        <v>0</v>
      </c>
      <c r="O311" s="52">
        <v>0</v>
      </c>
      <c r="P311" s="52">
        <v>0</v>
      </c>
      <c r="Q311" s="52">
        <v>0</v>
      </c>
      <c r="R311" s="335"/>
      <c r="S311" s="91"/>
      <c r="T311" s="1" t="s">
        <v>323</v>
      </c>
      <c r="U311" s="1" t="s">
        <v>323</v>
      </c>
      <c r="V311" s="1" t="s">
        <v>323</v>
      </c>
      <c r="W311" s="460"/>
      <c r="X311" s="301"/>
    </row>
    <row r="312" spans="1:24">
      <c r="A312" s="397"/>
      <c r="B312" s="403" t="s">
        <v>28</v>
      </c>
      <c r="C312" s="397"/>
      <c r="D312" s="397"/>
      <c r="E312" s="6" t="s">
        <v>237</v>
      </c>
      <c r="F312" s="6" t="s">
        <v>237</v>
      </c>
      <c r="G312" s="6" t="s">
        <v>237</v>
      </c>
      <c r="H312" s="6" t="s">
        <v>237</v>
      </c>
      <c r="I312" s="6"/>
      <c r="J312" s="7"/>
      <c r="K312" s="7"/>
      <c r="L312" s="7"/>
      <c r="M312" s="60">
        <v>0</v>
      </c>
      <c r="N312" s="52">
        <v>0</v>
      </c>
      <c r="O312" s="52">
        <v>0</v>
      </c>
      <c r="P312" s="52">
        <v>0</v>
      </c>
      <c r="Q312" s="52">
        <v>0</v>
      </c>
      <c r="R312" s="310"/>
      <c r="S312" s="311"/>
      <c r="T312" s="1" t="s">
        <v>323</v>
      </c>
      <c r="U312" s="1" t="s">
        <v>323</v>
      </c>
      <c r="V312" s="1" t="s">
        <v>323</v>
      </c>
      <c r="W312" s="460"/>
      <c r="X312" s="301">
        <v>100</v>
      </c>
    </row>
    <row r="313" spans="1:24">
      <c r="A313" s="396" t="s">
        <v>254</v>
      </c>
      <c r="B313" s="402" t="s">
        <v>41</v>
      </c>
      <c r="C313" s="396">
        <v>315</v>
      </c>
      <c r="D313" s="396" t="s">
        <v>236</v>
      </c>
      <c r="E313" s="6" t="s">
        <v>237</v>
      </c>
      <c r="F313" s="6" t="s">
        <v>237</v>
      </c>
      <c r="G313" s="6" t="s">
        <v>237</v>
      </c>
      <c r="H313" s="6" t="s">
        <v>237</v>
      </c>
      <c r="I313" s="334"/>
      <c r="J313" s="335"/>
      <c r="K313" s="334"/>
      <c r="L313" s="335"/>
      <c r="M313" s="60">
        <v>0</v>
      </c>
      <c r="N313" s="52">
        <v>0</v>
      </c>
      <c r="O313" s="52">
        <v>0</v>
      </c>
      <c r="P313" s="52">
        <v>0</v>
      </c>
      <c r="Q313" s="52">
        <v>0</v>
      </c>
      <c r="R313" s="335"/>
      <c r="S313" s="91"/>
      <c r="T313" s="1" t="s">
        <v>323</v>
      </c>
      <c r="U313" s="1" t="s">
        <v>323</v>
      </c>
      <c r="V313" s="1" t="s">
        <v>323</v>
      </c>
      <c r="W313" s="460"/>
      <c r="X313" s="301"/>
    </row>
    <row r="314" spans="1:24">
      <c r="A314" s="397"/>
      <c r="B314" s="403" t="s">
        <v>28</v>
      </c>
      <c r="C314" s="397"/>
      <c r="D314" s="397"/>
      <c r="E314" s="6" t="s">
        <v>237</v>
      </c>
      <c r="F314" s="6" t="s">
        <v>237</v>
      </c>
      <c r="G314" s="6" t="s">
        <v>237</v>
      </c>
      <c r="H314" s="6" t="s">
        <v>237</v>
      </c>
      <c r="I314" s="6"/>
      <c r="J314" s="7"/>
      <c r="K314" s="7"/>
      <c r="L314" s="7"/>
      <c r="M314" s="60">
        <v>0</v>
      </c>
      <c r="N314" s="52">
        <v>0</v>
      </c>
      <c r="O314" s="52">
        <v>0</v>
      </c>
      <c r="P314" s="52">
        <v>0</v>
      </c>
      <c r="Q314" s="52">
        <v>0</v>
      </c>
      <c r="R314" s="310"/>
      <c r="S314" s="311"/>
      <c r="T314" s="1" t="s">
        <v>323</v>
      </c>
      <c r="U314" s="1" t="s">
        <v>323</v>
      </c>
      <c r="V314" s="1" t="s">
        <v>323</v>
      </c>
      <c r="W314" s="460"/>
      <c r="X314" s="301">
        <v>100</v>
      </c>
    </row>
    <row r="315" spans="1:24">
      <c r="A315" s="396" t="s">
        <v>255</v>
      </c>
      <c r="B315" s="402" t="s">
        <v>95</v>
      </c>
      <c r="C315" s="396">
        <v>200</v>
      </c>
      <c r="D315" s="396" t="s">
        <v>236</v>
      </c>
      <c r="E315" s="6" t="s">
        <v>237</v>
      </c>
      <c r="F315" s="6" t="s">
        <v>237</v>
      </c>
      <c r="G315" s="6" t="s">
        <v>237</v>
      </c>
      <c r="H315" s="6" t="s">
        <v>237</v>
      </c>
      <c r="I315" s="315">
        <v>42705</v>
      </c>
      <c r="J315" s="316">
        <v>0.42291666666666666</v>
      </c>
      <c r="K315" s="315">
        <v>42705</v>
      </c>
      <c r="L315" s="316">
        <v>0.79305555555555562</v>
      </c>
      <c r="M315" s="158">
        <f>IF(((K315+L315)-(I315+J315))*24&gt;0,((K315+L315)-(I315+J315))*24,"NA")</f>
        <v>8.8833333333022892</v>
      </c>
      <c r="N315" s="158">
        <f>IF(RIGHT(R315)="T",(M315),0)</f>
        <v>8.8833333333022892</v>
      </c>
      <c r="O315" s="158">
        <f>IF(RIGHT(R315)="U",(M315),0)</f>
        <v>0</v>
      </c>
      <c r="P315" s="158">
        <f>IF(RIGHT(R315)="C",(M315),0)</f>
        <v>0</v>
      </c>
      <c r="Q315" s="158">
        <f>IF(RIGHT(R315)="D",(M315),0)</f>
        <v>0</v>
      </c>
      <c r="R315" s="318" t="s">
        <v>368</v>
      </c>
      <c r="S315" s="365" t="s">
        <v>610</v>
      </c>
      <c r="T315" s="1" t="s">
        <v>323</v>
      </c>
      <c r="U315" s="1" t="s">
        <v>323</v>
      </c>
      <c r="V315" s="1" t="s">
        <v>323</v>
      </c>
      <c r="W315" s="460"/>
      <c r="X315" s="301"/>
    </row>
    <row r="316" spans="1:24">
      <c r="A316" s="397"/>
      <c r="B316" s="403" t="s">
        <v>28</v>
      </c>
      <c r="C316" s="397"/>
      <c r="D316" s="397"/>
      <c r="E316" s="6" t="s">
        <v>237</v>
      </c>
      <c r="F316" s="6" t="s">
        <v>237</v>
      </c>
      <c r="G316" s="6" t="s">
        <v>237</v>
      </c>
      <c r="H316" s="6" t="s">
        <v>237</v>
      </c>
      <c r="I316" s="6"/>
      <c r="J316" s="7"/>
      <c r="K316" s="7"/>
      <c r="L316" s="7"/>
      <c r="M316" s="112">
        <f>SUM(M315:M315)</f>
        <v>8.8833333333022892</v>
      </c>
      <c r="N316" s="112">
        <f t="shared" ref="N316" si="99">SUM(N315:N315)</f>
        <v>8.8833333333022892</v>
      </c>
      <c r="O316" s="112">
        <f t="shared" ref="O316" si="100">SUM(O315:O315)</f>
        <v>0</v>
      </c>
      <c r="P316" s="112">
        <f t="shared" ref="P316" si="101">SUM(P315:P315)</f>
        <v>0</v>
      </c>
      <c r="Q316" s="112">
        <f t="shared" ref="Q316" si="102">SUM(Q315:Q315)</f>
        <v>0</v>
      </c>
      <c r="R316" s="310"/>
      <c r="S316" s="311"/>
      <c r="T316" s="1" t="s">
        <v>323</v>
      </c>
      <c r="U316" s="1" t="s">
        <v>323</v>
      </c>
      <c r="V316" s="1" t="s">
        <v>323</v>
      </c>
      <c r="W316" s="460"/>
      <c r="X316" s="388">
        <v>98.8</v>
      </c>
    </row>
    <row r="317" spans="1:24">
      <c r="A317" s="396" t="s">
        <v>256</v>
      </c>
      <c r="B317" s="402" t="s">
        <v>96</v>
      </c>
      <c r="C317" s="396">
        <v>200</v>
      </c>
      <c r="D317" s="396" t="s">
        <v>236</v>
      </c>
      <c r="E317" s="6" t="s">
        <v>237</v>
      </c>
      <c r="F317" s="6" t="s">
        <v>237</v>
      </c>
      <c r="G317" s="6" t="s">
        <v>237</v>
      </c>
      <c r="H317" s="6" t="s">
        <v>237</v>
      </c>
      <c r="I317" s="315">
        <v>42706</v>
      </c>
      <c r="J317" s="316">
        <v>0.42152777777777778</v>
      </c>
      <c r="K317" s="315">
        <v>42706</v>
      </c>
      <c r="L317" s="316">
        <v>0.76250000000000007</v>
      </c>
      <c r="M317" s="158">
        <f>IF(((K317+L317)-(I317+J317))*24&gt;0,((K317+L317)-(I317+J317))*24,"NA")</f>
        <v>8.1833333332906477</v>
      </c>
      <c r="N317" s="158">
        <f>IF(RIGHT(R317)="T",(M317),0)</f>
        <v>8.1833333332906477</v>
      </c>
      <c r="O317" s="158">
        <f>IF(RIGHT(R317)="U",(M317),0)</f>
        <v>0</v>
      </c>
      <c r="P317" s="158">
        <f>IF(RIGHT(R317)="C",(M317),0)</f>
        <v>0</v>
      </c>
      <c r="Q317" s="158">
        <f>IF(RIGHT(R317)="D",(M317),0)</f>
        <v>0</v>
      </c>
      <c r="R317" s="318" t="s">
        <v>368</v>
      </c>
      <c r="S317" s="365" t="s">
        <v>610</v>
      </c>
      <c r="T317" s="1" t="s">
        <v>323</v>
      </c>
      <c r="U317" s="1" t="s">
        <v>323</v>
      </c>
      <c r="V317" s="1" t="s">
        <v>323</v>
      </c>
      <c r="W317" s="460"/>
      <c r="X317" s="301"/>
    </row>
    <row r="318" spans="1:24">
      <c r="A318" s="397"/>
      <c r="B318" s="403" t="s">
        <v>28</v>
      </c>
      <c r="C318" s="397"/>
      <c r="D318" s="397"/>
      <c r="E318" s="6" t="s">
        <v>237</v>
      </c>
      <c r="F318" s="6" t="s">
        <v>237</v>
      </c>
      <c r="G318" s="6" t="s">
        <v>237</v>
      </c>
      <c r="H318" s="6" t="s">
        <v>237</v>
      </c>
      <c r="I318" s="6"/>
      <c r="J318" s="7"/>
      <c r="K318" s="7"/>
      <c r="L318" s="7"/>
      <c r="M318" s="112">
        <f>SUM(M317:M317)</f>
        <v>8.1833333332906477</v>
      </c>
      <c r="N318" s="112">
        <f t="shared" ref="N318" si="103">SUM(N317:N317)</f>
        <v>8.1833333332906477</v>
      </c>
      <c r="O318" s="112">
        <f t="shared" ref="O318" si="104">SUM(O317:O317)</f>
        <v>0</v>
      </c>
      <c r="P318" s="112">
        <f t="shared" ref="P318" si="105">SUM(P317:P317)</f>
        <v>0</v>
      </c>
      <c r="Q318" s="112">
        <f t="shared" ref="Q318" si="106">SUM(Q317:Q317)</f>
        <v>0</v>
      </c>
      <c r="R318" s="310"/>
      <c r="S318" s="311"/>
      <c r="T318" s="1" t="s">
        <v>323</v>
      </c>
      <c r="U318" s="1" t="s">
        <v>323</v>
      </c>
      <c r="V318" s="1" t="s">
        <v>323</v>
      </c>
      <c r="W318" s="460"/>
      <c r="X318" s="388">
        <v>98.9</v>
      </c>
    </row>
    <row r="319" spans="1:24">
      <c r="A319" s="396" t="s">
        <v>257</v>
      </c>
      <c r="B319" s="402" t="s">
        <v>42</v>
      </c>
      <c r="C319" s="396">
        <v>1500</v>
      </c>
      <c r="D319" s="396" t="s">
        <v>236</v>
      </c>
      <c r="E319" s="6" t="s">
        <v>237</v>
      </c>
      <c r="F319" s="6" t="s">
        <v>237</v>
      </c>
      <c r="G319" s="6" t="s">
        <v>237</v>
      </c>
      <c r="H319" s="6" t="s">
        <v>237</v>
      </c>
      <c r="I319" s="6"/>
      <c r="J319" s="7"/>
      <c r="K319" s="7"/>
      <c r="L319" s="7"/>
      <c r="M319" s="60">
        <v>0</v>
      </c>
      <c r="N319" s="52">
        <v>0</v>
      </c>
      <c r="O319" s="52">
        <v>0</v>
      </c>
      <c r="P319" s="52">
        <v>0</v>
      </c>
      <c r="Q319" s="52">
        <v>0</v>
      </c>
      <c r="R319" s="310"/>
      <c r="S319" s="311"/>
      <c r="T319" s="1" t="s">
        <v>323</v>
      </c>
      <c r="U319" s="1" t="s">
        <v>323</v>
      </c>
      <c r="V319" s="1" t="s">
        <v>323</v>
      </c>
      <c r="W319" s="460"/>
      <c r="X319" s="301"/>
    </row>
    <row r="320" spans="1:24">
      <c r="A320" s="397"/>
      <c r="B320" s="403" t="s">
        <v>28</v>
      </c>
      <c r="C320" s="397"/>
      <c r="D320" s="397"/>
      <c r="E320" s="6" t="s">
        <v>237</v>
      </c>
      <c r="F320" s="6" t="s">
        <v>237</v>
      </c>
      <c r="G320" s="6" t="s">
        <v>237</v>
      </c>
      <c r="H320" s="6" t="s">
        <v>237</v>
      </c>
      <c r="I320" s="6"/>
      <c r="J320" s="7"/>
      <c r="K320" s="7"/>
      <c r="L320" s="7"/>
      <c r="M320" s="60">
        <v>0</v>
      </c>
      <c r="N320" s="52">
        <v>0</v>
      </c>
      <c r="O320" s="52">
        <v>0</v>
      </c>
      <c r="P320" s="52">
        <v>0</v>
      </c>
      <c r="Q320" s="52">
        <v>0</v>
      </c>
      <c r="R320" s="310"/>
      <c r="S320" s="311"/>
      <c r="T320" s="1" t="s">
        <v>323</v>
      </c>
      <c r="U320" s="1" t="s">
        <v>323</v>
      </c>
      <c r="V320" s="1" t="s">
        <v>323</v>
      </c>
      <c r="W320" s="460"/>
      <c r="X320" s="301">
        <v>100</v>
      </c>
    </row>
    <row r="321" spans="1:24">
      <c r="A321" s="396" t="s">
        <v>258</v>
      </c>
      <c r="B321" s="402" t="s">
        <v>43</v>
      </c>
      <c r="C321" s="396">
        <v>1500</v>
      </c>
      <c r="D321" s="396" t="s">
        <v>236</v>
      </c>
      <c r="E321" s="6" t="s">
        <v>237</v>
      </c>
      <c r="F321" s="6" t="s">
        <v>237</v>
      </c>
      <c r="G321" s="6" t="s">
        <v>237</v>
      </c>
      <c r="H321" s="6" t="s">
        <v>237</v>
      </c>
      <c r="I321" s="6"/>
      <c r="J321" s="7"/>
      <c r="K321" s="7"/>
      <c r="L321" s="7"/>
      <c r="M321" s="60">
        <v>0</v>
      </c>
      <c r="N321" s="52">
        <v>0</v>
      </c>
      <c r="O321" s="52">
        <v>0</v>
      </c>
      <c r="P321" s="52">
        <v>0</v>
      </c>
      <c r="Q321" s="52">
        <v>0</v>
      </c>
      <c r="R321" s="310"/>
      <c r="S321" s="311"/>
      <c r="T321" s="1" t="s">
        <v>323</v>
      </c>
      <c r="U321" s="1" t="s">
        <v>323</v>
      </c>
      <c r="V321" s="1" t="s">
        <v>323</v>
      </c>
      <c r="W321" s="460"/>
      <c r="X321" s="301"/>
    </row>
    <row r="322" spans="1:24">
      <c r="A322" s="397"/>
      <c r="B322" s="403" t="s">
        <v>28</v>
      </c>
      <c r="C322" s="397"/>
      <c r="D322" s="397"/>
      <c r="E322" s="6" t="s">
        <v>237</v>
      </c>
      <c r="F322" s="6" t="s">
        <v>237</v>
      </c>
      <c r="G322" s="6" t="s">
        <v>237</v>
      </c>
      <c r="H322" s="6" t="s">
        <v>237</v>
      </c>
      <c r="I322" s="6"/>
      <c r="J322" s="7"/>
      <c r="K322" s="7"/>
      <c r="L322" s="7"/>
      <c r="M322" s="60">
        <v>0</v>
      </c>
      <c r="N322" s="52">
        <v>0</v>
      </c>
      <c r="O322" s="52">
        <v>0</v>
      </c>
      <c r="P322" s="52">
        <v>0</v>
      </c>
      <c r="Q322" s="52">
        <v>0</v>
      </c>
      <c r="R322" s="310"/>
      <c r="S322" s="311"/>
      <c r="T322" s="1" t="s">
        <v>323</v>
      </c>
      <c r="U322" s="1" t="s">
        <v>323</v>
      </c>
      <c r="V322" s="1" t="s">
        <v>323</v>
      </c>
      <c r="W322" s="460"/>
      <c r="X322" s="301">
        <v>100</v>
      </c>
    </row>
    <row r="323" spans="1:24">
      <c r="A323" s="396" t="s">
        <v>259</v>
      </c>
      <c r="B323" s="402" t="s">
        <v>44</v>
      </c>
      <c r="C323" s="396">
        <v>1500</v>
      </c>
      <c r="D323" s="396" t="s">
        <v>236</v>
      </c>
      <c r="E323" s="6" t="s">
        <v>237</v>
      </c>
      <c r="F323" s="6" t="s">
        <v>237</v>
      </c>
      <c r="G323" s="6" t="s">
        <v>237</v>
      </c>
      <c r="H323" s="6" t="s">
        <v>237</v>
      </c>
      <c r="I323" s="6"/>
      <c r="J323" s="7"/>
      <c r="K323" s="7"/>
      <c r="L323" s="7"/>
      <c r="M323" s="60">
        <v>0</v>
      </c>
      <c r="N323" s="52">
        <v>0</v>
      </c>
      <c r="O323" s="52">
        <v>0</v>
      </c>
      <c r="P323" s="52">
        <v>0</v>
      </c>
      <c r="Q323" s="52">
        <v>0</v>
      </c>
      <c r="R323" s="310"/>
      <c r="S323" s="311"/>
      <c r="T323" s="1" t="s">
        <v>323</v>
      </c>
      <c r="U323" s="1" t="s">
        <v>323</v>
      </c>
      <c r="V323" s="1" t="s">
        <v>323</v>
      </c>
      <c r="W323" s="460"/>
      <c r="X323" s="301"/>
    </row>
    <row r="324" spans="1:24">
      <c r="A324" s="397"/>
      <c r="B324" s="403" t="s">
        <v>28</v>
      </c>
      <c r="C324" s="397"/>
      <c r="D324" s="397"/>
      <c r="E324" s="6" t="s">
        <v>237</v>
      </c>
      <c r="F324" s="6" t="s">
        <v>237</v>
      </c>
      <c r="G324" s="6" t="s">
        <v>237</v>
      </c>
      <c r="H324" s="6" t="s">
        <v>237</v>
      </c>
      <c r="I324" s="6"/>
      <c r="J324" s="7"/>
      <c r="K324" s="7"/>
      <c r="L324" s="7"/>
      <c r="M324" s="60">
        <v>0</v>
      </c>
      <c r="N324" s="52">
        <v>0</v>
      </c>
      <c r="O324" s="52">
        <v>0</v>
      </c>
      <c r="P324" s="52">
        <v>0</v>
      </c>
      <c r="Q324" s="52">
        <v>0</v>
      </c>
      <c r="R324" s="310"/>
      <c r="S324" s="311"/>
      <c r="T324" s="1" t="s">
        <v>323</v>
      </c>
      <c r="U324" s="1" t="s">
        <v>323</v>
      </c>
      <c r="V324" s="1" t="s">
        <v>323</v>
      </c>
      <c r="W324" s="460"/>
      <c r="X324" s="301">
        <v>100</v>
      </c>
    </row>
    <row r="325" spans="1:24">
      <c r="A325" s="396" t="s">
        <v>260</v>
      </c>
      <c r="B325" s="402" t="s">
        <v>31</v>
      </c>
      <c r="C325" s="396">
        <v>160</v>
      </c>
      <c r="D325" s="396" t="s">
        <v>236</v>
      </c>
      <c r="E325" s="6" t="s">
        <v>237</v>
      </c>
      <c r="F325" s="6" t="s">
        <v>237</v>
      </c>
      <c r="G325" s="6" t="s">
        <v>237</v>
      </c>
      <c r="H325" s="6" t="s">
        <v>237</v>
      </c>
      <c r="I325" s="334"/>
      <c r="J325" s="335"/>
      <c r="K325" s="334"/>
      <c r="L325" s="335"/>
      <c r="M325" s="60">
        <v>0</v>
      </c>
      <c r="N325" s="52">
        <v>0</v>
      </c>
      <c r="O325" s="52">
        <v>0</v>
      </c>
      <c r="P325" s="52">
        <v>0</v>
      </c>
      <c r="Q325" s="52">
        <v>0</v>
      </c>
      <c r="R325" s="335"/>
      <c r="S325" s="91"/>
      <c r="T325" s="1" t="s">
        <v>323</v>
      </c>
      <c r="U325" s="1" t="s">
        <v>323</v>
      </c>
      <c r="V325" s="1" t="s">
        <v>323</v>
      </c>
      <c r="W325" s="460"/>
      <c r="X325" s="301"/>
    </row>
    <row r="326" spans="1:24">
      <c r="A326" s="397"/>
      <c r="B326" s="403" t="s">
        <v>28</v>
      </c>
      <c r="C326" s="397"/>
      <c r="D326" s="397"/>
      <c r="E326" s="6" t="s">
        <v>237</v>
      </c>
      <c r="F326" s="6" t="s">
        <v>237</v>
      </c>
      <c r="G326" s="6" t="s">
        <v>237</v>
      </c>
      <c r="H326" s="6" t="s">
        <v>237</v>
      </c>
      <c r="I326" s="22"/>
      <c r="J326" s="7"/>
      <c r="K326" s="7"/>
      <c r="L326" s="7"/>
      <c r="M326" s="60">
        <v>0</v>
      </c>
      <c r="N326" s="52">
        <v>0</v>
      </c>
      <c r="O326" s="52">
        <v>0</v>
      </c>
      <c r="P326" s="52">
        <v>0</v>
      </c>
      <c r="Q326" s="52">
        <v>0</v>
      </c>
      <c r="R326" s="310"/>
      <c r="S326" s="378"/>
      <c r="T326" s="1" t="s">
        <v>323</v>
      </c>
      <c r="U326" s="1" t="s">
        <v>323</v>
      </c>
      <c r="V326" s="1" t="s">
        <v>323</v>
      </c>
      <c r="W326" s="460"/>
      <c r="X326" s="301">
        <v>100</v>
      </c>
    </row>
    <row r="327" spans="1:24">
      <c r="A327" s="396" t="s">
        <v>261</v>
      </c>
      <c r="B327" s="402" t="s">
        <v>32</v>
      </c>
      <c r="C327" s="396">
        <v>160</v>
      </c>
      <c r="D327" s="396" t="s">
        <v>236</v>
      </c>
      <c r="E327" s="6" t="s">
        <v>237</v>
      </c>
      <c r="F327" s="6" t="s">
        <v>237</v>
      </c>
      <c r="G327" s="6" t="s">
        <v>237</v>
      </c>
      <c r="H327" s="6" t="s">
        <v>237</v>
      </c>
      <c r="I327" s="334"/>
      <c r="J327" s="335"/>
      <c r="K327" s="334"/>
      <c r="L327" s="335"/>
      <c r="M327" s="60">
        <v>0</v>
      </c>
      <c r="N327" s="52">
        <v>0</v>
      </c>
      <c r="O327" s="52">
        <v>0</v>
      </c>
      <c r="P327" s="52">
        <v>0</v>
      </c>
      <c r="Q327" s="52">
        <v>0</v>
      </c>
      <c r="R327" s="335"/>
      <c r="S327" s="91"/>
      <c r="T327" s="1" t="s">
        <v>323</v>
      </c>
      <c r="U327" s="1" t="s">
        <v>323</v>
      </c>
      <c r="V327" s="1" t="s">
        <v>323</v>
      </c>
      <c r="W327" s="460"/>
      <c r="X327" s="301"/>
    </row>
    <row r="328" spans="1:24">
      <c r="A328" s="397"/>
      <c r="B328" s="403" t="s">
        <v>28</v>
      </c>
      <c r="C328" s="397"/>
      <c r="D328" s="397"/>
      <c r="E328" s="6" t="s">
        <v>237</v>
      </c>
      <c r="F328" s="6" t="s">
        <v>237</v>
      </c>
      <c r="G328" s="6" t="s">
        <v>237</v>
      </c>
      <c r="H328" s="6" t="s">
        <v>237</v>
      </c>
      <c r="I328" s="22"/>
      <c r="J328" s="409"/>
      <c r="K328" s="410"/>
      <c r="L328" s="411"/>
      <c r="M328" s="60">
        <v>0</v>
      </c>
      <c r="N328" s="52">
        <v>0</v>
      </c>
      <c r="O328" s="52">
        <v>0</v>
      </c>
      <c r="P328" s="52">
        <v>0</v>
      </c>
      <c r="Q328" s="52">
        <v>0</v>
      </c>
      <c r="R328" s="310"/>
      <c r="S328" s="378"/>
      <c r="T328" s="1" t="s">
        <v>323</v>
      </c>
      <c r="U328" s="1" t="s">
        <v>323</v>
      </c>
      <c r="V328" s="1" t="s">
        <v>323</v>
      </c>
      <c r="W328" s="460"/>
      <c r="X328" s="301">
        <v>100</v>
      </c>
    </row>
    <row r="329" spans="1:24">
      <c r="A329" s="396" t="s">
        <v>262</v>
      </c>
      <c r="B329" s="402" t="s">
        <v>33</v>
      </c>
      <c r="C329" s="396">
        <v>160</v>
      </c>
      <c r="D329" s="396" t="s">
        <v>236</v>
      </c>
      <c r="E329" s="6" t="s">
        <v>237</v>
      </c>
      <c r="F329" s="6" t="s">
        <v>237</v>
      </c>
      <c r="G329" s="6" t="s">
        <v>237</v>
      </c>
      <c r="H329" s="6" t="s">
        <v>237</v>
      </c>
      <c r="I329" s="334"/>
      <c r="J329" s="335"/>
      <c r="K329" s="334"/>
      <c r="L329" s="335"/>
      <c r="M329" s="60">
        <v>0</v>
      </c>
      <c r="N329" s="52">
        <v>0</v>
      </c>
      <c r="O329" s="52">
        <v>0</v>
      </c>
      <c r="P329" s="52">
        <v>0</v>
      </c>
      <c r="Q329" s="52">
        <v>0</v>
      </c>
      <c r="R329" s="335"/>
      <c r="S329" s="91"/>
      <c r="T329" s="1" t="s">
        <v>323</v>
      </c>
      <c r="U329" s="1" t="s">
        <v>323</v>
      </c>
      <c r="V329" s="1" t="s">
        <v>323</v>
      </c>
      <c r="W329" s="460"/>
      <c r="X329" s="301"/>
    </row>
    <row r="330" spans="1:24">
      <c r="A330" s="397"/>
      <c r="B330" s="403" t="s">
        <v>28</v>
      </c>
      <c r="C330" s="397"/>
      <c r="D330" s="397"/>
      <c r="E330" s="6" t="s">
        <v>237</v>
      </c>
      <c r="F330" s="6" t="s">
        <v>237</v>
      </c>
      <c r="G330" s="6" t="s">
        <v>237</v>
      </c>
      <c r="H330" s="6" t="s">
        <v>237</v>
      </c>
      <c r="I330" s="6"/>
      <c r="J330" s="8"/>
      <c r="K330" s="8"/>
      <c r="L330" s="8"/>
      <c r="M330" s="60">
        <v>0</v>
      </c>
      <c r="N330" s="52">
        <v>0</v>
      </c>
      <c r="O330" s="52">
        <v>0</v>
      </c>
      <c r="P330" s="52">
        <v>0</v>
      </c>
      <c r="Q330" s="52">
        <v>0</v>
      </c>
      <c r="R330" s="306"/>
      <c r="S330" s="368"/>
      <c r="T330" s="1" t="s">
        <v>323</v>
      </c>
      <c r="U330" s="1" t="s">
        <v>323</v>
      </c>
      <c r="V330" s="1" t="s">
        <v>323</v>
      </c>
      <c r="W330" s="460"/>
      <c r="X330" s="301">
        <v>100</v>
      </c>
    </row>
    <row r="331" spans="1:24">
      <c r="A331" s="396" t="s">
        <v>263</v>
      </c>
      <c r="B331" s="402" t="s">
        <v>25</v>
      </c>
      <c r="C331" s="396">
        <v>100</v>
      </c>
      <c r="D331" s="396" t="s">
        <v>236</v>
      </c>
      <c r="E331" s="6" t="s">
        <v>237</v>
      </c>
      <c r="F331" s="6" t="s">
        <v>237</v>
      </c>
      <c r="G331" s="6" t="s">
        <v>237</v>
      </c>
      <c r="H331" s="6" t="s">
        <v>237</v>
      </c>
      <c r="I331" s="334"/>
      <c r="J331" s="335"/>
      <c r="K331" s="334"/>
      <c r="L331" s="335"/>
      <c r="M331" s="60">
        <v>0</v>
      </c>
      <c r="N331" s="52">
        <v>0</v>
      </c>
      <c r="O331" s="52">
        <v>0</v>
      </c>
      <c r="P331" s="52">
        <v>0</v>
      </c>
      <c r="Q331" s="52">
        <v>0</v>
      </c>
      <c r="R331" s="335"/>
      <c r="S331" s="91"/>
      <c r="T331" s="1" t="s">
        <v>323</v>
      </c>
      <c r="U331" s="1" t="s">
        <v>323</v>
      </c>
      <c r="V331" s="1" t="s">
        <v>323</v>
      </c>
      <c r="W331" s="460"/>
      <c r="X331" s="301"/>
    </row>
    <row r="332" spans="1:24">
      <c r="A332" s="400"/>
      <c r="B332" s="404"/>
      <c r="C332" s="400"/>
      <c r="D332" s="400"/>
      <c r="E332" s="6"/>
      <c r="F332" s="6"/>
      <c r="G332" s="6"/>
      <c r="H332" s="6"/>
      <c r="I332" s="312"/>
      <c r="J332" s="313"/>
      <c r="K332" s="312"/>
      <c r="L332" s="313"/>
      <c r="M332" s="60">
        <v>0</v>
      </c>
      <c r="N332" s="52">
        <v>0</v>
      </c>
      <c r="O332" s="52">
        <v>0</v>
      </c>
      <c r="P332" s="52">
        <v>0</v>
      </c>
      <c r="Q332" s="52">
        <v>0</v>
      </c>
      <c r="R332" s="314"/>
      <c r="S332" s="363"/>
      <c r="T332" s="1"/>
      <c r="U332" s="1"/>
      <c r="V332" s="1"/>
      <c r="W332" s="460"/>
      <c r="X332" s="301"/>
    </row>
    <row r="333" spans="1:24" ht="15" customHeight="1">
      <c r="A333" s="400"/>
      <c r="B333" s="404"/>
      <c r="C333" s="400"/>
      <c r="D333" s="400"/>
      <c r="E333" s="6"/>
      <c r="F333" s="6"/>
      <c r="G333" s="6"/>
      <c r="H333" s="6"/>
      <c r="I333" s="319"/>
      <c r="J333" s="320"/>
      <c r="K333" s="319"/>
      <c r="L333" s="320"/>
      <c r="M333" s="60">
        <v>0</v>
      </c>
      <c r="N333" s="52">
        <v>0</v>
      </c>
      <c r="O333" s="52">
        <v>0</v>
      </c>
      <c r="P333" s="52">
        <v>0</v>
      </c>
      <c r="Q333" s="52">
        <v>0</v>
      </c>
      <c r="R333" s="321"/>
      <c r="S333" s="366"/>
      <c r="T333" s="1"/>
      <c r="U333" s="1"/>
      <c r="V333" s="1"/>
      <c r="W333" s="460"/>
      <c r="X333" s="301"/>
    </row>
    <row r="334" spans="1:24">
      <c r="A334" s="397"/>
      <c r="B334" s="403" t="s">
        <v>28</v>
      </c>
      <c r="C334" s="397"/>
      <c r="D334" s="397"/>
      <c r="E334" s="6" t="s">
        <v>237</v>
      </c>
      <c r="F334" s="6" t="s">
        <v>237</v>
      </c>
      <c r="G334" s="6" t="s">
        <v>237</v>
      </c>
      <c r="H334" s="6" t="s">
        <v>237</v>
      </c>
      <c r="I334" s="6"/>
      <c r="J334" s="7"/>
      <c r="K334" s="7"/>
      <c r="L334" s="7"/>
      <c r="M334" s="60">
        <v>0</v>
      </c>
      <c r="N334" s="52">
        <v>0</v>
      </c>
      <c r="O334" s="52">
        <v>0</v>
      </c>
      <c r="P334" s="52">
        <v>0</v>
      </c>
      <c r="Q334" s="52">
        <v>0</v>
      </c>
      <c r="R334" s="310"/>
      <c r="S334" s="378"/>
      <c r="T334" s="1" t="s">
        <v>323</v>
      </c>
      <c r="U334" s="1" t="s">
        <v>323</v>
      </c>
      <c r="V334" s="1" t="s">
        <v>323</v>
      </c>
      <c r="W334" s="460"/>
      <c r="X334" s="301">
        <v>100</v>
      </c>
    </row>
    <row r="335" spans="1:24">
      <c r="A335" s="396" t="s">
        <v>264</v>
      </c>
      <c r="B335" s="402" t="s">
        <v>24</v>
      </c>
      <c r="C335" s="396">
        <v>100</v>
      </c>
      <c r="D335" s="396" t="s">
        <v>236</v>
      </c>
      <c r="E335" s="6" t="s">
        <v>237</v>
      </c>
      <c r="F335" s="6" t="s">
        <v>237</v>
      </c>
      <c r="G335" s="6" t="s">
        <v>237</v>
      </c>
      <c r="H335" s="6" t="s">
        <v>237</v>
      </c>
      <c r="I335" s="312"/>
      <c r="J335" s="313"/>
      <c r="K335" s="312"/>
      <c r="L335" s="313"/>
      <c r="M335" s="60">
        <v>0</v>
      </c>
      <c r="N335" s="52">
        <v>0</v>
      </c>
      <c r="O335" s="52">
        <v>0</v>
      </c>
      <c r="P335" s="52">
        <v>0</v>
      </c>
      <c r="Q335" s="52">
        <v>0</v>
      </c>
      <c r="R335" s="314"/>
      <c r="S335" s="363"/>
      <c r="T335" s="1" t="s">
        <v>323</v>
      </c>
      <c r="U335" s="1" t="s">
        <v>323</v>
      </c>
      <c r="V335" s="1" t="s">
        <v>323</v>
      </c>
      <c r="W335" s="460"/>
      <c r="X335" s="301"/>
    </row>
    <row r="336" spans="1:24">
      <c r="A336" s="400"/>
      <c r="B336" s="404"/>
      <c r="C336" s="400"/>
      <c r="D336" s="400"/>
      <c r="E336" s="6"/>
      <c r="F336" s="6"/>
      <c r="G336" s="6"/>
      <c r="H336" s="6"/>
      <c r="I336" s="322"/>
      <c r="J336" s="323"/>
      <c r="K336" s="322"/>
      <c r="L336" s="323"/>
      <c r="M336" s="60">
        <v>0</v>
      </c>
      <c r="N336" s="52">
        <v>0</v>
      </c>
      <c r="O336" s="52">
        <v>0</v>
      </c>
      <c r="P336" s="52">
        <v>0</v>
      </c>
      <c r="Q336" s="52">
        <v>0</v>
      </c>
      <c r="R336" s="323"/>
      <c r="S336" s="367"/>
      <c r="T336" s="1"/>
      <c r="U336" s="1"/>
      <c r="V336" s="1"/>
      <c r="W336" s="460"/>
      <c r="X336" s="301"/>
    </row>
    <row r="337" spans="1:24">
      <c r="A337" s="397"/>
      <c r="B337" s="403" t="s">
        <v>28</v>
      </c>
      <c r="C337" s="397"/>
      <c r="D337" s="397"/>
      <c r="E337" s="6" t="s">
        <v>237</v>
      </c>
      <c r="F337" s="6" t="s">
        <v>237</v>
      </c>
      <c r="G337" s="6" t="s">
        <v>237</v>
      </c>
      <c r="H337" s="6" t="s">
        <v>237</v>
      </c>
      <c r="I337" s="6"/>
      <c r="J337" s="7"/>
      <c r="K337" s="7"/>
      <c r="L337" s="7"/>
      <c r="M337" s="60">
        <v>0</v>
      </c>
      <c r="N337" s="52">
        <v>0</v>
      </c>
      <c r="O337" s="52">
        <v>0</v>
      </c>
      <c r="P337" s="52">
        <v>0</v>
      </c>
      <c r="Q337" s="52">
        <v>0</v>
      </c>
      <c r="R337" s="310"/>
      <c r="S337" s="378"/>
      <c r="T337" s="1" t="s">
        <v>323</v>
      </c>
      <c r="U337" s="1" t="s">
        <v>323</v>
      </c>
      <c r="V337" s="1" t="s">
        <v>323</v>
      </c>
      <c r="W337" s="460"/>
      <c r="X337" s="301">
        <v>100</v>
      </c>
    </row>
    <row r="338" spans="1:24">
      <c r="A338" s="396" t="s">
        <v>265</v>
      </c>
      <c r="B338" s="402" t="s">
        <v>97</v>
      </c>
      <c r="C338" s="396">
        <v>1500</v>
      </c>
      <c r="D338" s="396" t="s">
        <v>236</v>
      </c>
      <c r="E338" s="6" t="s">
        <v>237</v>
      </c>
      <c r="F338" s="6" t="s">
        <v>237</v>
      </c>
      <c r="G338" s="6" t="s">
        <v>237</v>
      </c>
      <c r="H338" s="6" t="s">
        <v>237</v>
      </c>
      <c r="I338" s="27"/>
      <c r="J338" s="26"/>
      <c r="K338" s="27"/>
      <c r="L338" s="26"/>
      <c r="M338" s="60">
        <v>0</v>
      </c>
      <c r="N338" s="52">
        <v>0</v>
      </c>
      <c r="O338" s="52">
        <v>0</v>
      </c>
      <c r="P338" s="52">
        <v>0</v>
      </c>
      <c r="Q338" s="52">
        <v>0</v>
      </c>
      <c r="R338" s="26"/>
      <c r="S338" s="311"/>
      <c r="T338" s="1" t="s">
        <v>323</v>
      </c>
      <c r="U338" s="1" t="s">
        <v>323</v>
      </c>
      <c r="V338" s="1" t="s">
        <v>323</v>
      </c>
      <c r="W338" s="460"/>
      <c r="X338" s="301"/>
    </row>
    <row r="339" spans="1:24">
      <c r="A339" s="397"/>
      <c r="B339" s="403" t="s">
        <v>28</v>
      </c>
      <c r="C339" s="397"/>
      <c r="D339" s="397"/>
      <c r="E339" s="6" t="s">
        <v>237</v>
      </c>
      <c r="F339" s="6" t="s">
        <v>237</v>
      </c>
      <c r="G339" s="6" t="s">
        <v>237</v>
      </c>
      <c r="H339" s="6" t="s">
        <v>237</v>
      </c>
      <c r="I339" s="21"/>
      <c r="J339" s="308"/>
      <c r="K339" s="308"/>
      <c r="L339" s="306"/>
      <c r="M339" s="60">
        <v>0</v>
      </c>
      <c r="N339" s="52">
        <v>0</v>
      </c>
      <c r="O339" s="52">
        <v>0</v>
      </c>
      <c r="P339" s="52">
        <v>0</v>
      </c>
      <c r="Q339" s="52">
        <v>0</v>
      </c>
      <c r="R339" s="306"/>
      <c r="S339" s="378"/>
      <c r="T339" s="1" t="s">
        <v>323</v>
      </c>
      <c r="U339" s="1" t="s">
        <v>323</v>
      </c>
      <c r="V339" s="1" t="s">
        <v>323</v>
      </c>
      <c r="W339" s="460"/>
      <c r="X339" s="301">
        <v>100</v>
      </c>
    </row>
    <row r="340" spans="1:24" ht="51">
      <c r="A340" s="396" t="s">
        <v>266</v>
      </c>
      <c r="B340" s="402" t="s">
        <v>141</v>
      </c>
      <c r="C340" s="396">
        <v>1500</v>
      </c>
      <c r="D340" s="396" t="s">
        <v>236</v>
      </c>
      <c r="E340" s="6" t="s">
        <v>237</v>
      </c>
      <c r="F340" s="6" t="s">
        <v>237</v>
      </c>
      <c r="G340" s="6" t="s">
        <v>237</v>
      </c>
      <c r="H340" s="6" t="s">
        <v>237</v>
      </c>
      <c r="I340" s="315">
        <v>42728</v>
      </c>
      <c r="J340" s="316">
        <v>0.39166666666666666</v>
      </c>
      <c r="K340" s="315">
        <v>42728</v>
      </c>
      <c r="L340" s="316">
        <v>0.7368055555555556</v>
      </c>
      <c r="M340" s="158">
        <f>IF(((K340+L340)-(I340+J340))*24&gt;0,((K340+L340)-(I340+J340))*24,"NA")</f>
        <v>8.2833333332673647</v>
      </c>
      <c r="N340" s="158">
        <f>IF(RIGHT(R340)="T",(M340),0)</f>
        <v>0</v>
      </c>
      <c r="O340" s="158">
        <f>IF(RIGHT(R340)="U",(M340),0)</f>
        <v>8.2833333332673647</v>
      </c>
      <c r="P340" s="158">
        <f>IF(RIGHT(R340)="C",(M340),0)</f>
        <v>0</v>
      </c>
      <c r="Q340" s="158">
        <f>IF(RIGHT(R340)="D",(M340),0)</f>
        <v>0</v>
      </c>
      <c r="R340" s="317" t="s">
        <v>366</v>
      </c>
      <c r="S340" s="365" t="s">
        <v>626</v>
      </c>
      <c r="T340" s="1" t="s">
        <v>323</v>
      </c>
      <c r="U340" s="1" t="s">
        <v>323</v>
      </c>
      <c r="V340" s="1" t="s">
        <v>323</v>
      </c>
      <c r="W340" s="460"/>
      <c r="X340" s="301"/>
    </row>
    <row r="341" spans="1:24" ht="15" customHeight="1">
      <c r="A341" s="397"/>
      <c r="B341" s="403"/>
      <c r="C341" s="397"/>
      <c r="D341" s="397"/>
      <c r="E341" s="6" t="s">
        <v>237</v>
      </c>
      <c r="F341" s="6" t="s">
        <v>237</v>
      </c>
      <c r="G341" s="6" t="s">
        <v>237</v>
      </c>
      <c r="H341" s="6" t="s">
        <v>237</v>
      </c>
      <c r="I341" s="6"/>
      <c r="J341" s="8"/>
      <c r="K341" s="8"/>
      <c r="L341" s="8"/>
      <c r="M341" s="112">
        <f>SUM(M340:M340)</f>
        <v>8.2833333332673647</v>
      </c>
      <c r="N341" s="112">
        <f t="shared" ref="N341" si="107">SUM(N340:N340)</f>
        <v>0</v>
      </c>
      <c r="O341" s="112">
        <f t="shared" ref="O341" si="108">SUM(O340:O340)</f>
        <v>8.2833333332673647</v>
      </c>
      <c r="P341" s="112">
        <f t="shared" ref="P341" si="109">SUM(P340:P340)</f>
        <v>0</v>
      </c>
      <c r="Q341" s="112">
        <f t="shared" ref="Q341" si="110">SUM(Q340:Q340)</f>
        <v>0</v>
      </c>
      <c r="R341" s="306"/>
      <c r="S341" s="378"/>
      <c r="T341" s="1" t="s">
        <v>323</v>
      </c>
      <c r="U341" s="1" t="s">
        <v>323</v>
      </c>
      <c r="V341" s="1" t="s">
        <v>323</v>
      </c>
      <c r="W341" s="460"/>
      <c r="X341" s="301">
        <v>100</v>
      </c>
    </row>
    <row r="342" spans="1:24">
      <c r="A342" s="396" t="s">
        <v>267</v>
      </c>
      <c r="B342" s="402" t="s">
        <v>137</v>
      </c>
      <c r="C342" s="396">
        <v>1500</v>
      </c>
      <c r="D342" s="396" t="s">
        <v>236</v>
      </c>
      <c r="E342" s="6" t="s">
        <v>237</v>
      </c>
      <c r="F342" s="6" t="s">
        <v>237</v>
      </c>
      <c r="G342" s="6" t="s">
        <v>237</v>
      </c>
      <c r="H342" s="6" t="s">
        <v>237</v>
      </c>
      <c r="I342" s="312"/>
      <c r="J342" s="313"/>
      <c r="K342" s="312"/>
      <c r="L342" s="313"/>
      <c r="M342" s="60">
        <v>0</v>
      </c>
      <c r="N342" s="52">
        <v>0</v>
      </c>
      <c r="O342" s="52">
        <v>0</v>
      </c>
      <c r="P342" s="52">
        <v>0</v>
      </c>
      <c r="Q342" s="52">
        <v>0</v>
      </c>
      <c r="R342" s="314"/>
      <c r="S342" s="363"/>
      <c r="T342" s="1" t="s">
        <v>323</v>
      </c>
      <c r="U342" s="1" t="s">
        <v>323</v>
      </c>
      <c r="V342" s="1" t="s">
        <v>323</v>
      </c>
      <c r="W342" s="460"/>
      <c r="X342" s="301"/>
    </row>
    <row r="343" spans="1:24">
      <c r="A343" s="397"/>
      <c r="B343" s="403" t="s">
        <v>105</v>
      </c>
      <c r="C343" s="397"/>
      <c r="D343" s="397"/>
      <c r="E343" s="6" t="s">
        <v>237</v>
      </c>
      <c r="F343" s="6" t="s">
        <v>237</v>
      </c>
      <c r="G343" s="6" t="s">
        <v>237</v>
      </c>
      <c r="H343" s="6" t="s">
        <v>237</v>
      </c>
      <c r="I343" s="6"/>
      <c r="J343" s="8"/>
      <c r="K343" s="8"/>
      <c r="L343" s="8"/>
      <c r="M343" s="60">
        <v>0</v>
      </c>
      <c r="N343" s="52">
        <v>0</v>
      </c>
      <c r="O343" s="52">
        <v>0</v>
      </c>
      <c r="P343" s="52">
        <v>0</v>
      </c>
      <c r="Q343" s="52">
        <v>0</v>
      </c>
      <c r="R343" s="306"/>
      <c r="S343" s="378"/>
      <c r="T343" s="1" t="s">
        <v>323</v>
      </c>
      <c r="U343" s="1" t="s">
        <v>323</v>
      </c>
      <c r="V343" s="1" t="s">
        <v>323</v>
      </c>
      <c r="W343" s="460"/>
      <c r="X343" s="301">
        <v>100</v>
      </c>
    </row>
    <row r="344" spans="1:24">
      <c r="A344" s="396" t="s">
        <v>268</v>
      </c>
      <c r="B344" s="402" t="s">
        <v>125</v>
      </c>
      <c r="C344" s="396">
        <v>200</v>
      </c>
      <c r="D344" s="396" t="s">
        <v>236</v>
      </c>
      <c r="E344" s="6" t="s">
        <v>237</v>
      </c>
      <c r="F344" s="6" t="s">
        <v>237</v>
      </c>
      <c r="G344" s="6" t="s">
        <v>237</v>
      </c>
      <c r="H344" s="6" t="s">
        <v>237</v>
      </c>
      <c r="I344" s="95"/>
      <c r="J344" s="98"/>
      <c r="K344" s="95"/>
      <c r="L344" s="98"/>
      <c r="M344" s="71"/>
      <c r="N344" s="99"/>
      <c r="O344" s="99"/>
      <c r="P344" s="99"/>
      <c r="Q344" s="99"/>
      <c r="R344" s="96"/>
      <c r="S344" s="370"/>
      <c r="T344" s="1" t="s">
        <v>323</v>
      </c>
      <c r="U344" s="1" t="s">
        <v>323</v>
      </c>
      <c r="V344" s="1" t="s">
        <v>323</v>
      </c>
      <c r="W344" s="460"/>
      <c r="X344" s="301"/>
    </row>
    <row r="345" spans="1:24">
      <c r="A345" s="397"/>
      <c r="B345" s="403" t="s">
        <v>28</v>
      </c>
      <c r="C345" s="397"/>
      <c r="D345" s="397"/>
      <c r="E345" s="6" t="s">
        <v>237</v>
      </c>
      <c r="F345" s="6" t="s">
        <v>237</v>
      </c>
      <c r="G345" s="6" t="s">
        <v>237</v>
      </c>
      <c r="H345" s="6" t="s">
        <v>237</v>
      </c>
      <c r="I345" s="6"/>
      <c r="J345" s="7"/>
      <c r="K345" s="7"/>
      <c r="L345" s="7"/>
      <c r="M345" s="116">
        <f t="shared" ref="M345:Q345" si="111">SUM(M304:M344)</f>
        <v>57.749999999825377</v>
      </c>
      <c r="N345" s="107">
        <f t="shared" si="111"/>
        <v>41.183333333290648</v>
      </c>
      <c r="O345" s="107">
        <f t="shared" si="111"/>
        <v>16.566666666534729</v>
      </c>
      <c r="P345" s="107">
        <f t="shared" si="111"/>
        <v>0</v>
      </c>
      <c r="Q345" s="107">
        <f t="shared" si="111"/>
        <v>0</v>
      </c>
      <c r="R345" s="310"/>
      <c r="S345" s="378"/>
      <c r="T345" s="1" t="s">
        <v>323</v>
      </c>
      <c r="U345" s="1" t="s">
        <v>323</v>
      </c>
      <c r="V345" s="1" t="s">
        <v>323</v>
      </c>
      <c r="W345" s="460"/>
      <c r="X345" s="301">
        <v>100</v>
      </c>
    </row>
    <row r="346" spans="1:24">
      <c r="A346" s="396" t="s">
        <v>269</v>
      </c>
      <c r="B346" s="402" t="s">
        <v>138</v>
      </c>
      <c r="C346" s="396">
        <v>200</v>
      </c>
      <c r="D346" s="396" t="s">
        <v>236</v>
      </c>
      <c r="E346" s="6" t="s">
        <v>237</v>
      </c>
      <c r="F346" s="6" t="s">
        <v>237</v>
      </c>
      <c r="G346" s="6" t="s">
        <v>237</v>
      </c>
      <c r="H346" s="6" t="s">
        <v>237</v>
      </c>
      <c r="I346" s="319"/>
      <c r="J346" s="320"/>
      <c r="K346" s="319"/>
      <c r="L346" s="320"/>
      <c r="M346" s="112">
        <f>SUM(M345:M345)</f>
        <v>57.749999999825377</v>
      </c>
      <c r="N346" s="112">
        <f t="shared" ref="N346" si="112">SUM(N345:N345)</f>
        <v>41.183333333290648</v>
      </c>
      <c r="O346" s="112">
        <f t="shared" ref="O346" si="113">SUM(O345:O345)</f>
        <v>16.566666666534729</v>
      </c>
      <c r="P346" s="112">
        <f t="shared" ref="P346" si="114">SUM(P345:P345)</f>
        <v>0</v>
      </c>
      <c r="Q346" s="112">
        <f t="shared" ref="Q346" si="115">SUM(Q345:Q345)</f>
        <v>0</v>
      </c>
      <c r="R346" s="321"/>
      <c r="S346" s="366"/>
      <c r="T346" s="1" t="s">
        <v>323</v>
      </c>
      <c r="U346" s="1" t="s">
        <v>323</v>
      </c>
      <c r="V346" s="1" t="s">
        <v>323</v>
      </c>
      <c r="W346" s="460"/>
      <c r="X346" s="301"/>
    </row>
    <row r="347" spans="1:24">
      <c r="A347" s="397"/>
      <c r="B347" s="403" t="s">
        <v>28</v>
      </c>
      <c r="C347" s="397"/>
      <c r="D347" s="397"/>
      <c r="E347" s="6" t="s">
        <v>237</v>
      </c>
      <c r="F347" s="6" t="s">
        <v>237</v>
      </c>
      <c r="G347" s="6" t="s">
        <v>237</v>
      </c>
      <c r="H347" s="6" t="s">
        <v>237</v>
      </c>
      <c r="I347" s="6"/>
      <c r="J347" s="7"/>
      <c r="K347" s="7"/>
      <c r="L347" s="7"/>
      <c r="M347" s="60">
        <v>0</v>
      </c>
      <c r="N347" s="52">
        <v>0</v>
      </c>
      <c r="O347" s="52">
        <v>0</v>
      </c>
      <c r="P347" s="52">
        <v>0</v>
      </c>
      <c r="Q347" s="52">
        <v>0</v>
      </c>
      <c r="R347" s="310"/>
      <c r="S347" s="378"/>
      <c r="T347" s="1" t="s">
        <v>323</v>
      </c>
      <c r="U347" s="1" t="s">
        <v>323</v>
      </c>
      <c r="V347" s="1" t="s">
        <v>323</v>
      </c>
      <c r="W347" s="460"/>
      <c r="X347" s="301">
        <v>100</v>
      </c>
    </row>
    <row r="348" spans="1:24">
      <c r="A348" s="396" t="s">
        <v>329</v>
      </c>
      <c r="B348" s="402" t="s">
        <v>330</v>
      </c>
      <c r="C348" s="396">
        <v>315</v>
      </c>
      <c r="D348" s="396" t="s">
        <v>236</v>
      </c>
      <c r="E348" s="6" t="s">
        <v>237</v>
      </c>
      <c r="F348" s="6" t="s">
        <v>237</v>
      </c>
      <c r="G348" s="6" t="s">
        <v>237</v>
      </c>
      <c r="H348" s="6" t="s">
        <v>237</v>
      </c>
      <c r="I348" s="355"/>
      <c r="J348" s="323"/>
      <c r="K348" s="355"/>
      <c r="L348" s="323"/>
      <c r="M348" s="60">
        <v>0</v>
      </c>
      <c r="N348" s="52">
        <v>0</v>
      </c>
      <c r="O348" s="52">
        <v>0</v>
      </c>
      <c r="P348" s="52">
        <v>0</v>
      </c>
      <c r="Q348" s="52">
        <v>0</v>
      </c>
      <c r="R348" s="323"/>
      <c r="S348" s="367"/>
      <c r="T348" s="1" t="s">
        <v>323</v>
      </c>
      <c r="U348" s="1" t="s">
        <v>323</v>
      </c>
      <c r="V348" s="1" t="s">
        <v>323</v>
      </c>
      <c r="W348" s="460"/>
      <c r="X348" s="301"/>
    </row>
    <row r="349" spans="1:24">
      <c r="A349" s="397"/>
      <c r="B349" s="403" t="s">
        <v>28</v>
      </c>
      <c r="C349" s="397"/>
      <c r="D349" s="397"/>
      <c r="E349" s="6" t="s">
        <v>237</v>
      </c>
      <c r="F349" s="6" t="s">
        <v>237</v>
      </c>
      <c r="G349" s="6" t="s">
        <v>237</v>
      </c>
      <c r="H349" s="6" t="s">
        <v>237</v>
      </c>
      <c r="I349" s="6"/>
      <c r="J349" s="7"/>
      <c r="K349" s="7"/>
      <c r="L349" s="7"/>
      <c r="M349" s="60">
        <v>0</v>
      </c>
      <c r="N349" s="52">
        <v>0</v>
      </c>
      <c r="O349" s="52">
        <v>0</v>
      </c>
      <c r="P349" s="52">
        <v>0</v>
      </c>
      <c r="Q349" s="52">
        <v>0</v>
      </c>
      <c r="R349" s="310"/>
      <c r="S349" s="378"/>
      <c r="T349" s="1" t="s">
        <v>323</v>
      </c>
      <c r="U349" s="1" t="s">
        <v>323</v>
      </c>
      <c r="V349" s="1" t="s">
        <v>323</v>
      </c>
      <c r="W349" s="460"/>
      <c r="X349" s="301">
        <v>100</v>
      </c>
    </row>
    <row r="350" spans="1:24" ht="15" customHeight="1">
      <c r="A350" s="396" t="s">
        <v>340</v>
      </c>
      <c r="B350" s="402" t="s">
        <v>341</v>
      </c>
      <c r="C350" s="396">
        <v>315</v>
      </c>
      <c r="D350" s="396" t="s">
        <v>236</v>
      </c>
      <c r="E350" s="6" t="s">
        <v>237</v>
      </c>
      <c r="F350" s="6" t="s">
        <v>237</v>
      </c>
      <c r="G350" s="6" t="s">
        <v>237</v>
      </c>
      <c r="H350" s="6" t="s">
        <v>237</v>
      </c>
      <c r="I350" s="315">
        <v>42713</v>
      </c>
      <c r="J350" s="316">
        <v>0.4055555555555555</v>
      </c>
      <c r="K350" s="315">
        <v>42713</v>
      </c>
      <c r="L350" s="316">
        <v>0.76458333333333339</v>
      </c>
      <c r="M350" s="158">
        <f>IF(((K350+L350)-(I350+J350))*24&gt;0,((K350+L350)-(I350+J350))*24,"NA")</f>
        <v>8.6166666666395031</v>
      </c>
      <c r="N350" s="158">
        <f>IF(RIGHT(R350)="T",(M350),0)</f>
        <v>8.6166666666395031</v>
      </c>
      <c r="O350" s="158">
        <f>IF(RIGHT(R350)="U",(M350),0)</f>
        <v>0</v>
      </c>
      <c r="P350" s="158">
        <f>IF(RIGHT(R350)="C",(M350),0)</f>
        <v>0</v>
      </c>
      <c r="Q350" s="158">
        <f>IF(RIGHT(R350)="D",(M350),0)</f>
        <v>0</v>
      </c>
      <c r="R350" s="318" t="s">
        <v>368</v>
      </c>
      <c r="S350" s="365" t="s">
        <v>615</v>
      </c>
      <c r="T350" s="1" t="s">
        <v>323</v>
      </c>
      <c r="U350" s="1" t="s">
        <v>323</v>
      </c>
      <c r="V350" s="1" t="s">
        <v>323</v>
      </c>
      <c r="W350" s="460"/>
      <c r="X350" s="301"/>
    </row>
    <row r="351" spans="1:24">
      <c r="A351" s="397"/>
      <c r="B351" s="403" t="s">
        <v>28</v>
      </c>
      <c r="C351" s="397"/>
      <c r="D351" s="397"/>
      <c r="E351" s="6" t="s">
        <v>237</v>
      </c>
      <c r="F351" s="6" t="s">
        <v>237</v>
      </c>
      <c r="G351" s="6" t="s">
        <v>237</v>
      </c>
      <c r="H351" s="6" t="s">
        <v>237</v>
      </c>
      <c r="I351" s="6"/>
      <c r="J351" s="7"/>
      <c r="K351" s="7"/>
      <c r="L351" s="7"/>
      <c r="M351" s="60">
        <v>0</v>
      </c>
      <c r="N351" s="52">
        <v>0</v>
      </c>
      <c r="O351" s="52">
        <v>0</v>
      </c>
      <c r="P351" s="52">
        <v>0</v>
      </c>
      <c r="Q351" s="52">
        <v>0</v>
      </c>
      <c r="R351" s="310"/>
      <c r="S351" s="378"/>
      <c r="T351" s="1" t="s">
        <v>323</v>
      </c>
      <c r="U351" s="1" t="s">
        <v>323</v>
      </c>
      <c r="V351" s="1" t="s">
        <v>323</v>
      </c>
      <c r="W351" s="460"/>
      <c r="X351" s="388">
        <v>98.84</v>
      </c>
    </row>
    <row r="352" spans="1:24">
      <c r="A352" s="405" t="s">
        <v>365</v>
      </c>
      <c r="B352" s="407" t="s">
        <v>364</v>
      </c>
      <c r="C352" s="396">
        <v>160</v>
      </c>
      <c r="D352" s="396" t="s">
        <v>236</v>
      </c>
      <c r="E352" s="6" t="s">
        <v>237</v>
      </c>
      <c r="F352" s="6" t="s">
        <v>237</v>
      </c>
      <c r="G352" s="6" t="s">
        <v>237</v>
      </c>
      <c r="H352" s="6" t="s">
        <v>237</v>
      </c>
      <c r="I352" s="334"/>
      <c r="J352" s="335"/>
      <c r="K352" s="334"/>
      <c r="L352" s="335"/>
      <c r="M352" s="60">
        <v>0</v>
      </c>
      <c r="N352" s="52">
        <v>0</v>
      </c>
      <c r="O352" s="52">
        <v>0</v>
      </c>
      <c r="P352" s="52">
        <v>0</v>
      </c>
      <c r="Q352" s="52">
        <v>0</v>
      </c>
      <c r="R352" s="335"/>
      <c r="S352" s="91"/>
      <c r="T352" s="1" t="s">
        <v>323</v>
      </c>
      <c r="U352" s="1" t="s">
        <v>323</v>
      </c>
      <c r="V352" s="1" t="s">
        <v>323</v>
      </c>
      <c r="W352" s="460"/>
      <c r="X352" s="301"/>
    </row>
    <row r="353" spans="1:24">
      <c r="A353" s="406"/>
      <c r="B353" s="408" t="s">
        <v>28</v>
      </c>
      <c r="C353" s="397"/>
      <c r="D353" s="397"/>
      <c r="E353" s="6" t="s">
        <v>237</v>
      </c>
      <c r="F353" s="6" t="s">
        <v>237</v>
      </c>
      <c r="G353" s="6" t="s">
        <v>237</v>
      </c>
      <c r="H353" s="6" t="s">
        <v>237</v>
      </c>
      <c r="I353" s="6"/>
      <c r="J353" s="7"/>
      <c r="K353" s="7"/>
      <c r="L353" s="7"/>
      <c r="M353" s="60">
        <v>0</v>
      </c>
      <c r="N353" s="52">
        <v>0</v>
      </c>
      <c r="O353" s="52">
        <v>0</v>
      </c>
      <c r="P353" s="52">
        <v>0</v>
      </c>
      <c r="Q353" s="52">
        <v>0</v>
      </c>
      <c r="R353" s="310"/>
      <c r="S353" s="378"/>
      <c r="T353" s="1" t="s">
        <v>323</v>
      </c>
      <c r="U353" s="1" t="s">
        <v>323</v>
      </c>
      <c r="V353" s="1" t="s">
        <v>323</v>
      </c>
      <c r="W353" s="460"/>
      <c r="X353" s="301">
        <v>100</v>
      </c>
    </row>
    <row r="354" spans="1:24" ht="15" customHeight="1">
      <c r="A354" s="396" t="s">
        <v>418</v>
      </c>
      <c r="B354" s="402" t="s">
        <v>397</v>
      </c>
      <c r="C354" s="396">
        <v>500</v>
      </c>
      <c r="D354" s="396" t="s">
        <v>236</v>
      </c>
      <c r="E354" s="6" t="s">
        <v>237</v>
      </c>
      <c r="F354" s="6" t="s">
        <v>237</v>
      </c>
      <c r="G354" s="6" t="s">
        <v>237</v>
      </c>
      <c r="H354" s="6" t="s">
        <v>237</v>
      </c>
      <c r="I354" s="315">
        <v>42710</v>
      </c>
      <c r="J354" s="316">
        <v>0.44027777777777777</v>
      </c>
      <c r="K354" s="315">
        <v>42710</v>
      </c>
      <c r="L354" s="316">
        <v>0.7715277777777777</v>
      </c>
      <c r="M354" s="158">
        <f>IF(((K354+L354)-(I354+J354))*24&gt;0,((K354+L354)-(I354+J354))*24,"NA")</f>
        <v>7.9499999998952262</v>
      </c>
      <c r="N354" s="158">
        <f>IF(RIGHT(R354)="T",(M354),0)</f>
        <v>0</v>
      </c>
      <c r="O354" s="158">
        <f>IF(RIGHT(R354)="U",(M354),0)</f>
        <v>0</v>
      </c>
      <c r="P354" s="158">
        <f>IF(RIGHT(R354)="C",(M354),0)</f>
        <v>0</v>
      </c>
      <c r="Q354" s="158">
        <f>IF(RIGHT(R354)="D",(M354),0)</f>
        <v>7.9499999998952262</v>
      </c>
      <c r="R354" s="317" t="s">
        <v>376</v>
      </c>
      <c r="S354" s="365" t="s">
        <v>621</v>
      </c>
      <c r="T354" s="1" t="s">
        <v>323</v>
      </c>
      <c r="U354" s="1" t="s">
        <v>323</v>
      </c>
      <c r="V354" s="1" t="s">
        <v>323</v>
      </c>
      <c r="W354" s="460"/>
      <c r="X354" s="301"/>
    </row>
    <row r="355" spans="1:24" ht="15" customHeight="1">
      <c r="A355" s="400"/>
      <c r="B355" s="404"/>
      <c r="C355" s="400"/>
      <c r="D355" s="400"/>
      <c r="E355" s="6"/>
      <c r="F355" s="6"/>
      <c r="G355" s="6"/>
      <c r="H355" s="6"/>
      <c r="I355" s="347">
        <v>42728</v>
      </c>
      <c r="J355" s="348">
        <v>0.56319444444444444</v>
      </c>
      <c r="K355" s="347">
        <v>42728</v>
      </c>
      <c r="L355" s="348">
        <v>0.61041666666666672</v>
      </c>
      <c r="M355" s="159">
        <f>IF(((K355+L355)-(I355+J355))*24&gt;0,((K355+L355)-(I355+J355))*24,"NA")</f>
        <v>1.1333333333604969</v>
      </c>
      <c r="N355" s="159">
        <f>IF(RIGHT(R355)="T",(M355),0)</f>
        <v>0</v>
      </c>
      <c r="O355" s="159">
        <f>IF(RIGHT(R355)="U",(M355),0)</f>
        <v>0</v>
      </c>
      <c r="P355" s="159">
        <f>IF(RIGHT(R355)="C",(M355),0)</f>
        <v>1.1333333333604969</v>
      </c>
      <c r="Q355" s="159">
        <f>IF(RIGHT(R355)="D",(M355),0)</f>
        <v>0</v>
      </c>
      <c r="R355" s="149" t="s">
        <v>412</v>
      </c>
      <c r="S355" s="379" t="s">
        <v>622</v>
      </c>
      <c r="T355" s="1"/>
      <c r="U355" s="1"/>
      <c r="V355" s="1"/>
      <c r="W355" s="460"/>
      <c r="X355" s="301"/>
    </row>
    <row r="356" spans="1:24" ht="15" customHeight="1">
      <c r="A356" s="400"/>
      <c r="B356" s="404"/>
      <c r="C356" s="400"/>
      <c r="D356" s="400"/>
      <c r="E356" s="6"/>
      <c r="F356" s="6"/>
      <c r="G356" s="6"/>
      <c r="H356" s="6"/>
      <c r="I356" s="334"/>
      <c r="J356" s="335"/>
      <c r="K356" s="334"/>
      <c r="L356" s="335"/>
      <c r="M356" s="112">
        <f>SUM(M354:M355)</f>
        <v>9.0833333332557231</v>
      </c>
      <c r="N356" s="112">
        <f t="shared" ref="N356:Q356" si="116">SUM(N354:N355)</f>
        <v>0</v>
      </c>
      <c r="O356" s="112">
        <f t="shared" si="116"/>
        <v>0</v>
      </c>
      <c r="P356" s="112">
        <f t="shared" si="116"/>
        <v>1.1333333333604969</v>
      </c>
      <c r="Q356" s="112">
        <f t="shared" si="116"/>
        <v>7.9499999998952262</v>
      </c>
      <c r="R356" s="356"/>
      <c r="S356" s="161"/>
      <c r="T356" s="1"/>
      <c r="U356" s="1"/>
      <c r="V356" s="1"/>
      <c r="W356" s="460"/>
      <c r="X356" s="301">
        <v>100</v>
      </c>
    </row>
    <row r="357" spans="1:24" ht="15" customHeight="1">
      <c r="A357" s="396" t="s">
        <v>418</v>
      </c>
      <c r="B357" s="402" t="s">
        <v>419</v>
      </c>
      <c r="C357" s="396">
        <v>500</v>
      </c>
      <c r="D357" s="396" t="s">
        <v>236</v>
      </c>
      <c r="E357" s="6" t="s">
        <v>237</v>
      </c>
      <c r="F357" s="6" t="s">
        <v>237</v>
      </c>
      <c r="G357" s="6" t="s">
        <v>237</v>
      </c>
      <c r="H357" s="6" t="s">
        <v>237</v>
      </c>
      <c r="I357" s="95"/>
      <c r="J357" s="98"/>
      <c r="K357" s="95"/>
      <c r="L357" s="98"/>
      <c r="M357" s="71"/>
      <c r="N357" s="99"/>
      <c r="O357" s="99"/>
      <c r="P357" s="99"/>
      <c r="Q357" s="99"/>
      <c r="R357" s="96"/>
      <c r="S357" s="370"/>
      <c r="T357" s="1" t="s">
        <v>323</v>
      </c>
      <c r="U357" s="1" t="s">
        <v>323</v>
      </c>
      <c r="V357" s="1" t="s">
        <v>323</v>
      </c>
      <c r="W357" s="460"/>
      <c r="X357" s="301"/>
    </row>
    <row r="358" spans="1:24">
      <c r="A358" s="400"/>
      <c r="B358" s="404"/>
      <c r="C358" s="400"/>
      <c r="D358" s="400"/>
      <c r="E358" s="6"/>
      <c r="F358" s="6"/>
      <c r="G358" s="6"/>
      <c r="H358" s="6"/>
      <c r="I358" s="334"/>
      <c r="J358" s="335"/>
      <c r="K358" s="334"/>
      <c r="L358" s="335"/>
      <c r="M358" s="112">
        <f>SUM(M357:M357)</f>
        <v>0</v>
      </c>
      <c r="N358" s="112">
        <f t="shared" ref="N358" si="117">SUM(N357:N357)</f>
        <v>0</v>
      </c>
      <c r="O358" s="112">
        <f t="shared" ref="O358" si="118">SUM(O357:O357)</f>
        <v>0</v>
      </c>
      <c r="P358" s="112">
        <f t="shared" ref="P358" si="119">SUM(P357:P357)</f>
        <v>0</v>
      </c>
      <c r="Q358" s="112">
        <f t="shared" ref="Q358" si="120">SUM(Q357:Q357)</f>
        <v>0</v>
      </c>
      <c r="R358" s="335"/>
      <c r="S358" s="91"/>
      <c r="T358" s="1"/>
      <c r="U358" s="1"/>
      <c r="V358" s="1"/>
      <c r="W358" s="460"/>
      <c r="X358" s="301">
        <v>100</v>
      </c>
    </row>
    <row r="359" spans="1:24">
      <c r="A359" s="405" t="s">
        <v>432</v>
      </c>
      <c r="B359" s="407" t="s">
        <v>431</v>
      </c>
      <c r="C359" s="396">
        <v>500</v>
      </c>
      <c r="D359" s="396" t="s">
        <v>236</v>
      </c>
      <c r="E359" s="6" t="s">
        <v>237</v>
      </c>
      <c r="F359" s="6" t="s">
        <v>237</v>
      </c>
      <c r="G359" s="6" t="s">
        <v>237</v>
      </c>
      <c r="H359" s="6" t="s">
        <v>237</v>
      </c>
      <c r="I359" s="58"/>
      <c r="J359" s="59"/>
      <c r="K359" s="58"/>
      <c r="L359" s="59"/>
      <c r="M359" s="60"/>
      <c r="N359" s="52"/>
      <c r="O359" s="52"/>
      <c r="P359" s="52"/>
      <c r="Q359" s="52"/>
      <c r="R359" s="59"/>
      <c r="S359" s="372"/>
      <c r="T359" s="1" t="s">
        <v>323</v>
      </c>
      <c r="U359" s="1" t="s">
        <v>323</v>
      </c>
      <c r="V359" s="1" t="s">
        <v>323</v>
      </c>
      <c r="W359" s="460"/>
      <c r="X359" s="301"/>
    </row>
    <row r="360" spans="1:24">
      <c r="A360" s="406"/>
      <c r="B360" s="408" t="s">
        <v>28</v>
      </c>
      <c r="C360" s="397"/>
      <c r="D360" s="397"/>
      <c r="E360" s="6" t="s">
        <v>237</v>
      </c>
      <c r="F360" s="6" t="s">
        <v>237</v>
      </c>
      <c r="G360" s="6" t="s">
        <v>237</v>
      </c>
      <c r="H360" s="6" t="s">
        <v>237</v>
      </c>
      <c r="I360" s="6"/>
      <c r="J360" s="7"/>
      <c r="K360" s="7"/>
      <c r="L360" s="7"/>
      <c r="M360" s="103">
        <f>SUM(M359:M359)</f>
        <v>0</v>
      </c>
      <c r="N360" s="103">
        <f>SUM(N359:N359)</f>
        <v>0</v>
      </c>
      <c r="O360" s="103">
        <f>SUM(O359:O359)</f>
        <v>0</v>
      </c>
      <c r="P360" s="103">
        <f>SUM(P359:P359)</f>
        <v>0</v>
      </c>
      <c r="Q360" s="103">
        <f>SUM(Q359:Q359)</f>
        <v>0</v>
      </c>
      <c r="R360" s="310"/>
      <c r="S360" s="378"/>
      <c r="T360" s="1" t="s">
        <v>323</v>
      </c>
      <c r="U360" s="1" t="s">
        <v>323</v>
      </c>
      <c r="V360" s="1" t="s">
        <v>323</v>
      </c>
      <c r="W360" s="460"/>
      <c r="X360" s="301">
        <v>100</v>
      </c>
    </row>
    <row r="361" spans="1:24" ht="15" customHeight="1">
      <c r="A361" s="396" t="s">
        <v>270</v>
      </c>
      <c r="B361" s="398" t="s">
        <v>70</v>
      </c>
      <c r="C361" s="396">
        <v>50</v>
      </c>
      <c r="D361" s="396" t="s">
        <v>236</v>
      </c>
      <c r="E361" s="6" t="s">
        <v>237</v>
      </c>
      <c r="F361" s="6" t="s">
        <v>237</v>
      </c>
      <c r="G361" s="6" t="s">
        <v>237</v>
      </c>
      <c r="H361" s="6" t="s">
        <v>237</v>
      </c>
      <c r="I361" s="315">
        <v>42723</v>
      </c>
      <c r="J361" s="316">
        <v>0.4291666666666667</v>
      </c>
      <c r="K361" s="315">
        <v>42723</v>
      </c>
      <c r="L361" s="316">
        <v>0.70972222222222225</v>
      </c>
      <c r="M361" s="158">
        <f>IF(((K361+L361)-(I361+J361))*24&gt;0,((K361+L361)-(I361+J361))*24,"NA")</f>
        <v>6.7333333332790062</v>
      </c>
      <c r="N361" s="158">
        <f>IF(RIGHT(R361)="T",(M361),0)</f>
        <v>0</v>
      </c>
      <c r="O361" s="158">
        <f>IF(RIGHT(R361)="U",(M361),0)</f>
        <v>0</v>
      </c>
      <c r="P361" s="158">
        <f>IF(RIGHT(R361)="C",(M361),0)</f>
        <v>0</v>
      </c>
      <c r="Q361" s="158">
        <f>IF(RIGHT(R361)="D",(M361),0)</f>
        <v>6.7333333332790062</v>
      </c>
      <c r="R361" s="317" t="s">
        <v>376</v>
      </c>
      <c r="S361" s="365" t="s">
        <v>611</v>
      </c>
      <c r="T361" s="1" t="s">
        <v>323</v>
      </c>
      <c r="U361" s="1" t="s">
        <v>323</v>
      </c>
      <c r="V361" s="1" t="s">
        <v>323</v>
      </c>
      <c r="W361" s="460"/>
      <c r="X361" s="301"/>
    </row>
    <row r="362" spans="1:24">
      <c r="A362" s="397"/>
      <c r="B362" s="399"/>
      <c r="C362" s="397"/>
      <c r="D362" s="397"/>
      <c r="E362" s="6" t="s">
        <v>237</v>
      </c>
      <c r="F362" s="6" t="s">
        <v>237</v>
      </c>
      <c r="G362" s="6" t="s">
        <v>237</v>
      </c>
      <c r="H362" s="6" t="s">
        <v>237</v>
      </c>
      <c r="I362" s="21"/>
      <c r="J362" s="308"/>
      <c r="K362" s="308"/>
      <c r="L362" s="306"/>
      <c r="M362" s="103">
        <f>SUM(M361)</f>
        <v>6.7333333332790062</v>
      </c>
      <c r="N362" s="103">
        <f t="shared" ref="N362:Q362" si="121">SUM(N361)</f>
        <v>0</v>
      </c>
      <c r="O362" s="103">
        <f t="shared" si="121"/>
        <v>0</v>
      </c>
      <c r="P362" s="103">
        <f t="shared" si="121"/>
        <v>0</v>
      </c>
      <c r="Q362" s="103">
        <f t="shared" si="121"/>
        <v>6.7333333332790062</v>
      </c>
      <c r="R362" s="306"/>
      <c r="S362" s="368"/>
      <c r="T362" s="1" t="s">
        <v>323</v>
      </c>
      <c r="U362" s="1" t="s">
        <v>323</v>
      </c>
      <c r="V362" s="1" t="s">
        <v>323</v>
      </c>
      <c r="W362" s="460"/>
      <c r="X362" s="301">
        <v>100</v>
      </c>
    </row>
    <row r="363" spans="1:24" ht="15" customHeight="1">
      <c r="A363" s="396" t="s">
        <v>271</v>
      </c>
      <c r="B363" s="398" t="s">
        <v>69</v>
      </c>
      <c r="C363" s="396">
        <v>50</v>
      </c>
      <c r="D363" s="396" t="s">
        <v>236</v>
      </c>
      <c r="E363" s="6" t="s">
        <v>237</v>
      </c>
      <c r="F363" s="6" t="s">
        <v>237</v>
      </c>
      <c r="G363" s="6" t="s">
        <v>237</v>
      </c>
      <c r="H363" s="6" t="s">
        <v>237</v>
      </c>
      <c r="I363" s="353"/>
      <c r="J363" s="354"/>
      <c r="K363" s="353"/>
      <c r="L363" s="354"/>
      <c r="M363" s="357">
        <v>0</v>
      </c>
      <c r="N363" s="358">
        <v>0</v>
      </c>
      <c r="O363" s="358">
        <v>0</v>
      </c>
      <c r="P363" s="358">
        <v>0</v>
      </c>
      <c r="Q363" s="358">
        <v>0</v>
      </c>
      <c r="R363" s="354"/>
      <c r="S363" s="377"/>
      <c r="T363" s="1" t="s">
        <v>323</v>
      </c>
      <c r="U363" s="1" t="s">
        <v>323</v>
      </c>
      <c r="V363" s="1" t="s">
        <v>323</v>
      </c>
      <c r="W363" s="460"/>
      <c r="X363" s="301"/>
    </row>
    <row r="364" spans="1:24">
      <c r="A364" s="397"/>
      <c r="B364" s="399" t="s">
        <v>28</v>
      </c>
      <c r="C364" s="397"/>
      <c r="D364" s="397"/>
      <c r="E364" s="6" t="s">
        <v>237</v>
      </c>
      <c r="F364" s="6" t="s">
        <v>237</v>
      </c>
      <c r="G364" s="6" t="s">
        <v>237</v>
      </c>
      <c r="H364" s="6" t="s">
        <v>237</v>
      </c>
      <c r="I364" s="21"/>
      <c r="J364" s="308"/>
      <c r="K364" s="308"/>
      <c r="L364" s="306"/>
      <c r="M364" s="357">
        <v>0</v>
      </c>
      <c r="N364" s="358">
        <v>0</v>
      </c>
      <c r="O364" s="358">
        <v>0</v>
      </c>
      <c r="P364" s="358">
        <v>0</v>
      </c>
      <c r="Q364" s="358">
        <v>0</v>
      </c>
      <c r="R364" s="306"/>
      <c r="S364" s="368"/>
      <c r="T364" s="1" t="s">
        <v>323</v>
      </c>
      <c r="U364" s="1" t="s">
        <v>323</v>
      </c>
      <c r="V364" s="1" t="s">
        <v>323</v>
      </c>
      <c r="W364" s="460"/>
      <c r="X364" s="301">
        <v>100</v>
      </c>
    </row>
    <row r="365" spans="1:24" ht="15" customHeight="1">
      <c r="A365" s="396" t="s">
        <v>272</v>
      </c>
      <c r="B365" s="398" t="s">
        <v>71</v>
      </c>
      <c r="C365" s="396">
        <v>50</v>
      </c>
      <c r="D365" s="396" t="s">
        <v>236</v>
      </c>
      <c r="E365" s="6" t="s">
        <v>237</v>
      </c>
      <c r="F365" s="6" t="s">
        <v>237</v>
      </c>
      <c r="G365" s="6" t="s">
        <v>237</v>
      </c>
      <c r="H365" s="6" t="s">
        <v>237</v>
      </c>
      <c r="I365" s="322"/>
      <c r="J365" s="323"/>
      <c r="K365" s="322"/>
      <c r="L365" s="323"/>
      <c r="M365" s="357">
        <v>0</v>
      </c>
      <c r="N365" s="358">
        <v>0</v>
      </c>
      <c r="O365" s="358">
        <v>0</v>
      </c>
      <c r="P365" s="358">
        <v>0</v>
      </c>
      <c r="Q365" s="358">
        <v>0</v>
      </c>
      <c r="R365" s="323"/>
      <c r="S365" s="367"/>
      <c r="T365" s="1" t="s">
        <v>323</v>
      </c>
      <c r="U365" s="1" t="s">
        <v>323</v>
      </c>
      <c r="V365" s="1" t="s">
        <v>323</v>
      </c>
      <c r="W365" s="460"/>
      <c r="X365" s="301"/>
    </row>
    <row r="366" spans="1:24">
      <c r="A366" s="397"/>
      <c r="B366" s="399" t="s">
        <v>28</v>
      </c>
      <c r="C366" s="397"/>
      <c r="D366" s="397"/>
      <c r="E366" s="6" t="s">
        <v>237</v>
      </c>
      <c r="F366" s="6" t="s">
        <v>237</v>
      </c>
      <c r="G366" s="6" t="s">
        <v>237</v>
      </c>
      <c r="H366" s="6" t="s">
        <v>237</v>
      </c>
      <c r="I366" s="21"/>
      <c r="J366" s="308"/>
      <c r="K366" s="308"/>
      <c r="L366" s="306"/>
      <c r="M366" s="357">
        <v>0</v>
      </c>
      <c r="N366" s="358">
        <v>0</v>
      </c>
      <c r="O366" s="358">
        <v>0</v>
      </c>
      <c r="P366" s="358">
        <v>0</v>
      </c>
      <c r="Q366" s="358">
        <v>0</v>
      </c>
      <c r="R366" s="306"/>
      <c r="S366" s="368"/>
      <c r="T366" s="1" t="s">
        <v>323</v>
      </c>
      <c r="U366" s="1" t="s">
        <v>323</v>
      </c>
      <c r="V366" s="1" t="s">
        <v>323</v>
      </c>
      <c r="W366" s="460"/>
      <c r="X366" s="301">
        <v>100</v>
      </c>
    </row>
    <row r="367" spans="1:24" ht="15" customHeight="1">
      <c r="A367" s="396" t="s">
        <v>273</v>
      </c>
      <c r="B367" s="402" t="s">
        <v>114</v>
      </c>
      <c r="C367" s="396">
        <v>63</v>
      </c>
      <c r="D367" s="396" t="s">
        <v>236</v>
      </c>
      <c r="E367" s="6" t="s">
        <v>237</v>
      </c>
      <c r="F367" s="6" t="s">
        <v>237</v>
      </c>
      <c r="G367" s="6" t="s">
        <v>237</v>
      </c>
      <c r="H367" s="6" t="s">
        <v>237</v>
      </c>
      <c r="I367" s="6"/>
      <c r="J367" s="7"/>
      <c r="K367" s="7"/>
      <c r="L367" s="7"/>
      <c r="M367" s="357">
        <v>0</v>
      </c>
      <c r="N367" s="358">
        <v>0</v>
      </c>
      <c r="O367" s="358">
        <v>0</v>
      </c>
      <c r="P367" s="358">
        <v>0</v>
      </c>
      <c r="Q367" s="358">
        <v>0</v>
      </c>
      <c r="R367" s="310"/>
      <c r="S367" s="311"/>
      <c r="T367" s="1" t="s">
        <v>323</v>
      </c>
      <c r="U367" s="1" t="s">
        <v>323</v>
      </c>
      <c r="V367" s="1" t="s">
        <v>323</v>
      </c>
      <c r="W367" s="460"/>
      <c r="X367" s="301"/>
    </row>
    <row r="368" spans="1:24" ht="15.75" customHeight="1">
      <c r="A368" s="397"/>
      <c r="B368" s="403"/>
      <c r="C368" s="397"/>
      <c r="D368" s="397"/>
      <c r="E368" s="6" t="s">
        <v>237</v>
      </c>
      <c r="F368" s="6" t="s">
        <v>237</v>
      </c>
      <c r="G368" s="6" t="s">
        <v>237</v>
      </c>
      <c r="H368" s="6" t="s">
        <v>237</v>
      </c>
      <c r="I368" s="6"/>
      <c r="J368" s="8"/>
      <c r="K368" s="8"/>
      <c r="L368" s="8"/>
      <c r="M368" s="357">
        <v>0</v>
      </c>
      <c r="N368" s="358">
        <v>0</v>
      </c>
      <c r="O368" s="358">
        <v>0</v>
      </c>
      <c r="P368" s="358">
        <v>0</v>
      </c>
      <c r="Q368" s="358">
        <v>0</v>
      </c>
      <c r="R368" s="306"/>
      <c r="S368" s="368"/>
      <c r="T368" s="1" t="s">
        <v>323</v>
      </c>
      <c r="U368" s="1" t="s">
        <v>323</v>
      </c>
      <c r="V368" s="1" t="s">
        <v>323</v>
      </c>
      <c r="W368" s="460"/>
      <c r="X368" s="301">
        <v>100</v>
      </c>
    </row>
    <row r="369" spans="1:24">
      <c r="A369" s="396" t="s">
        <v>274</v>
      </c>
      <c r="B369" s="398" t="s">
        <v>46</v>
      </c>
      <c r="C369" s="396">
        <v>80</v>
      </c>
      <c r="D369" s="396" t="s">
        <v>236</v>
      </c>
      <c r="E369" s="6" t="s">
        <v>237</v>
      </c>
      <c r="F369" s="6" t="s">
        <v>237</v>
      </c>
      <c r="G369" s="6" t="s">
        <v>237</v>
      </c>
      <c r="H369" s="6" t="s">
        <v>237</v>
      </c>
      <c r="I369" s="6"/>
      <c r="J369" s="7"/>
      <c r="K369" s="7"/>
      <c r="L369" s="7"/>
      <c r="M369" s="357">
        <v>0</v>
      </c>
      <c r="N369" s="358">
        <v>0</v>
      </c>
      <c r="O369" s="358">
        <v>0</v>
      </c>
      <c r="P369" s="358">
        <v>0</v>
      </c>
      <c r="Q369" s="358">
        <v>0</v>
      </c>
      <c r="R369" s="310"/>
      <c r="S369" s="311"/>
      <c r="T369" s="1" t="s">
        <v>323</v>
      </c>
      <c r="U369" s="1" t="s">
        <v>323</v>
      </c>
      <c r="V369" s="1" t="s">
        <v>323</v>
      </c>
      <c r="W369" s="460"/>
      <c r="X369" s="301"/>
    </row>
    <row r="370" spans="1:24" ht="15.75" customHeight="1">
      <c r="A370" s="397"/>
      <c r="B370" s="399" t="s">
        <v>28</v>
      </c>
      <c r="C370" s="397"/>
      <c r="D370" s="397"/>
      <c r="E370" s="6" t="s">
        <v>237</v>
      </c>
      <c r="F370" s="6" t="s">
        <v>237</v>
      </c>
      <c r="G370" s="6" t="s">
        <v>237</v>
      </c>
      <c r="H370" s="6" t="s">
        <v>237</v>
      </c>
      <c r="I370" s="21"/>
      <c r="J370" s="308"/>
      <c r="K370" s="308"/>
      <c r="L370" s="306"/>
      <c r="M370" s="357">
        <v>0</v>
      </c>
      <c r="N370" s="358">
        <v>0</v>
      </c>
      <c r="O370" s="358">
        <v>0</v>
      </c>
      <c r="P370" s="358">
        <v>0</v>
      </c>
      <c r="Q370" s="358">
        <v>0</v>
      </c>
      <c r="R370" s="306"/>
      <c r="S370" s="368"/>
      <c r="T370" s="1" t="s">
        <v>323</v>
      </c>
      <c r="U370" s="1" t="s">
        <v>323</v>
      </c>
      <c r="V370" s="1" t="s">
        <v>323</v>
      </c>
      <c r="W370" s="460"/>
      <c r="X370" s="301">
        <v>100</v>
      </c>
    </row>
    <row r="371" spans="1:24">
      <c r="A371" s="396" t="s">
        <v>275</v>
      </c>
      <c r="B371" s="398" t="s">
        <v>23</v>
      </c>
      <c r="C371" s="396">
        <v>80</v>
      </c>
      <c r="D371" s="396" t="s">
        <v>236</v>
      </c>
      <c r="E371" s="6" t="s">
        <v>237</v>
      </c>
      <c r="F371" s="6" t="s">
        <v>237</v>
      </c>
      <c r="G371" s="6" t="s">
        <v>237</v>
      </c>
      <c r="H371" s="6" t="s">
        <v>237</v>
      </c>
      <c r="I371" s="6"/>
      <c r="J371" s="7"/>
      <c r="K371" s="7"/>
      <c r="L371" s="7"/>
      <c r="M371" s="357">
        <v>0</v>
      </c>
      <c r="N371" s="358">
        <v>0</v>
      </c>
      <c r="O371" s="358">
        <v>0</v>
      </c>
      <c r="P371" s="358">
        <v>0</v>
      </c>
      <c r="Q371" s="358">
        <v>0</v>
      </c>
      <c r="R371" s="310"/>
      <c r="S371" s="311"/>
      <c r="T371" s="1" t="s">
        <v>323</v>
      </c>
      <c r="U371" s="1" t="s">
        <v>323</v>
      </c>
      <c r="V371" s="1" t="s">
        <v>323</v>
      </c>
      <c r="W371" s="460"/>
      <c r="X371" s="301"/>
    </row>
    <row r="372" spans="1:24">
      <c r="A372" s="397"/>
      <c r="B372" s="399" t="s">
        <v>28</v>
      </c>
      <c r="C372" s="397"/>
      <c r="D372" s="397"/>
      <c r="E372" s="6" t="s">
        <v>237</v>
      </c>
      <c r="F372" s="6" t="s">
        <v>237</v>
      </c>
      <c r="G372" s="6" t="s">
        <v>237</v>
      </c>
      <c r="H372" s="6" t="s">
        <v>237</v>
      </c>
      <c r="I372" s="21"/>
      <c r="J372" s="308"/>
      <c r="K372" s="308"/>
      <c r="L372" s="306"/>
      <c r="M372" s="357">
        <v>0</v>
      </c>
      <c r="N372" s="358">
        <v>0</v>
      </c>
      <c r="O372" s="358">
        <v>0</v>
      </c>
      <c r="P372" s="358">
        <v>0</v>
      </c>
      <c r="Q372" s="358">
        <v>0</v>
      </c>
      <c r="R372" s="306"/>
      <c r="S372" s="368"/>
      <c r="T372" s="1" t="s">
        <v>323</v>
      </c>
      <c r="U372" s="1" t="s">
        <v>323</v>
      </c>
      <c r="V372" s="1" t="s">
        <v>323</v>
      </c>
      <c r="W372" s="460"/>
      <c r="X372" s="301">
        <v>100</v>
      </c>
    </row>
    <row r="373" spans="1:24">
      <c r="A373" s="396" t="s">
        <v>276</v>
      </c>
      <c r="B373" s="398" t="s">
        <v>45</v>
      </c>
      <c r="C373" s="396">
        <v>80</v>
      </c>
      <c r="D373" s="396" t="s">
        <v>236</v>
      </c>
      <c r="E373" s="6" t="s">
        <v>237</v>
      </c>
      <c r="F373" s="6" t="s">
        <v>237</v>
      </c>
      <c r="G373" s="6" t="s">
        <v>237</v>
      </c>
      <c r="H373" s="6" t="s">
        <v>237</v>
      </c>
      <c r="I373" s="95"/>
      <c r="J373" s="98"/>
      <c r="K373" s="95"/>
      <c r="L373" s="98"/>
      <c r="M373" s="71"/>
      <c r="N373" s="99"/>
      <c r="O373" s="99"/>
      <c r="P373" s="99"/>
      <c r="Q373" s="99"/>
      <c r="R373" s="96"/>
      <c r="S373" s="370"/>
      <c r="T373" s="1" t="s">
        <v>323</v>
      </c>
      <c r="U373" s="1" t="s">
        <v>323</v>
      </c>
      <c r="V373" s="1" t="s">
        <v>323</v>
      </c>
      <c r="W373" s="460"/>
      <c r="X373" s="301"/>
    </row>
    <row r="374" spans="1:24">
      <c r="A374" s="400"/>
      <c r="B374" s="401"/>
      <c r="C374" s="400"/>
      <c r="D374" s="400"/>
      <c r="E374" s="6"/>
      <c r="F374" s="6"/>
      <c r="G374" s="6"/>
      <c r="H374" s="6"/>
      <c r="I374" s="95"/>
      <c r="J374" s="98"/>
      <c r="K374" s="95"/>
      <c r="L374" s="98"/>
      <c r="M374" s="71"/>
      <c r="N374" s="99"/>
      <c r="O374" s="99"/>
      <c r="P374" s="99"/>
      <c r="Q374" s="99"/>
      <c r="R374" s="96"/>
      <c r="S374" s="370"/>
      <c r="T374" s="1" t="s">
        <v>323</v>
      </c>
      <c r="U374" s="1" t="s">
        <v>323</v>
      </c>
      <c r="V374" s="1" t="s">
        <v>323</v>
      </c>
      <c r="W374" s="460"/>
      <c r="X374" s="301"/>
    </row>
    <row r="375" spans="1:24">
      <c r="A375" s="400"/>
      <c r="B375" s="401"/>
      <c r="C375" s="400"/>
      <c r="D375" s="400"/>
      <c r="E375" s="6"/>
      <c r="F375" s="6"/>
      <c r="G375" s="6"/>
      <c r="H375" s="6"/>
      <c r="I375" s="95"/>
      <c r="J375" s="98"/>
      <c r="K375" s="95"/>
      <c r="L375" s="98"/>
      <c r="M375" s="71"/>
      <c r="N375" s="99"/>
      <c r="O375" s="99"/>
      <c r="P375" s="99"/>
      <c r="Q375" s="99"/>
      <c r="R375" s="96"/>
      <c r="S375" s="370"/>
      <c r="T375" s="1" t="s">
        <v>323</v>
      </c>
      <c r="U375" s="1" t="s">
        <v>323</v>
      </c>
      <c r="V375" s="1" t="s">
        <v>323</v>
      </c>
      <c r="W375" s="460"/>
      <c r="X375" s="301"/>
    </row>
    <row r="376" spans="1:24" ht="15" customHeight="1">
      <c r="A376" s="400"/>
      <c r="B376" s="401"/>
      <c r="C376" s="400"/>
      <c r="D376" s="400"/>
      <c r="E376" s="6"/>
      <c r="F376" s="6"/>
      <c r="G376" s="6"/>
      <c r="H376" s="6"/>
      <c r="I376" s="95"/>
      <c r="J376" s="98"/>
      <c r="K376" s="95"/>
      <c r="L376" s="98"/>
      <c r="M376" s="71"/>
      <c r="N376" s="99"/>
      <c r="O376" s="99"/>
      <c r="P376" s="99"/>
      <c r="Q376" s="99"/>
      <c r="R376" s="96"/>
      <c r="S376" s="370"/>
      <c r="T376" s="1" t="s">
        <v>323</v>
      </c>
      <c r="U376" s="1" t="s">
        <v>323</v>
      </c>
      <c r="V376" s="1" t="s">
        <v>323</v>
      </c>
      <c r="W376" s="460"/>
      <c r="X376" s="301"/>
    </row>
    <row r="377" spans="1:24">
      <c r="A377" s="397"/>
      <c r="B377" s="399" t="s">
        <v>28</v>
      </c>
      <c r="C377" s="397"/>
      <c r="D377" s="397"/>
      <c r="E377" s="6" t="s">
        <v>237</v>
      </c>
      <c r="F377" s="6" t="s">
        <v>237</v>
      </c>
      <c r="G377" s="6" t="s">
        <v>237</v>
      </c>
      <c r="H377" s="6" t="s">
        <v>237</v>
      </c>
      <c r="I377" s="21"/>
      <c r="J377" s="308"/>
      <c r="K377" s="308"/>
      <c r="L377" s="306"/>
      <c r="M377" s="104">
        <f t="shared" ref="M377:Q377" si="122">SUM(M363:M376)</f>
        <v>0</v>
      </c>
      <c r="N377" s="104">
        <f t="shared" si="122"/>
        <v>0</v>
      </c>
      <c r="O377" s="104">
        <f t="shared" si="122"/>
        <v>0</v>
      </c>
      <c r="P377" s="104">
        <f t="shared" si="122"/>
        <v>0</v>
      </c>
      <c r="Q377" s="104">
        <f t="shared" si="122"/>
        <v>0</v>
      </c>
      <c r="R377" s="306"/>
      <c r="S377" s="368"/>
      <c r="T377" s="1" t="s">
        <v>323</v>
      </c>
      <c r="U377" s="1" t="s">
        <v>323</v>
      </c>
      <c r="V377" s="1" t="s">
        <v>323</v>
      </c>
      <c r="W377" s="460"/>
      <c r="X377" s="301">
        <v>100</v>
      </c>
    </row>
    <row r="378" spans="1:24" ht="25.5" customHeight="1">
      <c r="A378" s="396" t="s">
        <v>277</v>
      </c>
      <c r="B378" s="398" t="s">
        <v>47</v>
      </c>
      <c r="C378" s="396">
        <v>125</v>
      </c>
      <c r="D378" s="396" t="s">
        <v>236</v>
      </c>
      <c r="E378" s="6" t="s">
        <v>237</v>
      </c>
      <c r="F378" s="6" t="s">
        <v>237</v>
      </c>
      <c r="G378" s="6" t="s">
        <v>237</v>
      </c>
      <c r="H378" s="6" t="s">
        <v>237</v>
      </c>
      <c r="I378" s="95"/>
      <c r="J378" s="96"/>
      <c r="K378" s="95"/>
      <c r="L378" s="96"/>
      <c r="M378" s="97"/>
      <c r="N378" s="97"/>
      <c r="O378" s="97"/>
      <c r="P378" s="97"/>
      <c r="Q378" s="97"/>
      <c r="R378" s="96"/>
      <c r="S378" s="102"/>
      <c r="T378" s="1" t="s">
        <v>323</v>
      </c>
      <c r="U378" s="1" t="s">
        <v>323</v>
      </c>
      <c r="V378" s="1" t="s">
        <v>323</v>
      </c>
      <c r="W378" s="460"/>
      <c r="X378" s="301"/>
    </row>
    <row r="379" spans="1:24" ht="25.5" customHeight="1">
      <c r="A379" s="400"/>
      <c r="B379" s="401"/>
      <c r="C379" s="400"/>
      <c r="D379" s="400"/>
      <c r="E379" s="6"/>
      <c r="F379" s="6"/>
      <c r="G379" s="6"/>
      <c r="H379" s="6"/>
      <c r="I379" s="334"/>
      <c r="J379" s="335"/>
      <c r="K379" s="334"/>
      <c r="L379" s="335"/>
      <c r="M379" s="197">
        <f t="shared" ref="M379:Q379" si="123">SUM(M378)</f>
        <v>0</v>
      </c>
      <c r="N379" s="197">
        <f t="shared" si="123"/>
        <v>0</v>
      </c>
      <c r="O379" s="197">
        <f t="shared" si="123"/>
        <v>0</v>
      </c>
      <c r="P379" s="197">
        <f t="shared" si="123"/>
        <v>0</v>
      </c>
      <c r="Q379" s="197">
        <f t="shared" si="123"/>
        <v>0</v>
      </c>
      <c r="R379" s="335"/>
      <c r="S379" s="91"/>
      <c r="T379" s="1"/>
      <c r="U379" s="1"/>
      <c r="V379" s="1"/>
      <c r="W379" s="460"/>
      <c r="X379" s="301">
        <v>100</v>
      </c>
    </row>
    <row r="380" spans="1:24" ht="15" customHeight="1">
      <c r="A380" s="396" t="s">
        <v>278</v>
      </c>
      <c r="B380" s="398" t="s">
        <v>48</v>
      </c>
      <c r="C380" s="396">
        <v>125</v>
      </c>
      <c r="D380" s="396" t="s">
        <v>236</v>
      </c>
      <c r="E380" s="6" t="s">
        <v>237</v>
      </c>
      <c r="F380" s="6" t="s">
        <v>237</v>
      </c>
      <c r="G380" s="6" t="s">
        <v>237</v>
      </c>
      <c r="H380" s="6" t="s">
        <v>237</v>
      </c>
      <c r="I380" s="353"/>
      <c r="J380" s="354"/>
      <c r="K380" s="353"/>
      <c r="L380" s="354"/>
      <c r="M380" s="357">
        <v>0</v>
      </c>
      <c r="N380" s="358">
        <v>0</v>
      </c>
      <c r="O380" s="358">
        <v>0</v>
      </c>
      <c r="P380" s="358">
        <v>0</v>
      </c>
      <c r="Q380" s="358">
        <v>0</v>
      </c>
      <c r="R380" s="354"/>
      <c r="S380" s="371"/>
      <c r="T380" s="1" t="s">
        <v>323</v>
      </c>
      <c r="U380" s="1" t="s">
        <v>323</v>
      </c>
      <c r="V380" s="1" t="s">
        <v>323</v>
      </c>
      <c r="W380" s="460"/>
      <c r="X380" s="301"/>
    </row>
    <row r="381" spans="1:24" ht="15" customHeight="1">
      <c r="A381" s="397"/>
      <c r="B381" s="399" t="s">
        <v>28</v>
      </c>
      <c r="C381" s="397"/>
      <c r="D381" s="397"/>
      <c r="E381" s="6" t="s">
        <v>237</v>
      </c>
      <c r="F381" s="6" t="s">
        <v>237</v>
      </c>
      <c r="G381" s="6" t="s">
        <v>237</v>
      </c>
      <c r="H381" s="6" t="s">
        <v>237</v>
      </c>
      <c r="I381" s="21"/>
      <c r="J381" s="308"/>
      <c r="K381" s="308"/>
      <c r="L381" s="306"/>
      <c r="M381" s="357">
        <v>0</v>
      </c>
      <c r="N381" s="358">
        <v>0</v>
      </c>
      <c r="O381" s="358">
        <v>0</v>
      </c>
      <c r="P381" s="358">
        <v>0</v>
      </c>
      <c r="Q381" s="358">
        <v>0</v>
      </c>
      <c r="R381" s="306"/>
      <c r="S381" s="368"/>
      <c r="T381" s="1" t="s">
        <v>323</v>
      </c>
      <c r="U381" s="1" t="s">
        <v>323</v>
      </c>
      <c r="V381" s="1" t="s">
        <v>323</v>
      </c>
      <c r="W381" s="460"/>
      <c r="X381" s="301">
        <v>100</v>
      </c>
    </row>
    <row r="382" spans="1:24">
      <c r="A382" s="396" t="s">
        <v>279</v>
      </c>
      <c r="B382" s="398" t="s">
        <v>72</v>
      </c>
      <c r="C382" s="396">
        <v>50</v>
      </c>
      <c r="D382" s="396" t="s">
        <v>236</v>
      </c>
      <c r="E382" s="6" t="s">
        <v>237</v>
      </c>
      <c r="F382" s="6" t="s">
        <v>237</v>
      </c>
      <c r="G382" s="6" t="s">
        <v>237</v>
      </c>
      <c r="H382" s="6" t="s">
        <v>237</v>
      </c>
      <c r="I382" s="6"/>
      <c r="J382" s="11"/>
      <c r="K382" s="11"/>
      <c r="L382" s="11"/>
      <c r="M382" s="357">
        <v>0</v>
      </c>
      <c r="N382" s="358">
        <v>0</v>
      </c>
      <c r="O382" s="358">
        <v>0</v>
      </c>
      <c r="P382" s="358">
        <v>0</v>
      </c>
      <c r="Q382" s="358">
        <v>0</v>
      </c>
      <c r="R382" s="12"/>
      <c r="S382" s="13"/>
      <c r="T382" s="1" t="s">
        <v>323</v>
      </c>
      <c r="U382" s="1" t="s">
        <v>323</v>
      </c>
      <c r="V382" s="1" t="s">
        <v>323</v>
      </c>
      <c r="W382" s="460"/>
      <c r="X382" s="301"/>
    </row>
    <row r="383" spans="1:24" ht="15" customHeight="1">
      <c r="A383" s="397"/>
      <c r="B383" s="399" t="s">
        <v>28</v>
      </c>
      <c r="C383" s="397"/>
      <c r="D383" s="397"/>
      <c r="E383" s="6" t="s">
        <v>237</v>
      </c>
      <c r="F383" s="6" t="s">
        <v>237</v>
      </c>
      <c r="G383" s="6" t="s">
        <v>237</v>
      </c>
      <c r="H383" s="6" t="s">
        <v>237</v>
      </c>
      <c r="I383" s="21"/>
      <c r="J383" s="308"/>
      <c r="K383" s="308"/>
      <c r="L383" s="306"/>
      <c r="M383" s="357">
        <v>0</v>
      </c>
      <c r="N383" s="358">
        <v>0</v>
      </c>
      <c r="O383" s="358">
        <v>0</v>
      </c>
      <c r="P383" s="358">
        <v>0</v>
      </c>
      <c r="Q383" s="358">
        <v>0</v>
      </c>
      <c r="R383" s="306"/>
      <c r="S383" s="368"/>
      <c r="T383" s="1" t="s">
        <v>323</v>
      </c>
      <c r="U383" s="1" t="s">
        <v>323</v>
      </c>
      <c r="V383" s="1" t="s">
        <v>323</v>
      </c>
      <c r="W383" s="460"/>
      <c r="X383" s="301">
        <v>100</v>
      </c>
    </row>
    <row r="384" spans="1:24">
      <c r="A384" s="396" t="s">
        <v>280</v>
      </c>
      <c r="B384" s="398" t="s">
        <v>73</v>
      </c>
      <c r="C384" s="396">
        <v>50</v>
      </c>
      <c r="D384" s="396" t="s">
        <v>236</v>
      </c>
      <c r="E384" s="6" t="s">
        <v>237</v>
      </c>
      <c r="F384" s="6" t="s">
        <v>237</v>
      </c>
      <c r="G384" s="6" t="s">
        <v>237</v>
      </c>
      <c r="H384" s="6" t="s">
        <v>237</v>
      </c>
      <c r="I384" s="6"/>
      <c r="J384" s="11"/>
      <c r="K384" s="11"/>
      <c r="L384" s="11"/>
      <c r="M384" s="357">
        <v>0</v>
      </c>
      <c r="N384" s="358">
        <v>0</v>
      </c>
      <c r="O384" s="358">
        <v>0</v>
      </c>
      <c r="P384" s="358">
        <v>0</v>
      </c>
      <c r="Q384" s="358">
        <v>0</v>
      </c>
      <c r="R384" s="12"/>
      <c r="S384" s="13"/>
      <c r="T384" s="1" t="s">
        <v>323</v>
      </c>
      <c r="U384" s="1" t="s">
        <v>323</v>
      </c>
      <c r="V384" s="1" t="s">
        <v>323</v>
      </c>
      <c r="W384" s="460"/>
      <c r="X384" s="301"/>
    </row>
    <row r="385" spans="1:24" ht="15" customHeight="1">
      <c r="A385" s="397"/>
      <c r="B385" s="399" t="s">
        <v>28</v>
      </c>
      <c r="C385" s="397"/>
      <c r="D385" s="397"/>
      <c r="E385" s="6" t="s">
        <v>237</v>
      </c>
      <c r="F385" s="6" t="s">
        <v>237</v>
      </c>
      <c r="G385" s="6" t="s">
        <v>237</v>
      </c>
      <c r="H385" s="6" t="s">
        <v>237</v>
      </c>
      <c r="I385" s="21"/>
      <c r="J385" s="308"/>
      <c r="K385" s="308"/>
      <c r="L385" s="306"/>
      <c r="M385" s="357">
        <v>0</v>
      </c>
      <c r="N385" s="358">
        <v>0</v>
      </c>
      <c r="O385" s="358">
        <v>0</v>
      </c>
      <c r="P385" s="358">
        <v>0</v>
      </c>
      <c r="Q385" s="358">
        <v>0</v>
      </c>
      <c r="R385" s="306"/>
      <c r="S385" s="368"/>
      <c r="T385" s="1" t="s">
        <v>323</v>
      </c>
      <c r="U385" s="1" t="s">
        <v>323</v>
      </c>
      <c r="V385" s="1" t="s">
        <v>323</v>
      </c>
      <c r="W385" s="460"/>
      <c r="X385" s="301">
        <v>100</v>
      </c>
    </row>
    <row r="386" spans="1:24">
      <c r="A386" s="396" t="s">
        <v>281</v>
      </c>
      <c r="B386" s="398" t="s">
        <v>74</v>
      </c>
      <c r="C386" s="396">
        <v>50</v>
      </c>
      <c r="D386" s="396" t="s">
        <v>236</v>
      </c>
      <c r="E386" s="6" t="s">
        <v>237</v>
      </c>
      <c r="F386" s="6" t="s">
        <v>237</v>
      </c>
      <c r="G386" s="6" t="s">
        <v>237</v>
      </c>
      <c r="H386" s="6" t="s">
        <v>237</v>
      </c>
      <c r="I386" s="6"/>
      <c r="J386" s="11"/>
      <c r="K386" s="11"/>
      <c r="L386" s="11"/>
      <c r="M386" s="357">
        <v>0</v>
      </c>
      <c r="N386" s="358">
        <v>0</v>
      </c>
      <c r="O386" s="358">
        <v>0</v>
      </c>
      <c r="P386" s="358">
        <v>0</v>
      </c>
      <c r="Q386" s="358">
        <v>0</v>
      </c>
      <c r="R386" s="12"/>
      <c r="S386" s="13"/>
      <c r="T386" s="1" t="s">
        <v>323</v>
      </c>
      <c r="U386" s="1" t="s">
        <v>323</v>
      </c>
      <c r="V386" s="1" t="s">
        <v>323</v>
      </c>
      <c r="W386" s="460"/>
      <c r="X386" s="301"/>
    </row>
    <row r="387" spans="1:24" ht="15" customHeight="1">
      <c r="A387" s="397"/>
      <c r="B387" s="399" t="s">
        <v>28</v>
      </c>
      <c r="C387" s="397"/>
      <c r="D387" s="397"/>
      <c r="E387" s="6" t="s">
        <v>237</v>
      </c>
      <c r="F387" s="6" t="s">
        <v>237</v>
      </c>
      <c r="G387" s="6" t="s">
        <v>237</v>
      </c>
      <c r="H387" s="6" t="s">
        <v>237</v>
      </c>
      <c r="I387" s="21"/>
      <c r="J387" s="308"/>
      <c r="K387" s="308"/>
      <c r="L387" s="306"/>
      <c r="M387" s="357">
        <v>0</v>
      </c>
      <c r="N387" s="358">
        <v>0</v>
      </c>
      <c r="O387" s="358">
        <v>0</v>
      </c>
      <c r="P387" s="358">
        <v>0</v>
      </c>
      <c r="Q387" s="358">
        <v>0</v>
      </c>
      <c r="R387" s="306"/>
      <c r="S387" s="368"/>
      <c r="T387" s="1" t="s">
        <v>323</v>
      </c>
      <c r="U387" s="1" t="s">
        <v>323</v>
      </c>
      <c r="V387" s="1" t="s">
        <v>323</v>
      </c>
      <c r="W387" s="460"/>
      <c r="X387" s="301">
        <v>100</v>
      </c>
    </row>
    <row r="388" spans="1:24">
      <c r="A388" s="396" t="s">
        <v>282</v>
      </c>
      <c r="B388" s="398" t="s">
        <v>75</v>
      </c>
      <c r="C388" s="396">
        <v>50</v>
      </c>
      <c r="D388" s="396" t="s">
        <v>236</v>
      </c>
      <c r="E388" s="6" t="s">
        <v>237</v>
      </c>
      <c r="F388" s="6" t="s">
        <v>237</v>
      </c>
      <c r="G388" s="6" t="s">
        <v>237</v>
      </c>
      <c r="H388" s="6" t="s">
        <v>237</v>
      </c>
      <c r="I388" s="6"/>
      <c r="J388" s="11"/>
      <c r="K388" s="11"/>
      <c r="L388" s="11"/>
      <c r="M388" s="357">
        <v>0</v>
      </c>
      <c r="N388" s="358">
        <v>0</v>
      </c>
      <c r="O388" s="358">
        <v>0</v>
      </c>
      <c r="P388" s="358">
        <v>0</v>
      </c>
      <c r="Q388" s="358">
        <v>0</v>
      </c>
      <c r="R388" s="12"/>
      <c r="S388" s="13"/>
      <c r="T388" s="1" t="s">
        <v>323</v>
      </c>
      <c r="U388" s="1" t="s">
        <v>323</v>
      </c>
      <c r="V388" s="1" t="s">
        <v>323</v>
      </c>
      <c r="W388" s="460"/>
      <c r="X388" s="301"/>
    </row>
    <row r="389" spans="1:24" ht="15" customHeight="1">
      <c r="A389" s="397"/>
      <c r="B389" s="399" t="s">
        <v>28</v>
      </c>
      <c r="C389" s="397"/>
      <c r="D389" s="397"/>
      <c r="E389" s="6" t="s">
        <v>237</v>
      </c>
      <c r="F389" s="6" t="s">
        <v>237</v>
      </c>
      <c r="G389" s="6" t="s">
        <v>237</v>
      </c>
      <c r="H389" s="6" t="s">
        <v>237</v>
      </c>
      <c r="I389" s="21"/>
      <c r="J389" s="308"/>
      <c r="K389" s="308"/>
      <c r="L389" s="306"/>
      <c r="M389" s="357">
        <v>0</v>
      </c>
      <c r="N389" s="358">
        <v>0</v>
      </c>
      <c r="O389" s="358">
        <v>0</v>
      </c>
      <c r="P389" s="358">
        <v>0</v>
      </c>
      <c r="Q389" s="358">
        <v>0</v>
      </c>
      <c r="R389" s="306"/>
      <c r="S389" s="368"/>
      <c r="T389" s="1" t="s">
        <v>323</v>
      </c>
      <c r="U389" s="1" t="s">
        <v>323</v>
      </c>
      <c r="V389" s="1" t="s">
        <v>323</v>
      </c>
      <c r="W389" s="460"/>
      <c r="X389" s="301">
        <v>100</v>
      </c>
    </row>
    <row r="390" spans="1:24">
      <c r="A390" s="396" t="s">
        <v>283</v>
      </c>
      <c r="B390" s="398" t="s">
        <v>13</v>
      </c>
      <c r="C390" s="396">
        <v>125</v>
      </c>
      <c r="D390" s="396" t="s">
        <v>236</v>
      </c>
      <c r="E390" s="6" t="s">
        <v>237</v>
      </c>
      <c r="F390" s="6" t="s">
        <v>237</v>
      </c>
      <c r="G390" s="6" t="s">
        <v>237</v>
      </c>
      <c r="H390" s="6" t="s">
        <v>237</v>
      </c>
      <c r="I390" s="312"/>
      <c r="J390" s="313"/>
      <c r="K390" s="312"/>
      <c r="L390" s="313"/>
      <c r="M390" s="357">
        <v>0</v>
      </c>
      <c r="N390" s="358">
        <v>0</v>
      </c>
      <c r="O390" s="358">
        <v>0</v>
      </c>
      <c r="P390" s="358">
        <v>0</v>
      </c>
      <c r="Q390" s="358">
        <v>0</v>
      </c>
      <c r="R390" s="314"/>
      <c r="S390" s="363"/>
      <c r="T390" s="1" t="s">
        <v>323</v>
      </c>
      <c r="U390" s="1" t="s">
        <v>323</v>
      </c>
      <c r="V390" s="1" t="s">
        <v>323</v>
      </c>
      <c r="W390" s="460"/>
      <c r="X390" s="301"/>
    </row>
    <row r="391" spans="1:24">
      <c r="A391" s="400"/>
      <c r="B391" s="401"/>
      <c r="C391" s="400"/>
      <c r="D391" s="400"/>
      <c r="E391" s="6"/>
      <c r="F391" s="6"/>
      <c r="G391" s="6"/>
      <c r="H391" s="6"/>
      <c r="I391" s="55"/>
      <c r="J391" s="56"/>
      <c r="K391" s="55"/>
      <c r="L391" s="56"/>
      <c r="M391" s="357">
        <v>0</v>
      </c>
      <c r="N391" s="358">
        <v>0</v>
      </c>
      <c r="O391" s="358">
        <v>0</v>
      </c>
      <c r="P391" s="358">
        <v>0</v>
      </c>
      <c r="Q391" s="358">
        <v>0</v>
      </c>
      <c r="R391" s="56"/>
      <c r="S391" s="375"/>
      <c r="T391" s="1"/>
      <c r="U391" s="1"/>
      <c r="V391" s="1"/>
      <c r="W391" s="460"/>
      <c r="X391" s="301"/>
    </row>
    <row r="392" spans="1:24">
      <c r="A392" s="397"/>
      <c r="B392" s="399"/>
      <c r="C392" s="397"/>
      <c r="D392" s="397"/>
      <c r="E392" s="6" t="s">
        <v>237</v>
      </c>
      <c r="F392" s="6" t="s">
        <v>237</v>
      </c>
      <c r="G392" s="6" t="s">
        <v>237</v>
      </c>
      <c r="H392" s="6" t="s">
        <v>237</v>
      </c>
      <c r="I392" s="6"/>
      <c r="J392" s="8"/>
      <c r="K392" s="8"/>
      <c r="L392" s="8"/>
      <c r="M392" s="357">
        <v>0</v>
      </c>
      <c r="N392" s="358">
        <v>0</v>
      </c>
      <c r="O392" s="358">
        <v>0</v>
      </c>
      <c r="P392" s="358">
        <v>0</v>
      </c>
      <c r="Q392" s="358">
        <v>0</v>
      </c>
      <c r="R392" s="306"/>
      <c r="S392" s="368"/>
      <c r="T392" s="1" t="s">
        <v>323</v>
      </c>
      <c r="U392" s="1" t="s">
        <v>323</v>
      </c>
      <c r="V392" s="1" t="s">
        <v>323</v>
      </c>
      <c r="W392" s="460"/>
      <c r="X392" s="301">
        <v>100</v>
      </c>
    </row>
    <row r="393" spans="1:24">
      <c r="A393" s="396" t="s">
        <v>284</v>
      </c>
      <c r="B393" s="398" t="s">
        <v>7</v>
      </c>
      <c r="C393" s="396">
        <v>125</v>
      </c>
      <c r="D393" s="396" t="s">
        <v>236</v>
      </c>
      <c r="E393" s="6" t="s">
        <v>237</v>
      </c>
      <c r="F393" s="6" t="s">
        <v>237</v>
      </c>
      <c r="G393" s="6" t="s">
        <v>237</v>
      </c>
      <c r="H393" s="6" t="s">
        <v>237</v>
      </c>
      <c r="I393" s="58"/>
      <c r="J393" s="59"/>
      <c r="K393" s="58"/>
      <c r="L393" s="59"/>
      <c r="M393" s="357">
        <v>0</v>
      </c>
      <c r="N393" s="358">
        <v>0</v>
      </c>
      <c r="O393" s="358">
        <v>0</v>
      </c>
      <c r="P393" s="358">
        <v>0</v>
      </c>
      <c r="Q393" s="358">
        <v>0</v>
      </c>
      <c r="R393" s="59"/>
      <c r="S393" s="372"/>
      <c r="T393" s="1" t="s">
        <v>323</v>
      </c>
      <c r="U393" s="1" t="s">
        <v>323</v>
      </c>
      <c r="V393" s="1" t="s">
        <v>323</v>
      </c>
      <c r="W393" s="460"/>
      <c r="X393" s="301"/>
    </row>
    <row r="394" spans="1:24">
      <c r="A394" s="400"/>
      <c r="B394" s="401"/>
      <c r="C394" s="400"/>
      <c r="D394" s="400"/>
      <c r="E394" s="6"/>
      <c r="F394" s="6"/>
      <c r="G394" s="6"/>
      <c r="H394" s="6"/>
      <c r="I394" s="58"/>
      <c r="J394" s="59"/>
      <c r="K394" s="61"/>
      <c r="L394" s="62"/>
      <c r="M394" s="357">
        <v>0</v>
      </c>
      <c r="N394" s="358">
        <v>0</v>
      </c>
      <c r="O394" s="358">
        <v>0</v>
      </c>
      <c r="P394" s="358">
        <v>0</v>
      </c>
      <c r="Q394" s="358">
        <v>0</v>
      </c>
      <c r="R394" s="59"/>
      <c r="S394" s="372"/>
      <c r="T394" s="1"/>
      <c r="U394" s="1"/>
      <c r="V394" s="1"/>
      <c r="W394" s="460"/>
      <c r="X394" s="301"/>
    </row>
    <row r="395" spans="1:24">
      <c r="A395" s="397"/>
      <c r="B395" s="399" t="s">
        <v>105</v>
      </c>
      <c r="C395" s="397"/>
      <c r="D395" s="397"/>
      <c r="E395" s="6" t="s">
        <v>237</v>
      </c>
      <c r="F395" s="6" t="s">
        <v>237</v>
      </c>
      <c r="G395" s="6" t="s">
        <v>237</v>
      </c>
      <c r="H395" s="6" t="s">
        <v>237</v>
      </c>
      <c r="I395" s="6"/>
      <c r="J395" s="8"/>
      <c r="K395" s="8"/>
      <c r="L395" s="8"/>
      <c r="M395" s="357">
        <v>0</v>
      </c>
      <c r="N395" s="358">
        <v>0</v>
      </c>
      <c r="O395" s="358">
        <v>0</v>
      </c>
      <c r="P395" s="358">
        <v>0</v>
      </c>
      <c r="Q395" s="358">
        <v>0</v>
      </c>
      <c r="R395" s="306"/>
      <c r="S395" s="368"/>
      <c r="T395" s="1" t="s">
        <v>323</v>
      </c>
      <c r="U395" s="1" t="s">
        <v>323</v>
      </c>
      <c r="V395" s="1" t="s">
        <v>323</v>
      </c>
      <c r="W395" s="460"/>
      <c r="X395" s="301">
        <v>100</v>
      </c>
    </row>
    <row r="396" spans="1:24">
      <c r="A396" s="396" t="s">
        <v>285</v>
      </c>
      <c r="B396" s="398" t="s">
        <v>92</v>
      </c>
      <c r="C396" s="396">
        <v>240</v>
      </c>
      <c r="D396" s="396" t="s">
        <v>236</v>
      </c>
      <c r="E396" s="6" t="s">
        <v>237</v>
      </c>
      <c r="F396" s="6" t="s">
        <v>237</v>
      </c>
      <c r="G396" s="6" t="s">
        <v>237</v>
      </c>
      <c r="H396" s="6" t="s">
        <v>237</v>
      </c>
      <c r="I396" s="50"/>
      <c r="J396" s="51"/>
      <c r="K396" s="50"/>
      <c r="L396" s="51"/>
      <c r="M396" s="357">
        <v>0</v>
      </c>
      <c r="N396" s="358">
        <v>0</v>
      </c>
      <c r="O396" s="358">
        <v>0</v>
      </c>
      <c r="P396" s="358">
        <v>0</v>
      </c>
      <c r="Q396" s="358">
        <v>0</v>
      </c>
      <c r="R396" s="59"/>
      <c r="S396" s="371"/>
      <c r="T396" s="1" t="s">
        <v>323</v>
      </c>
      <c r="U396" s="1" t="s">
        <v>323</v>
      </c>
      <c r="V396" s="1" t="s">
        <v>323</v>
      </c>
      <c r="W396" s="460"/>
      <c r="X396" s="301"/>
    </row>
    <row r="397" spans="1:24">
      <c r="A397" s="397"/>
      <c r="B397" s="399"/>
      <c r="C397" s="397"/>
      <c r="D397" s="397"/>
      <c r="E397" s="6" t="s">
        <v>237</v>
      </c>
      <c r="F397" s="6" t="s">
        <v>237</v>
      </c>
      <c r="G397" s="6" t="s">
        <v>237</v>
      </c>
      <c r="H397" s="6" t="s">
        <v>237</v>
      </c>
      <c r="I397" s="6"/>
      <c r="J397" s="8"/>
      <c r="K397" s="8"/>
      <c r="L397" s="8"/>
      <c r="M397" s="357">
        <v>0</v>
      </c>
      <c r="N397" s="358">
        <v>0</v>
      </c>
      <c r="O397" s="358">
        <v>0</v>
      </c>
      <c r="P397" s="358">
        <v>0</v>
      </c>
      <c r="Q397" s="358">
        <v>0</v>
      </c>
      <c r="R397" s="306"/>
      <c r="S397" s="368"/>
      <c r="T397" s="1" t="s">
        <v>323</v>
      </c>
      <c r="U397" s="1" t="s">
        <v>323</v>
      </c>
      <c r="V397" s="1" t="s">
        <v>323</v>
      </c>
      <c r="W397" s="460"/>
      <c r="X397" s="301">
        <v>100</v>
      </c>
    </row>
    <row r="398" spans="1:24">
      <c r="A398" s="396" t="s">
        <v>286</v>
      </c>
      <c r="B398" s="398" t="s">
        <v>8</v>
      </c>
      <c r="C398" s="396">
        <v>240</v>
      </c>
      <c r="D398" s="396" t="s">
        <v>236</v>
      </c>
      <c r="E398" s="6" t="s">
        <v>237</v>
      </c>
      <c r="F398" s="6" t="s">
        <v>237</v>
      </c>
      <c r="G398" s="6" t="s">
        <v>237</v>
      </c>
      <c r="H398" s="6" t="s">
        <v>237</v>
      </c>
      <c r="I398" s="69"/>
      <c r="J398" s="70"/>
      <c r="K398" s="69"/>
      <c r="L398" s="70"/>
      <c r="M398" s="357">
        <v>0</v>
      </c>
      <c r="N398" s="358">
        <v>0</v>
      </c>
      <c r="O398" s="358">
        <v>0</v>
      </c>
      <c r="P398" s="358">
        <v>0</v>
      </c>
      <c r="Q398" s="358">
        <v>0</v>
      </c>
      <c r="R398" s="72"/>
      <c r="S398" s="366"/>
      <c r="T398" s="1" t="s">
        <v>323</v>
      </c>
      <c r="U398" s="1" t="s">
        <v>323</v>
      </c>
      <c r="V398" s="1" t="s">
        <v>323</v>
      </c>
      <c r="W398" s="460"/>
      <c r="X398" s="301"/>
    </row>
    <row r="399" spans="1:24" ht="15.75">
      <c r="A399" s="400"/>
      <c r="B399" s="401"/>
      <c r="C399" s="400"/>
      <c r="D399" s="400"/>
      <c r="E399" s="6"/>
      <c r="F399" s="6"/>
      <c r="G399" s="6"/>
      <c r="H399" s="6"/>
      <c r="I399" s="359"/>
      <c r="J399" s="360"/>
      <c r="K399" s="359"/>
      <c r="L399" s="360"/>
      <c r="M399" s="357">
        <v>0</v>
      </c>
      <c r="N399" s="358">
        <v>0</v>
      </c>
      <c r="O399" s="358">
        <v>0</v>
      </c>
      <c r="P399" s="358">
        <v>0</v>
      </c>
      <c r="Q399" s="358">
        <v>0</v>
      </c>
      <c r="R399" s="360"/>
      <c r="S399" s="380"/>
      <c r="T399" s="1"/>
      <c r="U399" s="1"/>
      <c r="V399" s="1"/>
      <c r="W399" s="460"/>
      <c r="X399" s="301"/>
    </row>
    <row r="400" spans="1:24">
      <c r="A400" s="397"/>
      <c r="B400" s="399" t="s">
        <v>105</v>
      </c>
      <c r="C400" s="397"/>
      <c r="D400" s="397"/>
      <c r="E400" s="6" t="s">
        <v>237</v>
      </c>
      <c r="F400" s="6" t="s">
        <v>237</v>
      </c>
      <c r="G400" s="6" t="s">
        <v>237</v>
      </c>
      <c r="H400" s="6" t="s">
        <v>237</v>
      </c>
      <c r="I400" s="6"/>
      <c r="J400" s="8"/>
      <c r="K400" s="8"/>
      <c r="L400" s="8"/>
      <c r="M400" s="357">
        <v>0</v>
      </c>
      <c r="N400" s="358">
        <v>0</v>
      </c>
      <c r="O400" s="358">
        <v>0</v>
      </c>
      <c r="P400" s="358">
        <v>0</v>
      </c>
      <c r="Q400" s="358">
        <v>0</v>
      </c>
      <c r="R400" s="306"/>
      <c r="S400" s="368"/>
      <c r="T400" s="1" t="s">
        <v>323</v>
      </c>
      <c r="U400" s="1" t="s">
        <v>323</v>
      </c>
      <c r="V400" s="1" t="s">
        <v>323</v>
      </c>
      <c r="W400" s="460"/>
      <c r="X400" s="301">
        <v>100</v>
      </c>
    </row>
    <row r="401" spans="1:24">
      <c r="A401" s="396" t="s">
        <v>287</v>
      </c>
      <c r="B401" s="398" t="s">
        <v>49</v>
      </c>
      <c r="C401" s="396">
        <v>125</v>
      </c>
      <c r="D401" s="396" t="s">
        <v>236</v>
      </c>
      <c r="E401" s="6" t="s">
        <v>237</v>
      </c>
      <c r="F401" s="6" t="s">
        <v>237</v>
      </c>
      <c r="G401" s="6" t="s">
        <v>237</v>
      </c>
      <c r="H401" s="6" t="s">
        <v>237</v>
      </c>
      <c r="I401" s="328">
        <v>42705</v>
      </c>
      <c r="J401" s="329">
        <v>0</v>
      </c>
      <c r="K401" s="330">
        <v>42706</v>
      </c>
      <c r="L401" s="331">
        <v>0.99444444444444446</v>
      </c>
      <c r="M401" s="158">
        <f>IF(((K401+L401)-(I401+J401))*24&gt;0,((K401+L401)-(I401+J401))*24,"NA")</f>
        <v>47.866666666581295</v>
      </c>
      <c r="N401" s="158">
        <f>IF(RIGHT(R401)="T",(M401),0)</f>
        <v>0</v>
      </c>
      <c r="O401" s="158">
        <f>IF(RIGHT(R401)="U",(M401),0)</f>
        <v>0</v>
      </c>
      <c r="P401" s="158">
        <f>IF(RIGHT(R401)="C",(M401),0)</f>
        <v>0</v>
      </c>
      <c r="Q401" s="158">
        <f>IF(RIGHT(R401)="D",(M401),0)</f>
        <v>47.866666666581295</v>
      </c>
      <c r="R401" s="317" t="s">
        <v>377</v>
      </c>
      <c r="S401" s="365" t="s">
        <v>382</v>
      </c>
      <c r="T401" s="1" t="s">
        <v>323</v>
      </c>
      <c r="U401" s="1" t="s">
        <v>323</v>
      </c>
      <c r="V401" s="1" t="s">
        <v>323</v>
      </c>
      <c r="W401" s="460"/>
      <c r="X401" s="301"/>
    </row>
    <row r="402" spans="1:24">
      <c r="A402" s="400"/>
      <c r="B402" s="401"/>
      <c r="C402" s="400"/>
      <c r="D402" s="400"/>
      <c r="E402" s="6"/>
      <c r="F402" s="6"/>
      <c r="G402" s="6"/>
      <c r="H402" s="6"/>
      <c r="I402" s="315">
        <v>42710</v>
      </c>
      <c r="J402" s="316">
        <v>0.42986111111111108</v>
      </c>
      <c r="K402" s="315">
        <v>42718</v>
      </c>
      <c r="L402" s="316">
        <v>0.16527777777777777</v>
      </c>
      <c r="M402" s="158">
        <f>IF(((K402+L402)-(I402+J402))*24&gt;0,((K402+L402)-(I402+J402))*24,"NA")</f>
        <v>185.65000000008149</v>
      </c>
      <c r="N402" s="158">
        <f>IF(RIGHT(R402)="T",(M402),0)</f>
        <v>0</v>
      </c>
      <c r="O402" s="158">
        <f>IF(RIGHT(R402)="U",(M402),0)</f>
        <v>0</v>
      </c>
      <c r="P402" s="158">
        <f>IF(RIGHT(R402)="C",(M402),0)</f>
        <v>0</v>
      </c>
      <c r="Q402" s="158">
        <f>IF(RIGHT(R402)="D",(M402),0)</f>
        <v>185.65000000008149</v>
      </c>
      <c r="R402" s="317" t="s">
        <v>377</v>
      </c>
      <c r="S402" s="365" t="s">
        <v>382</v>
      </c>
      <c r="T402" s="1" t="s">
        <v>323</v>
      </c>
      <c r="U402" s="1" t="s">
        <v>323</v>
      </c>
      <c r="V402" s="1" t="s">
        <v>323</v>
      </c>
      <c r="W402" s="460"/>
      <c r="X402" s="301"/>
    </row>
    <row r="403" spans="1:24">
      <c r="A403" s="400"/>
      <c r="B403" s="401"/>
      <c r="C403" s="400"/>
      <c r="D403" s="400"/>
      <c r="E403" s="6"/>
      <c r="F403" s="6"/>
      <c r="G403" s="6"/>
      <c r="H403" s="6"/>
      <c r="I403" s="315">
        <v>42718</v>
      </c>
      <c r="J403" s="316">
        <v>0.28750000000000003</v>
      </c>
      <c r="K403" s="315">
        <v>42719</v>
      </c>
      <c r="L403" s="316">
        <v>0.97291666666666676</v>
      </c>
      <c r="M403" s="158">
        <f>IF(((K403+L403)-(I403+J403))*24&gt;0,((K403+L403)-(I403+J403))*24,"NA")</f>
        <v>40.450000000011642</v>
      </c>
      <c r="N403" s="158">
        <f>IF(RIGHT(R403)="T",(M403),0)</f>
        <v>0</v>
      </c>
      <c r="O403" s="158">
        <f>IF(RIGHT(R403)="U",(M403),0)</f>
        <v>0</v>
      </c>
      <c r="P403" s="158">
        <f>IF(RIGHT(R403)="C",(M403),0)</f>
        <v>0</v>
      </c>
      <c r="Q403" s="158">
        <f>IF(RIGHT(R403)="D",(M403),0)</f>
        <v>40.450000000011642</v>
      </c>
      <c r="R403" s="317" t="s">
        <v>377</v>
      </c>
      <c r="S403" s="365" t="s">
        <v>382</v>
      </c>
      <c r="T403" s="1" t="s">
        <v>323</v>
      </c>
      <c r="U403" s="1" t="s">
        <v>323</v>
      </c>
      <c r="V403" s="1" t="s">
        <v>323</v>
      </c>
      <c r="W403" s="460"/>
      <c r="X403" s="301"/>
    </row>
    <row r="404" spans="1:24">
      <c r="A404" s="400"/>
      <c r="B404" s="401"/>
      <c r="C404" s="400"/>
      <c r="D404" s="400"/>
      <c r="E404" s="6"/>
      <c r="F404" s="6"/>
      <c r="G404" s="6"/>
      <c r="H404" s="6"/>
      <c r="I404" s="315">
        <v>42731</v>
      </c>
      <c r="J404" s="316">
        <v>0.32708333333333334</v>
      </c>
      <c r="K404" s="332">
        <v>42736</v>
      </c>
      <c r="L404" s="333">
        <v>0</v>
      </c>
      <c r="M404" s="158">
        <f>IF(((K404+L404)-(I404+J404))*24&gt;0,((K404+L404)-(I404+J404))*24,"NA")</f>
        <v>112.15000000008149</v>
      </c>
      <c r="N404" s="158">
        <f>IF(RIGHT(R404)="T",(M404),0)</f>
        <v>0</v>
      </c>
      <c r="O404" s="158">
        <f>IF(RIGHT(R404)="U",(M404),0)</f>
        <v>0</v>
      </c>
      <c r="P404" s="158">
        <f>IF(RIGHT(R404)="C",(M404),0)</f>
        <v>0</v>
      </c>
      <c r="Q404" s="158">
        <f>IF(RIGHT(R404)="D",(M404),0)</f>
        <v>112.15000000008149</v>
      </c>
      <c r="R404" s="317" t="s">
        <v>377</v>
      </c>
      <c r="S404" s="365" t="s">
        <v>382</v>
      </c>
      <c r="T404" s="1" t="s">
        <v>323</v>
      </c>
      <c r="U404" s="1" t="s">
        <v>323</v>
      </c>
      <c r="V404" s="1" t="s">
        <v>323</v>
      </c>
      <c r="W404" s="460"/>
      <c r="X404" s="301"/>
    </row>
    <row r="405" spans="1:24">
      <c r="A405" s="400"/>
      <c r="B405" s="401"/>
      <c r="C405" s="400"/>
      <c r="D405" s="400"/>
      <c r="E405" s="6"/>
      <c r="F405" s="6"/>
      <c r="G405" s="6"/>
      <c r="H405" s="6"/>
      <c r="I405" s="312"/>
      <c r="J405" s="313"/>
      <c r="K405" s="312"/>
      <c r="L405" s="313"/>
      <c r="M405" s="106">
        <f>SUM(M380:M404)</f>
        <v>386.11666666675592</v>
      </c>
      <c r="N405" s="107">
        <f>SUM(N380:N404)</f>
        <v>0</v>
      </c>
      <c r="O405" s="107">
        <f>SUM(O380:O404)</f>
        <v>0</v>
      </c>
      <c r="P405" s="107">
        <f>SUM(P380:P404)</f>
        <v>0</v>
      </c>
      <c r="Q405" s="107">
        <f>SUM(Q380:Q404)</f>
        <v>386.11666666675592</v>
      </c>
      <c r="R405" s="314"/>
      <c r="S405" s="363"/>
      <c r="T405" s="1"/>
      <c r="U405" s="1"/>
      <c r="V405" s="1"/>
      <c r="W405" s="460"/>
      <c r="X405" s="301">
        <v>100</v>
      </c>
    </row>
    <row r="406" spans="1:24">
      <c r="A406" s="396" t="s">
        <v>288</v>
      </c>
      <c r="B406" s="398" t="s">
        <v>50</v>
      </c>
      <c r="C406" s="396">
        <v>125</v>
      </c>
      <c r="D406" s="396" t="s">
        <v>236</v>
      </c>
      <c r="E406" s="6" t="s">
        <v>237</v>
      </c>
      <c r="F406" s="6" t="s">
        <v>237</v>
      </c>
      <c r="G406" s="6" t="s">
        <v>237</v>
      </c>
      <c r="H406" s="6" t="s">
        <v>237</v>
      </c>
      <c r="I406" s="315">
        <v>42707</v>
      </c>
      <c r="J406" s="316">
        <v>0.7319444444444444</v>
      </c>
      <c r="K406" s="315">
        <v>42718</v>
      </c>
      <c r="L406" s="316">
        <v>0.16250000000000001</v>
      </c>
      <c r="M406" s="158">
        <f>IF(((K406+L406)-(I406+J406))*24&gt;0,((K406+L406)-(I406+J406))*24,"NA")</f>
        <v>250.33333333331393</v>
      </c>
      <c r="N406" s="158">
        <f>IF(RIGHT(R406)="T",(M406),0)</f>
        <v>0</v>
      </c>
      <c r="O406" s="158">
        <f>IF(RIGHT(R406)="U",(M406),0)</f>
        <v>0</v>
      </c>
      <c r="P406" s="158">
        <f>IF(RIGHT(R406)="C",(M406),0)</f>
        <v>0</v>
      </c>
      <c r="Q406" s="158">
        <f>IF(RIGHT(R406)="D",(M406),0)</f>
        <v>250.33333333331393</v>
      </c>
      <c r="R406" s="317" t="s">
        <v>377</v>
      </c>
      <c r="S406" s="365" t="s">
        <v>382</v>
      </c>
      <c r="T406" s="1" t="s">
        <v>323</v>
      </c>
      <c r="U406" s="1" t="s">
        <v>323</v>
      </c>
      <c r="V406" s="1" t="s">
        <v>323</v>
      </c>
      <c r="W406" s="460"/>
      <c r="X406" s="301"/>
    </row>
    <row r="407" spans="1:24">
      <c r="A407" s="400"/>
      <c r="B407" s="401"/>
      <c r="C407" s="400"/>
      <c r="D407" s="400"/>
      <c r="E407" s="6"/>
      <c r="F407" s="6"/>
      <c r="G407" s="6"/>
      <c r="H407" s="6"/>
      <c r="I407" s="315">
        <v>42731</v>
      </c>
      <c r="J407" s="316">
        <v>0.32847222222222222</v>
      </c>
      <c r="K407" s="315">
        <v>42732</v>
      </c>
      <c r="L407" s="316">
        <v>1.8055555555555557E-2</v>
      </c>
      <c r="M407" s="158">
        <f>IF(((K407+L407)-(I407+J407))*24&gt;0,((K407+L407)-(I407+J407))*24,"NA")</f>
        <v>16.549999999988358</v>
      </c>
      <c r="N407" s="158">
        <f>IF(RIGHT(R407)="T",(M407),0)</f>
        <v>0</v>
      </c>
      <c r="O407" s="158">
        <f>IF(RIGHT(R407)="U",(M407),0)</f>
        <v>0</v>
      </c>
      <c r="P407" s="158">
        <f>IF(RIGHT(R407)="C",(M407),0)</f>
        <v>0</v>
      </c>
      <c r="Q407" s="158">
        <f>IF(RIGHT(R407)="D",(M407),0)</f>
        <v>16.549999999988358</v>
      </c>
      <c r="R407" s="317" t="s">
        <v>377</v>
      </c>
      <c r="S407" s="365" t="s">
        <v>382</v>
      </c>
      <c r="T407" s="1" t="s">
        <v>323</v>
      </c>
      <c r="U407" s="1" t="s">
        <v>323</v>
      </c>
      <c r="V407" s="1" t="s">
        <v>323</v>
      </c>
      <c r="W407" s="460"/>
      <c r="X407" s="301"/>
    </row>
    <row r="408" spans="1:24">
      <c r="A408" s="400"/>
      <c r="B408" s="401"/>
      <c r="C408" s="400"/>
      <c r="D408" s="400"/>
      <c r="E408" s="6"/>
      <c r="F408" s="6"/>
      <c r="G408" s="6"/>
      <c r="H408" s="6"/>
      <c r="I408" s="312"/>
      <c r="J408" s="313"/>
      <c r="K408" s="312"/>
      <c r="L408" s="313"/>
      <c r="M408" s="106">
        <f>SUM(M406:M407)</f>
        <v>266.88333333330229</v>
      </c>
      <c r="N408" s="107">
        <f>SUM(N406:N407)</f>
        <v>0</v>
      </c>
      <c r="O408" s="107">
        <f>SUM(O406:O407)</f>
        <v>0</v>
      </c>
      <c r="P408" s="107">
        <f>SUM(P406:P407)</f>
        <v>0</v>
      </c>
      <c r="Q408" s="107">
        <f>SUM(Q406:Q407)</f>
        <v>266.88333333330229</v>
      </c>
      <c r="R408" s="314"/>
      <c r="S408" s="363"/>
      <c r="T408" s="1"/>
      <c r="U408" s="1"/>
      <c r="V408" s="1"/>
      <c r="W408" s="460"/>
      <c r="X408" s="301">
        <v>100</v>
      </c>
    </row>
    <row r="409" spans="1:24">
      <c r="A409" s="396" t="s">
        <v>289</v>
      </c>
      <c r="B409" s="398" t="s">
        <v>76</v>
      </c>
      <c r="C409" s="396">
        <v>63</v>
      </c>
      <c r="D409" s="396" t="s">
        <v>236</v>
      </c>
      <c r="E409" s="6" t="s">
        <v>237</v>
      </c>
      <c r="F409" s="6" t="s">
        <v>237</v>
      </c>
      <c r="G409" s="6" t="s">
        <v>237</v>
      </c>
      <c r="H409" s="6" t="s">
        <v>237</v>
      </c>
      <c r="I409" s="6"/>
      <c r="J409" s="11"/>
      <c r="K409" s="11"/>
      <c r="L409" s="11"/>
      <c r="M409" s="2">
        <v>0</v>
      </c>
      <c r="N409" s="2">
        <v>0</v>
      </c>
      <c r="O409" s="2">
        <v>0</v>
      </c>
      <c r="P409" s="2">
        <v>0</v>
      </c>
      <c r="Q409" s="2">
        <v>0</v>
      </c>
      <c r="R409" s="12"/>
      <c r="S409" s="13"/>
      <c r="T409" s="1" t="s">
        <v>323</v>
      </c>
      <c r="U409" s="1" t="s">
        <v>323</v>
      </c>
      <c r="V409" s="1" t="s">
        <v>323</v>
      </c>
      <c r="W409" s="460"/>
      <c r="X409" s="301"/>
    </row>
    <row r="410" spans="1:24">
      <c r="A410" s="397"/>
      <c r="B410" s="399" t="s">
        <v>28</v>
      </c>
      <c r="C410" s="397"/>
      <c r="D410" s="397"/>
      <c r="E410" s="6" t="s">
        <v>237</v>
      </c>
      <c r="F410" s="6" t="s">
        <v>237</v>
      </c>
      <c r="G410" s="6" t="s">
        <v>237</v>
      </c>
      <c r="H410" s="6" t="s">
        <v>237</v>
      </c>
      <c r="I410" s="21"/>
      <c r="J410" s="308"/>
      <c r="K410" s="308"/>
      <c r="L410" s="306"/>
      <c r="M410" s="2">
        <v>0</v>
      </c>
      <c r="N410" s="2">
        <v>0</v>
      </c>
      <c r="O410" s="2">
        <v>0</v>
      </c>
      <c r="P410" s="2">
        <v>0</v>
      </c>
      <c r="Q410" s="2">
        <v>0</v>
      </c>
      <c r="R410" s="306"/>
      <c r="S410" s="368"/>
      <c r="T410" s="1" t="s">
        <v>323</v>
      </c>
      <c r="U410" s="1" t="s">
        <v>323</v>
      </c>
      <c r="V410" s="1" t="s">
        <v>323</v>
      </c>
      <c r="W410" s="460"/>
      <c r="X410" s="301">
        <v>100</v>
      </c>
    </row>
    <row r="411" spans="1:24">
      <c r="A411" s="396" t="s">
        <v>290</v>
      </c>
      <c r="B411" s="398" t="s">
        <v>77</v>
      </c>
      <c r="C411" s="396">
        <v>63</v>
      </c>
      <c r="D411" s="396" t="s">
        <v>236</v>
      </c>
      <c r="E411" s="6" t="s">
        <v>237</v>
      </c>
      <c r="F411" s="6" t="s">
        <v>237</v>
      </c>
      <c r="G411" s="6" t="s">
        <v>237</v>
      </c>
      <c r="H411" s="6" t="s">
        <v>237</v>
      </c>
      <c r="I411" s="6"/>
      <c r="J411" s="11"/>
      <c r="K411" s="11"/>
      <c r="L411" s="11"/>
      <c r="M411" s="2">
        <v>0</v>
      </c>
      <c r="N411" s="2">
        <v>0</v>
      </c>
      <c r="O411" s="2">
        <v>0</v>
      </c>
      <c r="P411" s="2">
        <v>0</v>
      </c>
      <c r="Q411" s="2">
        <v>0</v>
      </c>
      <c r="R411" s="12"/>
      <c r="S411" s="13"/>
      <c r="T411" s="1" t="s">
        <v>323</v>
      </c>
      <c r="U411" s="1" t="s">
        <v>323</v>
      </c>
      <c r="V411" s="1" t="s">
        <v>323</v>
      </c>
      <c r="W411" s="460"/>
      <c r="X411" s="301"/>
    </row>
    <row r="412" spans="1:24">
      <c r="A412" s="397"/>
      <c r="B412" s="399" t="s">
        <v>28</v>
      </c>
      <c r="C412" s="397"/>
      <c r="D412" s="397"/>
      <c r="E412" s="6" t="s">
        <v>237</v>
      </c>
      <c r="F412" s="6" t="s">
        <v>237</v>
      </c>
      <c r="G412" s="6" t="s">
        <v>237</v>
      </c>
      <c r="H412" s="6" t="s">
        <v>237</v>
      </c>
      <c r="I412" s="21"/>
      <c r="J412" s="308"/>
      <c r="K412" s="308"/>
      <c r="L412" s="306"/>
      <c r="M412" s="2">
        <v>0</v>
      </c>
      <c r="N412" s="2">
        <v>0</v>
      </c>
      <c r="O412" s="2">
        <v>0</v>
      </c>
      <c r="P412" s="2">
        <v>0</v>
      </c>
      <c r="Q412" s="2">
        <v>0</v>
      </c>
      <c r="R412" s="306"/>
      <c r="S412" s="368"/>
      <c r="T412" s="1" t="s">
        <v>323</v>
      </c>
      <c r="U412" s="1" t="s">
        <v>323</v>
      </c>
      <c r="V412" s="1" t="s">
        <v>323</v>
      </c>
      <c r="W412" s="460"/>
      <c r="X412" s="301">
        <v>100</v>
      </c>
    </row>
    <row r="413" spans="1:24">
      <c r="A413" s="396" t="s">
        <v>291</v>
      </c>
      <c r="B413" s="398" t="s">
        <v>78</v>
      </c>
      <c r="C413" s="396">
        <v>63</v>
      </c>
      <c r="D413" s="396" t="s">
        <v>236</v>
      </c>
      <c r="E413" s="6" t="s">
        <v>237</v>
      </c>
      <c r="F413" s="6" t="s">
        <v>237</v>
      </c>
      <c r="G413" s="6" t="s">
        <v>237</v>
      </c>
      <c r="H413" s="6" t="s">
        <v>237</v>
      </c>
      <c r="I413" s="6"/>
      <c r="J413" s="11"/>
      <c r="K413" s="11"/>
      <c r="L413" s="11"/>
      <c r="M413" s="2">
        <v>0</v>
      </c>
      <c r="N413" s="2">
        <v>0</v>
      </c>
      <c r="O413" s="2">
        <v>0</v>
      </c>
      <c r="P413" s="2">
        <v>0</v>
      </c>
      <c r="Q413" s="2">
        <v>0</v>
      </c>
      <c r="R413" s="12"/>
      <c r="S413" s="13"/>
      <c r="T413" s="1" t="s">
        <v>323</v>
      </c>
      <c r="U413" s="1" t="s">
        <v>323</v>
      </c>
      <c r="V413" s="1" t="s">
        <v>323</v>
      </c>
      <c r="W413" s="460"/>
      <c r="X413" s="301"/>
    </row>
    <row r="414" spans="1:24">
      <c r="A414" s="397"/>
      <c r="B414" s="399" t="s">
        <v>28</v>
      </c>
      <c r="C414" s="397"/>
      <c r="D414" s="397"/>
      <c r="E414" s="6" t="s">
        <v>237</v>
      </c>
      <c r="F414" s="6" t="s">
        <v>237</v>
      </c>
      <c r="G414" s="6" t="s">
        <v>237</v>
      </c>
      <c r="H414" s="6" t="s">
        <v>237</v>
      </c>
      <c r="I414" s="21"/>
      <c r="J414" s="308"/>
      <c r="K414" s="308"/>
      <c r="L414" s="306"/>
      <c r="M414" s="2">
        <v>0</v>
      </c>
      <c r="N414" s="2">
        <v>0</v>
      </c>
      <c r="O414" s="2">
        <v>0</v>
      </c>
      <c r="P414" s="2">
        <v>0</v>
      </c>
      <c r="Q414" s="2">
        <v>0</v>
      </c>
      <c r="R414" s="306"/>
      <c r="S414" s="368"/>
      <c r="T414" s="1" t="s">
        <v>323</v>
      </c>
      <c r="U414" s="1" t="s">
        <v>323</v>
      </c>
      <c r="V414" s="1" t="s">
        <v>323</v>
      </c>
      <c r="W414" s="460"/>
      <c r="X414" s="301">
        <v>100</v>
      </c>
    </row>
    <row r="415" spans="1:24">
      <c r="A415" s="396" t="s">
        <v>292</v>
      </c>
      <c r="B415" s="398" t="s">
        <v>79</v>
      </c>
      <c r="C415" s="396">
        <v>63</v>
      </c>
      <c r="D415" s="396" t="s">
        <v>236</v>
      </c>
      <c r="E415" s="6" t="s">
        <v>237</v>
      </c>
      <c r="F415" s="6" t="s">
        <v>237</v>
      </c>
      <c r="G415" s="6" t="s">
        <v>237</v>
      </c>
      <c r="H415" s="6" t="s">
        <v>237</v>
      </c>
      <c r="I415" s="6"/>
      <c r="J415" s="11"/>
      <c r="K415" s="11"/>
      <c r="L415" s="11"/>
      <c r="M415" s="2">
        <v>0</v>
      </c>
      <c r="N415" s="2">
        <v>0</v>
      </c>
      <c r="O415" s="2">
        <v>0</v>
      </c>
      <c r="P415" s="2">
        <v>0</v>
      </c>
      <c r="Q415" s="2">
        <v>0</v>
      </c>
      <c r="R415" s="12"/>
      <c r="S415" s="13"/>
      <c r="T415" s="1" t="s">
        <v>323</v>
      </c>
      <c r="U415" s="1" t="s">
        <v>323</v>
      </c>
      <c r="V415" s="1" t="s">
        <v>323</v>
      </c>
      <c r="W415" s="460"/>
      <c r="X415" s="301"/>
    </row>
    <row r="416" spans="1:24">
      <c r="A416" s="397"/>
      <c r="B416" s="399" t="s">
        <v>28</v>
      </c>
      <c r="C416" s="397"/>
      <c r="D416" s="397"/>
      <c r="E416" s="6" t="s">
        <v>237</v>
      </c>
      <c r="F416" s="6" t="s">
        <v>237</v>
      </c>
      <c r="G416" s="6" t="s">
        <v>237</v>
      </c>
      <c r="H416" s="6" t="s">
        <v>237</v>
      </c>
      <c r="I416" s="21"/>
      <c r="J416" s="308"/>
      <c r="K416" s="308"/>
      <c r="L416" s="306"/>
      <c r="M416" s="2">
        <v>0</v>
      </c>
      <c r="N416" s="2">
        <v>0</v>
      </c>
      <c r="O416" s="2">
        <v>0</v>
      </c>
      <c r="P416" s="2">
        <v>0</v>
      </c>
      <c r="Q416" s="2">
        <v>0</v>
      </c>
      <c r="R416" s="306"/>
      <c r="S416" s="368"/>
      <c r="T416" s="1" t="s">
        <v>323</v>
      </c>
      <c r="U416" s="1" t="s">
        <v>323</v>
      </c>
      <c r="V416" s="1" t="s">
        <v>323</v>
      </c>
      <c r="W416" s="460"/>
      <c r="X416" s="301">
        <v>100</v>
      </c>
    </row>
    <row r="417" spans="1:24">
      <c r="A417" s="396" t="s">
        <v>293</v>
      </c>
      <c r="B417" s="398" t="s">
        <v>80</v>
      </c>
      <c r="C417" s="396">
        <v>63</v>
      </c>
      <c r="D417" s="396" t="s">
        <v>236</v>
      </c>
      <c r="E417" s="6" t="s">
        <v>237</v>
      </c>
      <c r="F417" s="6" t="s">
        <v>237</v>
      </c>
      <c r="G417" s="6" t="s">
        <v>237</v>
      </c>
      <c r="H417" s="6" t="s">
        <v>237</v>
      </c>
      <c r="I417" s="6"/>
      <c r="J417" s="11"/>
      <c r="K417" s="11"/>
      <c r="L417" s="11"/>
      <c r="M417" s="2">
        <v>0</v>
      </c>
      <c r="N417" s="2">
        <v>0</v>
      </c>
      <c r="O417" s="2">
        <v>0</v>
      </c>
      <c r="P417" s="2">
        <v>0</v>
      </c>
      <c r="Q417" s="2">
        <v>0</v>
      </c>
      <c r="R417" s="12"/>
      <c r="S417" s="13"/>
      <c r="T417" s="1" t="s">
        <v>323</v>
      </c>
      <c r="U417" s="1" t="s">
        <v>323</v>
      </c>
      <c r="V417" s="1" t="s">
        <v>323</v>
      </c>
      <c r="W417" s="460"/>
      <c r="X417" s="301"/>
    </row>
    <row r="418" spans="1:24">
      <c r="A418" s="397"/>
      <c r="B418" s="399" t="s">
        <v>28</v>
      </c>
      <c r="C418" s="397"/>
      <c r="D418" s="397"/>
      <c r="E418" s="6" t="s">
        <v>237</v>
      </c>
      <c r="F418" s="6" t="s">
        <v>237</v>
      </c>
      <c r="G418" s="6" t="s">
        <v>237</v>
      </c>
      <c r="H418" s="6" t="s">
        <v>237</v>
      </c>
      <c r="I418" s="21"/>
      <c r="J418" s="308"/>
      <c r="K418" s="308"/>
      <c r="L418" s="306"/>
      <c r="M418" s="2">
        <v>0</v>
      </c>
      <c r="N418" s="2">
        <v>0</v>
      </c>
      <c r="O418" s="2">
        <v>0</v>
      </c>
      <c r="P418" s="2">
        <v>0</v>
      </c>
      <c r="Q418" s="2">
        <v>0</v>
      </c>
      <c r="R418" s="306"/>
      <c r="S418" s="368"/>
      <c r="T418" s="1" t="s">
        <v>323</v>
      </c>
      <c r="U418" s="1" t="s">
        <v>323</v>
      </c>
      <c r="V418" s="1" t="s">
        <v>323</v>
      </c>
      <c r="W418" s="460"/>
      <c r="X418" s="301">
        <v>100</v>
      </c>
    </row>
    <row r="419" spans="1:24">
      <c r="A419" s="396" t="s">
        <v>294</v>
      </c>
      <c r="B419" s="398" t="s">
        <v>81</v>
      </c>
      <c r="C419" s="396">
        <v>63</v>
      </c>
      <c r="D419" s="396" t="s">
        <v>236</v>
      </c>
      <c r="E419" s="6" t="s">
        <v>237</v>
      </c>
      <c r="F419" s="6" t="s">
        <v>237</v>
      </c>
      <c r="G419" s="6" t="s">
        <v>237</v>
      </c>
      <c r="H419" s="6" t="s">
        <v>237</v>
      </c>
      <c r="I419" s="6"/>
      <c r="J419" s="11"/>
      <c r="K419" s="11"/>
      <c r="L419" s="11"/>
      <c r="M419" s="2">
        <v>0</v>
      </c>
      <c r="N419" s="2">
        <v>0</v>
      </c>
      <c r="O419" s="2">
        <v>0</v>
      </c>
      <c r="P419" s="2">
        <v>0</v>
      </c>
      <c r="Q419" s="2">
        <v>0</v>
      </c>
      <c r="R419" s="12"/>
      <c r="S419" s="13"/>
      <c r="T419" s="1" t="s">
        <v>323</v>
      </c>
      <c r="U419" s="1" t="s">
        <v>323</v>
      </c>
      <c r="V419" s="1" t="s">
        <v>323</v>
      </c>
      <c r="W419" s="460"/>
      <c r="X419" s="301"/>
    </row>
    <row r="420" spans="1:24">
      <c r="A420" s="397"/>
      <c r="B420" s="399" t="s">
        <v>28</v>
      </c>
      <c r="C420" s="397"/>
      <c r="D420" s="397"/>
      <c r="E420" s="6" t="s">
        <v>237</v>
      </c>
      <c r="F420" s="6" t="s">
        <v>237</v>
      </c>
      <c r="G420" s="6" t="s">
        <v>237</v>
      </c>
      <c r="H420" s="6" t="s">
        <v>237</v>
      </c>
      <c r="I420" s="21"/>
      <c r="J420" s="308"/>
      <c r="K420" s="308"/>
      <c r="L420" s="306"/>
      <c r="M420" s="2">
        <v>0</v>
      </c>
      <c r="N420" s="2">
        <v>0</v>
      </c>
      <c r="O420" s="2">
        <v>0</v>
      </c>
      <c r="P420" s="2">
        <v>0</v>
      </c>
      <c r="Q420" s="2">
        <v>0</v>
      </c>
      <c r="R420" s="306"/>
      <c r="S420" s="368"/>
      <c r="T420" s="1" t="s">
        <v>323</v>
      </c>
      <c r="U420" s="1" t="s">
        <v>323</v>
      </c>
      <c r="V420" s="1" t="s">
        <v>323</v>
      </c>
      <c r="W420" s="460"/>
      <c r="X420" s="301">
        <v>100</v>
      </c>
    </row>
    <row r="421" spans="1:24">
      <c r="A421" s="396" t="s">
        <v>295</v>
      </c>
      <c r="B421" s="398" t="s">
        <v>82</v>
      </c>
      <c r="C421" s="396">
        <v>63</v>
      </c>
      <c r="D421" s="396" t="s">
        <v>236</v>
      </c>
      <c r="E421" s="6" t="s">
        <v>237</v>
      </c>
      <c r="F421" s="6" t="s">
        <v>237</v>
      </c>
      <c r="G421" s="6" t="s">
        <v>237</v>
      </c>
      <c r="H421" s="6" t="s">
        <v>237</v>
      </c>
      <c r="I421" s="6"/>
      <c r="J421" s="11"/>
      <c r="K421" s="11"/>
      <c r="L421" s="11"/>
      <c r="M421" s="2">
        <v>0</v>
      </c>
      <c r="N421" s="2">
        <v>0</v>
      </c>
      <c r="O421" s="2">
        <v>0</v>
      </c>
      <c r="P421" s="2">
        <v>0</v>
      </c>
      <c r="Q421" s="2">
        <v>0</v>
      </c>
      <c r="R421" s="12"/>
      <c r="S421" s="13"/>
      <c r="T421" s="1" t="s">
        <v>323</v>
      </c>
      <c r="U421" s="1" t="s">
        <v>323</v>
      </c>
      <c r="V421" s="1" t="s">
        <v>323</v>
      </c>
      <c r="W421" s="460"/>
      <c r="X421" s="301"/>
    </row>
    <row r="422" spans="1:24">
      <c r="A422" s="397"/>
      <c r="B422" s="399" t="s">
        <v>28</v>
      </c>
      <c r="C422" s="397"/>
      <c r="D422" s="397"/>
      <c r="E422" s="6" t="s">
        <v>237</v>
      </c>
      <c r="F422" s="6" t="s">
        <v>237</v>
      </c>
      <c r="G422" s="6" t="s">
        <v>237</v>
      </c>
      <c r="H422" s="6" t="s">
        <v>237</v>
      </c>
      <c r="I422" s="21"/>
      <c r="J422" s="308"/>
      <c r="K422" s="308"/>
      <c r="L422" s="306"/>
      <c r="M422" s="2">
        <v>0</v>
      </c>
      <c r="N422" s="2">
        <v>0</v>
      </c>
      <c r="O422" s="2">
        <v>0</v>
      </c>
      <c r="P422" s="2">
        <v>0</v>
      </c>
      <c r="Q422" s="2">
        <v>0</v>
      </c>
      <c r="R422" s="306"/>
      <c r="S422" s="368"/>
      <c r="T422" s="1" t="s">
        <v>323</v>
      </c>
      <c r="U422" s="1" t="s">
        <v>323</v>
      </c>
      <c r="V422" s="1" t="s">
        <v>323</v>
      </c>
      <c r="W422" s="460"/>
      <c r="X422" s="301">
        <v>100</v>
      </c>
    </row>
    <row r="423" spans="1:24">
      <c r="A423" s="396" t="s">
        <v>296</v>
      </c>
      <c r="B423" s="398" t="s">
        <v>84</v>
      </c>
      <c r="C423" s="396">
        <v>63</v>
      </c>
      <c r="D423" s="396" t="s">
        <v>236</v>
      </c>
      <c r="E423" s="6" t="s">
        <v>237</v>
      </c>
      <c r="F423" s="6" t="s">
        <v>237</v>
      </c>
      <c r="G423" s="6" t="s">
        <v>237</v>
      </c>
      <c r="H423" s="6" t="s">
        <v>237</v>
      </c>
      <c r="I423" s="6"/>
      <c r="J423" s="11"/>
      <c r="K423" s="11"/>
      <c r="L423" s="11"/>
      <c r="M423" s="2">
        <v>0</v>
      </c>
      <c r="N423" s="2">
        <v>0</v>
      </c>
      <c r="O423" s="2">
        <v>0</v>
      </c>
      <c r="P423" s="2">
        <v>0</v>
      </c>
      <c r="Q423" s="2">
        <v>0</v>
      </c>
      <c r="R423" s="12"/>
      <c r="S423" s="13"/>
      <c r="T423" s="1" t="s">
        <v>323</v>
      </c>
      <c r="U423" s="1" t="s">
        <v>323</v>
      </c>
      <c r="V423" s="1" t="s">
        <v>323</v>
      </c>
      <c r="W423" s="460"/>
      <c r="X423" s="301"/>
    </row>
    <row r="424" spans="1:24">
      <c r="A424" s="397"/>
      <c r="B424" s="399" t="s">
        <v>28</v>
      </c>
      <c r="C424" s="397"/>
      <c r="D424" s="397"/>
      <c r="E424" s="6" t="s">
        <v>237</v>
      </c>
      <c r="F424" s="6" t="s">
        <v>237</v>
      </c>
      <c r="G424" s="6" t="s">
        <v>237</v>
      </c>
      <c r="H424" s="6" t="s">
        <v>237</v>
      </c>
      <c r="I424" s="21"/>
      <c r="J424" s="308"/>
      <c r="K424" s="308"/>
      <c r="L424" s="306"/>
      <c r="M424" s="2">
        <v>0</v>
      </c>
      <c r="N424" s="2">
        <v>0</v>
      </c>
      <c r="O424" s="2">
        <v>0</v>
      </c>
      <c r="P424" s="2">
        <v>0</v>
      </c>
      <c r="Q424" s="2">
        <v>0</v>
      </c>
      <c r="R424" s="306"/>
      <c r="S424" s="368"/>
      <c r="T424" s="1" t="s">
        <v>323</v>
      </c>
      <c r="U424" s="1" t="s">
        <v>323</v>
      </c>
      <c r="V424" s="1" t="s">
        <v>323</v>
      </c>
      <c r="W424" s="460"/>
      <c r="X424" s="301">
        <v>100</v>
      </c>
    </row>
    <row r="425" spans="1:24">
      <c r="A425" s="396" t="s">
        <v>297</v>
      </c>
      <c r="B425" s="398" t="s">
        <v>83</v>
      </c>
      <c r="C425" s="396">
        <v>50</v>
      </c>
      <c r="D425" s="396" t="s">
        <v>236</v>
      </c>
      <c r="E425" s="6" t="s">
        <v>237</v>
      </c>
      <c r="F425" s="6" t="s">
        <v>237</v>
      </c>
      <c r="G425" s="6" t="s">
        <v>237</v>
      </c>
      <c r="H425" s="6" t="s">
        <v>237</v>
      </c>
      <c r="I425" s="6"/>
      <c r="J425" s="11"/>
      <c r="K425" s="11"/>
      <c r="L425" s="11"/>
      <c r="M425" s="2">
        <v>0</v>
      </c>
      <c r="N425" s="2">
        <v>0</v>
      </c>
      <c r="O425" s="2">
        <v>0</v>
      </c>
      <c r="P425" s="2">
        <v>0</v>
      </c>
      <c r="Q425" s="2">
        <v>0</v>
      </c>
      <c r="R425" s="12"/>
      <c r="S425" s="13"/>
      <c r="T425" s="1" t="s">
        <v>323</v>
      </c>
      <c r="U425" s="1" t="s">
        <v>323</v>
      </c>
      <c r="V425" s="1" t="s">
        <v>323</v>
      </c>
      <c r="W425" s="460"/>
      <c r="X425" s="301"/>
    </row>
    <row r="426" spans="1:24">
      <c r="A426" s="397"/>
      <c r="B426" s="399" t="s">
        <v>28</v>
      </c>
      <c r="C426" s="397"/>
      <c r="D426" s="397"/>
      <c r="E426" s="6" t="s">
        <v>237</v>
      </c>
      <c r="F426" s="6" t="s">
        <v>237</v>
      </c>
      <c r="G426" s="6" t="s">
        <v>237</v>
      </c>
      <c r="H426" s="6" t="s">
        <v>237</v>
      </c>
      <c r="I426" s="21"/>
      <c r="J426" s="308"/>
      <c r="K426" s="308"/>
      <c r="L426" s="306"/>
      <c r="M426" s="2">
        <v>0</v>
      </c>
      <c r="N426" s="2">
        <v>0</v>
      </c>
      <c r="O426" s="2">
        <v>0</v>
      </c>
      <c r="P426" s="2">
        <v>0</v>
      </c>
      <c r="Q426" s="2">
        <v>0</v>
      </c>
      <c r="R426" s="306"/>
      <c r="S426" s="368"/>
      <c r="T426" s="1" t="s">
        <v>323</v>
      </c>
      <c r="U426" s="1" t="s">
        <v>323</v>
      </c>
      <c r="V426" s="1" t="s">
        <v>323</v>
      </c>
      <c r="W426" s="460"/>
      <c r="X426" s="301">
        <v>100</v>
      </c>
    </row>
    <row r="427" spans="1:24">
      <c r="A427" s="396" t="s">
        <v>298</v>
      </c>
      <c r="B427" s="398" t="s">
        <v>85</v>
      </c>
      <c r="C427" s="396">
        <v>500</v>
      </c>
      <c r="D427" s="396" t="s">
        <v>236</v>
      </c>
      <c r="E427" s="6" t="s">
        <v>237</v>
      </c>
      <c r="F427" s="6" t="s">
        <v>237</v>
      </c>
      <c r="G427" s="6" t="s">
        <v>237</v>
      </c>
      <c r="H427" s="6" t="s">
        <v>237</v>
      </c>
      <c r="I427" s="6"/>
      <c r="J427" s="11"/>
      <c r="K427" s="11"/>
      <c r="L427" s="11"/>
      <c r="M427" s="2">
        <v>0</v>
      </c>
      <c r="N427" s="2">
        <v>0</v>
      </c>
      <c r="O427" s="2">
        <v>0</v>
      </c>
      <c r="P427" s="2">
        <v>0</v>
      </c>
      <c r="Q427" s="2">
        <v>0</v>
      </c>
      <c r="R427" s="12"/>
      <c r="S427" s="13"/>
      <c r="T427" s="1" t="s">
        <v>323</v>
      </c>
      <c r="U427" s="1" t="s">
        <v>323</v>
      </c>
      <c r="V427" s="1" t="s">
        <v>323</v>
      </c>
      <c r="W427" s="460"/>
      <c r="X427" s="301"/>
    </row>
    <row r="428" spans="1:24">
      <c r="A428" s="397"/>
      <c r="B428" s="399" t="s">
        <v>28</v>
      </c>
      <c r="C428" s="397"/>
      <c r="D428" s="397"/>
      <c r="E428" s="6" t="s">
        <v>237</v>
      </c>
      <c r="F428" s="6" t="s">
        <v>237</v>
      </c>
      <c r="G428" s="6" t="s">
        <v>237</v>
      </c>
      <c r="H428" s="6" t="s">
        <v>237</v>
      </c>
      <c r="I428" s="21"/>
      <c r="J428" s="308"/>
      <c r="K428" s="308"/>
      <c r="L428" s="306"/>
      <c r="M428" s="2">
        <v>0</v>
      </c>
      <c r="N428" s="2">
        <v>0</v>
      </c>
      <c r="O428" s="2">
        <v>0</v>
      </c>
      <c r="P428" s="2">
        <v>0</v>
      </c>
      <c r="Q428" s="2">
        <v>0</v>
      </c>
      <c r="R428" s="306"/>
      <c r="S428" s="368"/>
      <c r="T428" s="1" t="s">
        <v>323</v>
      </c>
      <c r="U428" s="1" t="s">
        <v>323</v>
      </c>
      <c r="V428" s="1" t="s">
        <v>323</v>
      </c>
      <c r="W428" s="460"/>
      <c r="X428" s="301">
        <v>100</v>
      </c>
    </row>
    <row r="429" spans="1:24">
      <c r="A429" s="396" t="s">
        <v>299</v>
      </c>
      <c r="B429" s="398" t="s">
        <v>86</v>
      </c>
      <c r="C429" s="396">
        <v>63</v>
      </c>
      <c r="D429" s="396" t="s">
        <v>236</v>
      </c>
      <c r="E429" s="6" t="s">
        <v>237</v>
      </c>
      <c r="F429" s="6" t="s">
        <v>237</v>
      </c>
      <c r="G429" s="6" t="s">
        <v>237</v>
      </c>
      <c r="H429" s="6" t="s">
        <v>237</v>
      </c>
      <c r="I429" s="6"/>
      <c r="J429" s="11"/>
      <c r="K429" s="11"/>
      <c r="L429" s="11"/>
      <c r="M429" s="2">
        <v>0</v>
      </c>
      <c r="N429" s="2">
        <v>0</v>
      </c>
      <c r="O429" s="2">
        <v>0</v>
      </c>
      <c r="P429" s="2">
        <v>0</v>
      </c>
      <c r="Q429" s="2">
        <v>0</v>
      </c>
      <c r="R429" s="12"/>
      <c r="S429" s="13"/>
      <c r="T429" s="1" t="s">
        <v>323</v>
      </c>
      <c r="U429" s="1" t="s">
        <v>323</v>
      </c>
      <c r="V429" s="1" t="s">
        <v>323</v>
      </c>
      <c r="W429" s="460"/>
      <c r="X429" s="301"/>
    </row>
    <row r="430" spans="1:24">
      <c r="A430" s="397"/>
      <c r="B430" s="399" t="s">
        <v>28</v>
      </c>
      <c r="C430" s="397"/>
      <c r="D430" s="397"/>
      <c r="E430" s="6" t="s">
        <v>237</v>
      </c>
      <c r="F430" s="6" t="s">
        <v>237</v>
      </c>
      <c r="G430" s="6" t="s">
        <v>237</v>
      </c>
      <c r="H430" s="6" t="s">
        <v>237</v>
      </c>
      <c r="I430" s="21"/>
      <c r="J430" s="308"/>
      <c r="K430" s="308"/>
      <c r="L430" s="306"/>
      <c r="M430" s="2">
        <v>0</v>
      </c>
      <c r="N430" s="2">
        <v>0</v>
      </c>
      <c r="O430" s="2">
        <v>0</v>
      </c>
      <c r="P430" s="2">
        <v>0</v>
      </c>
      <c r="Q430" s="2">
        <v>0</v>
      </c>
      <c r="R430" s="306"/>
      <c r="S430" s="368"/>
      <c r="T430" s="1" t="s">
        <v>323</v>
      </c>
      <c r="U430" s="1" t="s">
        <v>323</v>
      </c>
      <c r="V430" s="1" t="s">
        <v>323</v>
      </c>
      <c r="W430" s="460"/>
      <c r="X430" s="301">
        <v>100</v>
      </c>
    </row>
    <row r="431" spans="1:24">
      <c r="A431" s="396" t="s">
        <v>300</v>
      </c>
      <c r="B431" s="398" t="s">
        <v>87</v>
      </c>
      <c r="C431" s="396">
        <v>63</v>
      </c>
      <c r="D431" s="396" t="s">
        <v>236</v>
      </c>
      <c r="E431" s="6" t="s">
        <v>237</v>
      </c>
      <c r="F431" s="6" t="s">
        <v>237</v>
      </c>
      <c r="G431" s="6" t="s">
        <v>237</v>
      </c>
      <c r="H431" s="6" t="s">
        <v>237</v>
      </c>
      <c r="I431" s="6"/>
      <c r="J431" s="11"/>
      <c r="K431" s="11"/>
      <c r="L431" s="11"/>
      <c r="M431" s="2">
        <v>0</v>
      </c>
      <c r="N431" s="2">
        <v>0</v>
      </c>
      <c r="O431" s="2">
        <v>0</v>
      </c>
      <c r="P431" s="2">
        <v>0</v>
      </c>
      <c r="Q431" s="2">
        <v>0</v>
      </c>
      <c r="R431" s="12"/>
      <c r="S431" s="13"/>
      <c r="T431" s="1" t="s">
        <v>323</v>
      </c>
      <c r="U431" s="1" t="s">
        <v>323</v>
      </c>
      <c r="V431" s="1" t="s">
        <v>323</v>
      </c>
      <c r="W431" s="460"/>
      <c r="X431" s="301"/>
    </row>
    <row r="432" spans="1:24">
      <c r="A432" s="397"/>
      <c r="B432" s="399" t="s">
        <v>28</v>
      </c>
      <c r="C432" s="397"/>
      <c r="D432" s="397"/>
      <c r="E432" s="6" t="s">
        <v>237</v>
      </c>
      <c r="F432" s="6" t="s">
        <v>237</v>
      </c>
      <c r="G432" s="6" t="s">
        <v>237</v>
      </c>
      <c r="H432" s="6" t="s">
        <v>237</v>
      </c>
      <c r="I432" s="21"/>
      <c r="J432" s="308"/>
      <c r="K432" s="308"/>
      <c r="L432" s="306"/>
      <c r="M432" s="2">
        <v>0</v>
      </c>
      <c r="N432" s="2">
        <v>0</v>
      </c>
      <c r="O432" s="2">
        <v>0</v>
      </c>
      <c r="P432" s="2">
        <v>0</v>
      </c>
      <c r="Q432" s="2">
        <v>0</v>
      </c>
      <c r="R432" s="306"/>
      <c r="S432" s="368"/>
      <c r="T432" s="1" t="s">
        <v>323</v>
      </c>
      <c r="U432" s="1" t="s">
        <v>323</v>
      </c>
      <c r="V432" s="1" t="s">
        <v>323</v>
      </c>
      <c r="W432" s="460"/>
      <c r="X432" s="301">
        <v>100</v>
      </c>
    </row>
    <row r="433" spans="1:24">
      <c r="A433" s="396" t="s">
        <v>301</v>
      </c>
      <c r="B433" s="398" t="s">
        <v>88</v>
      </c>
      <c r="C433" s="396">
        <v>50</v>
      </c>
      <c r="D433" s="396" t="s">
        <v>236</v>
      </c>
      <c r="E433" s="6" t="s">
        <v>237</v>
      </c>
      <c r="F433" s="6" t="s">
        <v>237</v>
      </c>
      <c r="G433" s="6" t="s">
        <v>237</v>
      </c>
      <c r="H433" s="6" t="s">
        <v>237</v>
      </c>
      <c r="I433" s="6"/>
      <c r="J433" s="11"/>
      <c r="K433" s="11"/>
      <c r="L433" s="11"/>
      <c r="M433" s="2">
        <v>0</v>
      </c>
      <c r="N433" s="2">
        <v>0</v>
      </c>
      <c r="O433" s="2">
        <v>0</v>
      </c>
      <c r="P433" s="2">
        <v>0</v>
      </c>
      <c r="Q433" s="2">
        <v>0</v>
      </c>
      <c r="R433" s="12"/>
      <c r="S433" s="13"/>
      <c r="T433" s="1" t="s">
        <v>323</v>
      </c>
      <c r="U433" s="1" t="s">
        <v>323</v>
      </c>
      <c r="V433" s="1" t="s">
        <v>323</v>
      </c>
      <c r="W433" s="460"/>
      <c r="X433" s="301"/>
    </row>
    <row r="434" spans="1:24">
      <c r="A434" s="397"/>
      <c r="B434" s="399" t="s">
        <v>28</v>
      </c>
      <c r="C434" s="397"/>
      <c r="D434" s="397"/>
      <c r="E434" s="6" t="s">
        <v>237</v>
      </c>
      <c r="F434" s="6" t="s">
        <v>237</v>
      </c>
      <c r="G434" s="6" t="s">
        <v>237</v>
      </c>
      <c r="H434" s="6" t="s">
        <v>237</v>
      </c>
      <c r="I434" s="21"/>
      <c r="J434" s="308"/>
      <c r="K434" s="308"/>
      <c r="L434" s="306"/>
      <c r="M434" s="2">
        <v>0</v>
      </c>
      <c r="N434" s="2">
        <v>0</v>
      </c>
      <c r="O434" s="2">
        <v>0</v>
      </c>
      <c r="P434" s="2">
        <v>0</v>
      </c>
      <c r="Q434" s="2">
        <v>0</v>
      </c>
      <c r="R434" s="306"/>
      <c r="S434" s="368"/>
      <c r="T434" s="1" t="s">
        <v>323</v>
      </c>
      <c r="U434" s="1" t="s">
        <v>323</v>
      </c>
      <c r="V434" s="1" t="s">
        <v>323</v>
      </c>
      <c r="W434" s="460"/>
      <c r="X434" s="301">
        <v>100</v>
      </c>
    </row>
    <row r="435" spans="1:24">
      <c r="A435" s="396" t="s">
        <v>302</v>
      </c>
      <c r="B435" s="398" t="s">
        <v>89</v>
      </c>
      <c r="C435" s="396">
        <v>50</v>
      </c>
      <c r="D435" s="396" t="s">
        <v>236</v>
      </c>
      <c r="E435" s="6" t="s">
        <v>237</v>
      </c>
      <c r="F435" s="6" t="s">
        <v>237</v>
      </c>
      <c r="G435" s="6" t="s">
        <v>237</v>
      </c>
      <c r="H435" s="6" t="s">
        <v>237</v>
      </c>
      <c r="I435" s="6"/>
      <c r="J435" s="11"/>
      <c r="K435" s="11"/>
      <c r="L435" s="11"/>
      <c r="M435" s="2">
        <v>0</v>
      </c>
      <c r="N435" s="2">
        <v>0</v>
      </c>
      <c r="O435" s="2">
        <v>0</v>
      </c>
      <c r="P435" s="2">
        <v>0</v>
      </c>
      <c r="Q435" s="2">
        <v>0</v>
      </c>
      <c r="R435" s="12"/>
      <c r="S435" s="13"/>
      <c r="T435" s="1" t="s">
        <v>323</v>
      </c>
      <c r="U435" s="1" t="s">
        <v>323</v>
      </c>
      <c r="V435" s="1" t="s">
        <v>323</v>
      </c>
      <c r="W435" s="460"/>
      <c r="X435" s="301"/>
    </row>
    <row r="436" spans="1:24">
      <c r="A436" s="397"/>
      <c r="B436" s="399" t="s">
        <v>28</v>
      </c>
      <c r="C436" s="397"/>
      <c r="D436" s="397"/>
      <c r="E436" s="6" t="s">
        <v>237</v>
      </c>
      <c r="F436" s="6" t="s">
        <v>237</v>
      </c>
      <c r="G436" s="6" t="s">
        <v>237</v>
      </c>
      <c r="H436" s="6" t="s">
        <v>237</v>
      </c>
      <c r="I436" s="21"/>
      <c r="J436" s="308"/>
      <c r="K436" s="308"/>
      <c r="L436" s="306"/>
      <c r="M436" s="2">
        <v>0</v>
      </c>
      <c r="N436" s="2">
        <v>0</v>
      </c>
      <c r="O436" s="2">
        <v>0</v>
      </c>
      <c r="P436" s="2">
        <v>0</v>
      </c>
      <c r="Q436" s="2">
        <v>0</v>
      </c>
      <c r="R436" s="306"/>
      <c r="S436" s="368"/>
      <c r="T436" s="1" t="s">
        <v>323</v>
      </c>
      <c r="U436" s="1" t="s">
        <v>323</v>
      </c>
      <c r="V436" s="1" t="s">
        <v>323</v>
      </c>
      <c r="W436" s="460"/>
      <c r="X436" s="301">
        <v>100</v>
      </c>
    </row>
    <row r="437" spans="1:24">
      <c r="A437" s="396" t="s">
        <v>303</v>
      </c>
      <c r="B437" s="398" t="s">
        <v>101</v>
      </c>
      <c r="C437" s="396">
        <v>50</v>
      </c>
      <c r="D437" s="396" t="s">
        <v>236</v>
      </c>
      <c r="E437" s="6" t="s">
        <v>237</v>
      </c>
      <c r="F437" s="6" t="s">
        <v>237</v>
      </c>
      <c r="G437" s="6" t="s">
        <v>237</v>
      </c>
      <c r="H437" s="6" t="s">
        <v>237</v>
      </c>
      <c r="I437" s="6"/>
      <c r="J437" s="14"/>
      <c r="K437" s="14"/>
      <c r="L437" s="14"/>
      <c r="M437" s="2">
        <v>0</v>
      </c>
      <c r="N437" s="2">
        <v>0</v>
      </c>
      <c r="O437" s="2">
        <v>0</v>
      </c>
      <c r="P437" s="2">
        <v>0</v>
      </c>
      <c r="Q437" s="2">
        <v>0</v>
      </c>
      <c r="R437" s="15"/>
      <c r="S437" s="16"/>
      <c r="T437" s="1" t="s">
        <v>323</v>
      </c>
      <c r="U437" s="1" t="s">
        <v>323</v>
      </c>
      <c r="V437" s="1" t="s">
        <v>323</v>
      </c>
      <c r="W437" s="460"/>
      <c r="X437" s="301"/>
    </row>
    <row r="438" spans="1:24">
      <c r="A438" s="397"/>
      <c r="B438" s="399" t="s">
        <v>28</v>
      </c>
      <c r="C438" s="397"/>
      <c r="D438" s="397"/>
      <c r="E438" s="6" t="s">
        <v>237</v>
      </c>
      <c r="F438" s="6" t="s">
        <v>237</v>
      </c>
      <c r="G438" s="6" t="s">
        <v>237</v>
      </c>
      <c r="H438" s="6" t="s">
        <v>237</v>
      </c>
      <c r="I438" s="21"/>
      <c r="J438" s="308"/>
      <c r="K438" s="308"/>
      <c r="L438" s="306"/>
      <c r="M438" s="2">
        <v>0</v>
      </c>
      <c r="N438" s="2">
        <v>0</v>
      </c>
      <c r="O438" s="2">
        <v>0</v>
      </c>
      <c r="P438" s="2">
        <v>0</v>
      </c>
      <c r="Q438" s="2">
        <v>0</v>
      </c>
      <c r="R438" s="306"/>
      <c r="S438" s="368"/>
      <c r="T438" s="1" t="s">
        <v>323</v>
      </c>
      <c r="U438" s="1" t="s">
        <v>323</v>
      </c>
      <c r="V438" s="1" t="s">
        <v>323</v>
      </c>
      <c r="W438" s="460"/>
      <c r="X438" s="301">
        <v>100</v>
      </c>
    </row>
    <row r="439" spans="1:24">
      <c r="A439" s="396" t="s">
        <v>304</v>
      </c>
      <c r="B439" s="398" t="s">
        <v>102</v>
      </c>
      <c r="C439" s="396">
        <v>50</v>
      </c>
      <c r="D439" s="396" t="s">
        <v>236</v>
      </c>
      <c r="E439" s="6" t="s">
        <v>237</v>
      </c>
      <c r="F439" s="6" t="s">
        <v>237</v>
      </c>
      <c r="G439" s="6" t="s">
        <v>237</v>
      </c>
      <c r="H439" s="6" t="s">
        <v>237</v>
      </c>
      <c r="I439" s="6"/>
      <c r="J439" s="14"/>
      <c r="K439" s="14"/>
      <c r="L439" s="14"/>
      <c r="M439" s="2">
        <v>0</v>
      </c>
      <c r="N439" s="2">
        <v>0</v>
      </c>
      <c r="O439" s="2">
        <v>0</v>
      </c>
      <c r="P439" s="2">
        <v>0</v>
      </c>
      <c r="Q439" s="2">
        <v>0</v>
      </c>
      <c r="R439" s="15"/>
      <c r="S439" s="16"/>
      <c r="T439" s="1" t="s">
        <v>323</v>
      </c>
      <c r="U439" s="1" t="s">
        <v>323</v>
      </c>
      <c r="V439" s="1" t="s">
        <v>323</v>
      </c>
      <c r="W439" s="460"/>
      <c r="X439" s="301"/>
    </row>
    <row r="440" spans="1:24">
      <c r="A440" s="397"/>
      <c r="B440" s="399" t="s">
        <v>28</v>
      </c>
      <c r="C440" s="397"/>
      <c r="D440" s="397"/>
      <c r="E440" s="6" t="s">
        <v>237</v>
      </c>
      <c r="F440" s="6" t="s">
        <v>237</v>
      </c>
      <c r="G440" s="6" t="s">
        <v>237</v>
      </c>
      <c r="H440" s="6" t="s">
        <v>237</v>
      </c>
      <c r="I440" s="21"/>
      <c r="J440" s="308"/>
      <c r="K440" s="308"/>
      <c r="L440" s="306"/>
      <c r="M440" s="2">
        <v>0</v>
      </c>
      <c r="N440" s="2">
        <v>0</v>
      </c>
      <c r="O440" s="2">
        <v>0</v>
      </c>
      <c r="P440" s="2">
        <v>0</v>
      </c>
      <c r="Q440" s="2">
        <v>0</v>
      </c>
      <c r="R440" s="306"/>
      <c r="S440" s="368"/>
      <c r="T440" s="1" t="s">
        <v>323</v>
      </c>
      <c r="U440" s="1" t="s">
        <v>323</v>
      </c>
      <c r="V440" s="1" t="s">
        <v>323</v>
      </c>
      <c r="W440" s="460"/>
      <c r="X440" s="301">
        <v>100</v>
      </c>
    </row>
    <row r="441" spans="1:24">
      <c r="A441" s="396" t="s">
        <v>305</v>
      </c>
      <c r="B441" s="398" t="s">
        <v>123</v>
      </c>
      <c r="C441" s="396">
        <v>80</v>
      </c>
      <c r="D441" s="396" t="s">
        <v>236</v>
      </c>
      <c r="E441" s="6" t="s">
        <v>237</v>
      </c>
      <c r="F441" s="6" t="s">
        <v>237</v>
      </c>
      <c r="G441" s="6" t="s">
        <v>237</v>
      </c>
      <c r="H441" s="6" t="s">
        <v>237</v>
      </c>
      <c r="I441" s="6"/>
      <c r="J441" s="7"/>
      <c r="K441" s="7"/>
      <c r="L441" s="7"/>
      <c r="M441" s="2">
        <v>0</v>
      </c>
      <c r="N441" s="2">
        <v>0</v>
      </c>
      <c r="O441" s="2">
        <v>0</v>
      </c>
      <c r="P441" s="2">
        <v>0</v>
      </c>
      <c r="Q441" s="2">
        <v>0</v>
      </c>
      <c r="R441" s="310"/>
      <c r="S441" s="311"/>
      <c r="T441" s="1" t="s">
        <v>323</v>
      </c>
      <c r="U441" s="1" t="s">
        <v>323</v>
      </c>
      <c r="V441" s="1" t="s">
        <v>323</v>
      </c>
      <c r="W441" s="460"/>
      <c r="X441" s="301"/>
    </row>
    <row r="442" spans="1:24">
      <c r="A442" s="397"/>
      <c r="B442" s="399" t="s">
        <v>28</v>
      </c>
      <c r="C442" s="397"/>
      <c r="D442" s="397"/>
      <c r="E442" s="6" t="s">
        <v>237</v>
      </c>
      <c r="F442" s="6" t="s">
        <v>237</v>
      </c>
      <c r="G442" s="6" t="s">
        <v>237</v>
      </c>
      <c r="H442" s="6" t="s">
        <v>237</v>
      </c>
      <c r="I442" s="21"/>
      <c r="J442" s="308"/>
      <c r="K442" s="308"/>
      <c r="L442" s="306"/>
      <c r="M442" s="2">
        <v>0</v>
      </c>
      <c r="N442" s="2">
        <v>0</v>
      </c>
      <c r="O442" s="2">
        <v>0</v>
      </c>
      <c r="P442" s="2">
        <v>0</v>
      </c>
      <c r="Q442" s="2">
        <v>0</v>
      </c>
      <c r="R442" s="306"/>
      <c r="S442" s="368"/>
      <c r="T442" s="1" t="s">
        <v>323</v>
      </c>
      <c r="U442" s="1" t="s">
        <v>323</v>
      </c>
      <c r="V442" s="1" t="s">
        <v>323</v>
      </c>
      <c r="W442" s="460"/>
      <c r="X442" s="301">
        <v>100</v>
      </c>
    </row>
    <row r="443" spans="1:24">
      <c r="A443" s="396" t="s">
        <v>306</v>
      </c>
      <c r="B443" s="398" t="s">
        <v>99</v>
      </c>
      <c r="C443" s="396">
        <v>330</v>
      </c>
      <c r="D443" s="396" t="s">
        <v>236</v>
      </c>
      <c r="E443" s="6" t="s">
        <v>237</v>
      </c>
      <c r="F443" s="6" t="s">
        <v>237</v>
      </c>
      <c r="G443" s="6" t="s">
        <v>237</v>
      </c>
      <c r="H443" s="6" t="s">
        <v>237</v>
      </c>
      <c r="I443" s="315">
        <v>42706</v>
      </c>
      <c r="J443" s="316">
        <v>0.74097222222222225</v>
      </c>
      <c r="K443" s="315">
        <v>42708</v>
      </c>
      <c r="L443" s="316">
        <v>0.99722222222222223</v>
      </c>
      <c r="M443" s="158">
        <f t="shared" ref="M443:M454" si="124">IF(((K443+L443)-(I443+J443))*24&gt;0,((K443+L443)-(I443+J443))*24,"NA")</f>
        <v>54.149999999965075</v>
      </c>
      <c r="N443" s="158">
        <f t="shared" ref="N443:N454" si="125">IF(RIGHT(R443)="T",(M443),0)</f>
        <v>0</v>
      </c>
      <c r="O443" s="158">
        <f t="shared" ref="O443:O454" si="126">IF(RIGHT(R443)="U",(M443),0)</f>
        <v>0</v>
      </c>
      <c r="P443" s="158">
        <f t="shared" ref="P443:P454" si="127">IF(RIGHT(R443)="C",(M443),0)</f>
        <v>0</v>
      </c>
      <c r="Q443" s="158">
        <f t="shared" ref="Q443:Q454" si="128">IF(RIGHT(R443)="D",(M443),0)</f>
        <v>54.149999999965075</v>
      </c>
      <c r="R443" s="317" t="s">
        <v>377</v>
      </c>
      <c r="S443" s="365" t="s">
        <v>382</v>
      </c>
      <c r="T443" s="1" t="s">
        <v>323</v>
      </c>
      <c r="U443" s="1" t="s">
        <v>323</v>
      </c>
      <c r="V443" s="1" t="s">
        <v>323</v>
      </c>
      <c r="W443" s="460"/>
      <c r="X443" s="301"/>
    </row>
    <row r="444" spans="1:24">
      <c r="A444" s="400"/>
      <c r="B444" s="401"/>
      <c r="C444" s="400"/>
      <c r="D444" s="400"/>
      <c r="E444" s="6"/>
      <c r="F444" s="6"/>
      <c r="G444" s="6"/>
      <c r="H444" s="6"/>
      <c r="I444" s="315">
        <v>42709</v>
      </c>
      <c r="J444" s="316">
        <v>0.40972222222222227</v>
      </c>
      <c r="K444" s="315">
        <v>42709</v>
      </c>
      <c r="L444" s="316">
        <v>0.99583333333333324</v>
      </c>
      <c r="M444" s="158">
        <f>IF(((K444+L444)-(I444+J444))*24&gt;0,((K444+L444)-(I444+J444))*24,"NA")</f>
        <v>14.06666666676756</v>
      </c>
      <c r="N444" s="158">
        <f>IF(RIGHT(R444)="T",(M444),0)</f>
        <v>0</v>
      </c>
      <c r="O444" s="158">
        <f>IF(RIGHT(R444)="U",(M444),0)</f>
        <v>0</v>
      </c>
      <c r="P444" s="158">
        <f>IF(RIGHT(R444)="C",(M444),0)</f>
        <v>0</v>
      </c>
      <c r="Q444" s="158">
        <f>IF(RIGHT(R444)="D",(M444),0)</f>
        <v>14.06666666676756</v>
      </c>
      <c r="R444" s="317" t="s">
        <v>377</v>
      </c>
      <c r="S444" s="365" t="s">
        <v>382</v>
      </c>
      <c r="T444" s="1"/>
      <c r="U444" s="1"/>
      <c r="V444" s="1"/>
      <c r="W444" s="460"/>
      <c r="X444" s="301"/>
    </row>
    <row r="445" spans="1:24">
      <c r="A445" s="400"/>
      <c r="B445" s="401"/>
      <c r="C445" s="400"/>
      <c r="D445" s="400"/>
      <c r="E445" s="6"/>
      <c r="F445" s="6"/>
      <c r="G445" s="6"/>
      <c r="H445" s="6"/>
      <c r="I445" s="315">
        <v>42710</v>
      </c>
      <c r="J445" s="316">
        <v>0.65833333333333333</v>
      </c>
      <c r="K445" s="315">
        <v>42710</v>
      </c>
      <c r="L445" s="316">
        <v>0.85902777777777783</v>
      </c>
      <c r="M445" s="158">
        <f>IF(((K445+L445)-(I445+J445))*24&gt;0,((K445+L445)-(I445+J445))*24,"NA")</f>
        <v>4.8166666666511446</v>
      </c>
      <c r="N445" s="158">
        <f>IF(RIGHT(R445)="T",(M445),0)</f>
        <v>0</v>
      </c>
      <c r="O445" s="158">
        <f>IF(RIGHT(R445)="U",(M445),0)</f>
        <v>0</v>
      </c>
      <c r="P445" s="158">
        <f>IF(RIGHT(R445)="C",(M445),0)</f>
        <v>0</v>
      </c>
      <c r="Q445" s="158">
        <f>IF(RIGHT(R445)="D",(M445),0)</f>
        <v>4.8166666666511446</v>
      </c>
      <c r="R445" s="317" t="s">
        <v>377</v>
      </c>
      <c r="S445" s="365" t="s">
        <v>382</v>
      </c>
      <c r="T445" s="1"/>
      <c r="U445" s="1"/>
      <c r="V445" s="1"/>
      <c r="W445" s="460"/>
      <c r="X445" s="301"/>
    </row>
    <row r="446" spans="1:24">
      <c r="A446" s="400"/>
      <c r="B446" s="401"/>
      <c r="C446" s="400"/>
      <c r="D446" s="400"/>
      <c r="E446" s="6"/>
      <c r="F446" s="6"/>
      <c r="G446" s="6"/>
      <c r="H446" s="6"/>
      <c r="I446" s="315">
        <v>42713</v>
      </c>
      <c r="J446" s="316">
        <v>0.48749999999999999</v>
      </c>
      <c r="K446" s="315">
        <v>42714</v>
      </c>
      <c r="L446" s="316">
        <v>1.0416666666666666E-2</v>
      </c>
      <c r="M446" s="158">
        <f>IF(((K446+L446)-(I446+J446))*24&gt;0,((K446+L446)-(I446+J446))*24,"NA")</f>
        <v>12.549999999871943</v>
      </c>
      <c r="N446" s="158">
        <f>IF(RIGHT(R446)="T",(M446),0)</f>
        <v>0</v>
      </c>
      <c r="O446" s="158">
        <f>IF(RIGHT(R446)="U",(M446),0)</f>
        <v>0</v>
      </c>
      <c r="P446" s="158">
        <f>IF(RIGHT(R446)="C",(M446),0)</f>
        <v>0</v>
      </c>
      <c r="Q446" s="158">
        <f>IF(RIGHT(R446)="D",(M446),0)</f>
        <v>12.549999999871943</v>
      </c>
      <c r="R446" s="317" t="s">
        <v>377</v>
      </c>
      <c r="S446" s="365" t="s">
        <v>382</v>
      </c>
      <c r="T446" s="1"/>
      <c r="U446" s="1"/>
      <c r="V446" s="1"/>
      <c r="W446" s="460"/>
      <c r="X446" s="301"/>
    </row>
    <row r="447" spans="1:24">
      <c r="A447" s="400"/>
      <c r="B447" s="401"/>
      <c r="C447" s="400"/>
      <c r="D447" s="400"/>
      <c r="E447" s="6"/>
      <c r="F447" s="6"/>
      <c r="G447" s="6"/>
      <c r="H447" s="6"/>
      <c r="I447" s="315">
        <v>42714</v>
      </c>
      <c r="J447" s="316">
        <v>0.3923611111111111</v>
      </c>
      <c r="K447" s="315">
        <v>42714</v>
      </c>
      <c r="L447" s="316">
        <v>0.96805555555555556</v>
      </c>
      <c r="M447" s="158">
        <f t="shared" si="124"/>
        <v>13.816666666651145</v>
      </c>
      <c r="N447" s="158">
        <f t="shared" si="125"/>
        <v>0</v>
      </c>
      <c r="O447" s="158">
        <f t="shared" si="126"/>
        <v>0</v>
      </c>
      <c r="P447" s="158">
        <f t="shared" si="127"/>
        <v>0</v>
      </c>
      <c r="Q447" s="158">
        <f t="shared" si="128"/>
        <v>13.816666666651145</v>
      </c>
      <c r="R447" s="317" t="s">
        <v>377</v>
      </c>
      <c r="S447" s="365" t="s">
        <v>382</v>
      </c>
      <c r="T447" s="1"/>
      <c r="U447" s="1"/>
      <c r="V447" s="1"/>
      <c r="W447" s="460"/>
      <c r="X447" s="301"/>
    </row>
    <row r="448" spans="1:24">
      <c r="A448" s="400"/>
      <c r="B448" s="401"/>
      <c r="C448" s="400"/>
      <c r="D448" s="400"/>
      <c r="E448" s="6"/>
      <c r="F448" s="6"/>
      <c r="G448" s="6"/>
      <c r="H448" s="6"/>
      <c r="I448" s="315">
        <v>42718</v>
      </c>
      <c r="J448" s="316">
        <v>0.40347222222222223</v>
      </c>
      <c r="K448" s="315">
        <v>42719</v>
      </c>
      <c r="L448" s="316">
        <v>2.4999999999999998E-2</v>
      </c>
      <c r="M448" s="158">
        <f>IF(((K448+L448)-(I448+J448))*24&gt;0,((K448+L448)-(I448+J448))*24,"NA")</f>
        <v>14.916666666744277</v>
      </c>
      <c r="N448" s="158">
        <f>IF(RIGHT(R448)="T",(M448),0)</f>
        <v>0</v>
      </c>
      <c r="O448" s="158">
        <f>IF(RIGHT(R448)="U",(M448),0)</f>
        <v>0</v>
      </c>
      <c r="P448" s="158">
        <f>IF(RIGHT(R448)="C",(M448),0)</f>
        <v>0</v>
      </c>
      <c r="Q448" s="158">
        <f>IF(RIGHT(R448)="D",(M448),0)</f>
        <v>14.916666666744277</v>
      </c>
      <c r="R448" s="317" t="s">
        <v>377</v>
      </c>
      <c r="S448" s="365" t="s">
        <v>382</v>
      </c>
      <c r="T448" s="1"/>
      <c r="U448" s="1"/>
      <c r="V448" s="1"/>
      <c r="W448" s="460"/>
      <c r="X448" s="301"/>
    </row>
    <row r="449" spans="1:24">
      <c r="A449" s="400"/>
      <c r="B449" s="401"/>
      <c r="C449" s="400"/>
      <c r="D449" s="400"/>
      <c r="E449" s="6"/>
      <c r="F449" s="6"/>
      <c r="G449" s="6"/>
      <c r="H449" s="6"/>
      <c r="I449" s="315">
        <v>42719</v>
      </c>
      <c r="J449" s="316">
        <v>0.31805555555555554</v>
      </c>
      <c r="K449" s="315">
        <v>42720</v>
      </c>
      <c r="L449" s="316">
        <v>1.3194444444444444E-2</v>
      </c>
      <c r="M449" s="158">
        <f t="shared" si="124"/>
        <v>16.68333333323244</v>
      </c>
      <c r="N449" s="158">
        <f t="shared" si="125"/>
        <v>0</v>
      </c>
      <c r="O449" s="158">
        <f t="shared" si="126"/>
        <v>0</v>
      </c>
      <c r="P449" s="158">
        <f t="shared" si="127"/>
        <v>0</v>
      </c>
      <c r="Q449" s="158">
        <f t="shared" si="128"/>
        <v>16.68333333323244</v>
      </c>
      <c r="R449" s="317" t="s">
        <v>377</v>
      </c>
      <c r="S449" s="365" t="s">
        <v>382</v>
      </c>
      <c r="T449" s="1"/>
      <c r="U449" s="1"/>
      <c r="V449" s="1"/>
      <c r="W449" s="460"/>
      <c r="X449" s="301"/>
    </row>
    <row r="450" spans="1:24">
      <c r="A450" s="400"/>
      <c r="B450" s="401"/>
      <c r="C450" s="400"/>
      <c r="D450" s="400"/>
      <c r="E450" s="6"/>
      <c r="F450" s="6"/>
      <c r="G450" s="6"/>
      <c r="H450" s="6"/>
      <c r="I450" s="315">
        <v>42720</v>
      </c>
      <c r="J450" s="316">
        <v>0.21666666666666667</v>
      </c>
      <c r="K450" s="315">
        <v>42725</v>
      </c>
      <c r="L450" s="316">
        <v>0.10833333333333334</v>
      </c>
      <c r="M450" s="158">
        <f t="shared" si="124"/>
        <v>117.39999999990687</v>
      </c>
      <c r="N450" s="158">
        <f t="shared" si="125"/>
        <v>0</v>
      </c>
      <c r="O450" s="158">
        <f t="shared" si="126"/>
        <v>0</v>
      </c>
      <c r="P450" s="158">
        <f t="shared" si="127"/>
        <v>0</v>
      </c>
      <c r="Q450" s="158">
        <f t="shared" si="128"/>
        <v>117.39999999990687</v>
      </c>
      <c r="R450" s="317" t="s">
        <v>377</v>
      </c>
      <c r="S450" s="365" t="s">
        <v>382</v>
      </c>
      <c r="T450" s="1"/>
      <c r="U450" s="1"/>
      <c r="V450" s="1"/>
      <c r="W450" s="460"/>
      <c r="X450" s="301"/>
    </row>
    <row r="451" spans="1:24">
      <c r="A451" s="400"/>
      <c r="B451" s="401"/>
      <c r="C451" s="400"/>
      <c r="D451" s="400"/>
      <c r="E451" s="6"/>
      <c r="F451" s="6"/>
      <c r="G451" s="6"/>
      <c r="H451" s="6"/>
      <c r="I451" s="315">
        <v>42725</v>
      </c>
      <c r="J451" s="316">
        <v>0.24374999999999999</v>
      </c>
      <c r="K451" s="315">
        <v>42726</v>
      </c>
      <c r="L451" s="316">
        <v>4.7222222222222221E-2</v>
      </c>
      <c r="M451" s="158">
        <f>IF(((K451+L451)-(I451+J451))*24&gt;0,((K451+L451)-(I451+J451))*24,"NA")</f>
        <v>19.283333333325572</v>
      </c>
      <c r="N451" s="158">
        <f>IF(RIGHT(R451)="T",(M451),0)</f>
        <v>0</v>
      </c>
      <c r="O451" s="158">
        <f>IF(RIGHT(R451)="U",(M451),0)</f>
        <v>0</v>
      </c>
      <c r="P451" s="158">
        <f>IF(RIGHT(R451)="C",(M451),0)</f>
        <v>0</v>
      </c>
      <c r="Q451" s="158">
        <f>IF(RIGHT(R451)="D",(M451),0)</f>
        <v>19.283333333325572</v>
      </c>
      <c r="R451" s="317" t="s">
        <v>377</v>
      </c>
      <c r="S451" s="365" t="s">
        <v>382</v>
      </c>
      <c r="T451" s="1"/>
      <c r="U451" s="1"/>
      <c r="V451" s="1"/>
      <c r="W451" s="460"/>
      <c r="X451" s="301"/>
    </row>
    <row r="452" spans="1:24">
      <c r="A452" s="400"/>
      <c r="B452" s="401"/>
      <c r="C452" s="400"/>
      <c r="D452" s="400"/>
      <c r="E452" s="6"/>
      <c r="F452" s="6"/>
      <c r="G452" s="6"/>
      <c r="H452" s="6"/>
      <c r="I452" s="315">
        <v>42726</v>
      </c>
      <c r="J452" s="316">
        <v>0.24236111111111111</v>
      </c>
      <c r="K452" s="315">
        <v>42726</v>
      </c>
      <c r="L452" s="316">
        <v>0.96180555555555547</v>
      </c>
      <c r="M452" s="158">
        <f t="shared" si="124"/>
        <v>17.266666666720994</v>
      </c>
      <c r="N452" s="158">
        <f t="shared" si="125"/>
        <v>0</v>
      </c>
      <c r="O452" s="158">
        <f t="shared" si="126"/>
        <v>0</v>
      </c>
      <c r="P452" s="158">
        <f t="shared" si="127"/>
        <v>0</v>
      </c>
      <c r="Q452" s="158">
        <f t="shared" si="128"/>
        <v>17.266666666720994</v>
      </c>
      <c r="R452" s="317" t="s">
        <v>377</v>
      </c>
      <c r="S452" s="365" t="s">
        <v>382</v>
      </c>
      <c r="T452" s="1"/>
      <c r="U452" s="1"/>
      <c r="V452" s="1"/>
      <c r="W452" s="460"/>
      <c r="X452" s="301"/>
    </row>
    <row r="453" spans="1:24">
      <c r="A453" s="400"/>
      <c r="B453" s="401"/>
      <c r="C453" s="400"/>
      <c r="D453" s="400"/>
      <c r="E453" s="6"/>
      <c r="F453" s="6"/>
      <c r="G453" s="6"/>
      <c r="H453" s="6"/>
      <c r="I453" s="315">
        <v>42729</v>
      </c>
      <c r="J453" s="316">
        <v>0.38472222222222219</v>
      </c>
      <c r="K453" s="315">
        <v>42729</v>
      </c>
      <c r="L453" s="316">
        <v>0.67499999999999993</v>
      </c>
      <c r="M453" s="158">
        <f>IF(((K453+L453)-(I453+J453))*24&gt;0,((K453+L453)-(I453+J453))*24,"NA")</f>
        <v>6.9666666666744277</v>
      </c>
      <c r="N453" s="158">
        <f>IF(RIGHT(R453)="T",(M453),0)</f>
        <v>0</v>
      </c>
      <c r="O453" s="158">
        <f>IF(RIGHT(R453)="U",(M453),0)</f>
        <v>0</v>
      </c>
      <c r="P453" s="158">
        <f>IF(RIGHT(R453)="C",(M453),0)</f>
        <v>0</v>
      </c>
      <c r="Q453" s="158">
        <f>IF(RIGHT(R453)="D",(M453),0)</f>
        <v>6.9666666666744277</v>
      </c>
      <c r="R453" s="317" t="s">
        <v>377</v>
      </c>
      <c r="S453" s="365" t="s">
        <v>382</v>
      </c>
      <c r="T453" s="1"/>
      <c r="U453" s="1"/>
      <c r="V453" s="1"/>
      <c r="W453" s="460"/>
      <c r="X453" s="301"/>
    </row>
    <row r="454" spans="1:24">
      <c r="A454" s="400"/>
      <c r="B454" s="401"/>
      <c r="C454" s="400"/>
      <c r="D454" s="400"/>
      <c r="E454" s="6"/>
      <c r="F454" s="6"/>
      <c r="G454" s="6"/>
      <c r="H454" s="6"/>
      <c r="I454" s="315">
        <v>42730</v>
      </c>
      <c r="J454" s="316">
        <v>0.67986111111111114</v>
      </c>
      <c r="K454" s="315">
        <v>42730</v>
      </c>
      <c r="L454" s="316">
        <v>0.9819444444444444</v>
      </c>
      <c r="M454" s="158">
        <f t="shared" si="124"/>
        <v>7.2500000000582077</v>
      </c>
      <c r="N454" s="158">
        <f t="shared" si="125"/>
        <v>0</v>
      </c>
      <c r="O454" s="158">
        <f t="shared" si="126"/>
        <v>0</v>
      </c>
      <c r="P454" s="158">
        <f t="shared" si="127"/>
        <v>0</v>
      </c>
      <c r="Q454" s="158">
        <f t="shared" si="128"/>
        <v>7.2500000000582077</v>
      </c>
      <c r="R454" s="317" t="s">
        <v>377</v>
      </c>
      <c r="S454" s="365" t="s">
        <v>382</v>
      </c>
      <c r="T454" s="1"/>
      <c r="U454" s="1"/>
      <c r="V454" s="1"/>
      <c r="W454" s="460"/>
      <c r="X454" s="301"/>
    </row>
    <row r="455" spans="1:24">
      <c r="A455" s="400"/>
      <c r="B455" s="401"/>
      <c r="C455" s="400"/>
      <c r="D455" s="400"/>
      <c r="E455" s="6"/>
      <c r="F455" s="6"/>
      <c r="G455" s="6"/>
      <c r="H455" s="6"/>
      <c r="I455" s="334"/>
      <c r="J455" s="335"/>
      <c r="K455" s="334"/>
      <c r="L455" s="335"/>
      <c r="M455" s="197">
        <f>SUM(M443:M454)</f>
        <v>299.16666666656965</v>
      </c>
      <c r="N455" s="197">
        <f>SUM(N443:N454)</f>
        <v>0</v>
      </c>
      <c r="O455" s="197">
        <f>SUM(O443:O454)</f>
        <v>0</v>
      </c>
      <c r="P455" s="197">
        <f>SUM(P443:P454)</f>
        <v>0</v>
      </c>
      <c r="Q455" s="197">
        <f>SUM(Q443:Q454)</f>
        <v>299.16666666656965</v>
      </c>
      <c r="R455" s="335"/>
      <c r="S455" s="91"/>
      <c r="T455" s="1"/>
      <c r="U455" s="1"/>
      <c r="V455" s="1"/>
      <c r="W455" s="460"/>
      <c r="X455" s="301">
        <v>100</v>
      </c>
    </row>
    <row r="456" spans="1:24">
      <c r="A456" s="396" t="s">
        <v>307</v>
      </c>
      <c r="B456" s="398" t="s">
        <v>100</v>
      </c>
      <c r="C456" s="396">
        <v>330</v>
      </c>
      <c r="D456" s="396" t="s">
        <v>236</v>
      </c>
      <c r="E456" s="6" t="s">
        <v>237</v>
      </c>
      <c r="F456" s="6" t="s">
        <v>237</v>
      </c>
      <c r="G456" s="6" t="s">
        <v>237</v>
      </c>
      <c r="H456" s="6" t="s">
        <v>237</v>
      </c>
      <c r="I456" s="6"/>
      <c r="J456" s="14"/>
      <c r="K456" s="14"/>
      <c r="L456" s="14"/>
      <c r="M456" s="1">
        <v>0</v>
      </c>
      <c r="N456" s="1">
        <v>0</v>
      </c>
      <c r="O456" s="1">
        <v>0</v>
      </c>
      <c r="P456" s="1">
        <v>0</v>
      </c>
      <c r="Q456" s="1">
        <v>0</v>
      </c>
      <c r="R456" s="15"/>
      <c r="S456" s="16"/>
      <c r="T456" s="1" t="s">
        <v>323</v>
      </c>
      <c r="U456" s="1" t="s">
        <v>323</v>
      </c>
      <c r="V456" s="1" t="s">
        <v>323</v>
      </c>
      <c r="W456" s="460"/>
      <c r="X456" s="301"/>
    </row>
    <row r="457" spans="1:24">
      <c r="A457" s="397"/>
      <c r="B457" s="399" t="s">
        <v>28</v>
      </c>
      <c r="C457" s="397"/>
      <c r="D457" s="397"/>
      <c r="E457" s="6" t="s">
        <v>237</v>
      </c>
      <c r="F457" s="6" t="s">
        <v>237</v>
      </c>
      <c r="G457" s="6" t="s">
        <v>237</v>
      </c>
      <c r="H457" s="6" t="s">
        <v>237</v>
      </c>
      <c r="I457" s="21"/>
      <c r="J457" s="308"/>
      <c r="K457" s="308"/>
      <c r="L457" s="306"/>
      <c r="M457" s="1">
        <v>0</v>
      </c>
      <c r="N457" s="1">
        <v>0</v>
      </c>
      <c r="O457" s="1">
        <v>0</v>
      </c>
      <c r="P457" s="1">
        <v>0</v>
      </c>
      <c r="Q457" s="1">
        <v>0</v>
      </c>
      <c r="R457" s="306"/>
      <c r="S457" s="368"/>
      <c r="T457" s="1" t="s">
        <v>323</v>
      </c>
      <c r="U457" s="1" t="s">
        <v>323</v>
      </c>
      <c r="V457" s="1" t="s">
        <v>323</v>
      </c>
      <c r="W457" s="460"/>
      <c r="X457" s="301">
        <v>100</v>
      </c>
    </row>
    <row r="458" spans="1:24">
      <c r="A458" s="396" t="s">
        <v>308</v>
      </c>
      <c r="B458" s="398" t="s">
        <v>98</v>
      </c>
      <c r="C458" s="396">
        <v>125</v>
      </c>
      <c r="D458" s="396" t="s">
        <v>236</v>
      </c>
      <c r="E458" s="6" t="s">
        <v>237</v>
      </c>
      <c r="F458" s="6" t="s">
        <v>237</v>
      </c>
      <c r="G458" s="6" t="s">
        <v>237</v>
      </c>
      <c r="H458" s="6" t="s">
        <v>237</v>
      </c>
      <c r="I458" s="55"/>
      <c r="J458" s="56"/>
      <c r="K458" s="55"/>
      <c r="L458" s="56"/>
      <c r="M458" s="1">
        <v>0</v>
      </c>
      <c r="N458" s="1">
        <v>0</v>
      </c>
      <c r="O458" s="1">
        <v>0</v>
      </c>
      <c r="P458" s="1">
        <v>0</v>
      </c>
      <c r="Q458" s="1">
        <v>0</v>
      </c>
      <c r="R458" s="56"/>
      <c r="S458" s="375"/>
      <c r="T458" s="1" t="s">
        <v>323</v>
      </c>
      <c r="U458" s="1" t="s">
        <v>323</v>
      </c>
      <c r="V458" s="1" t="s">
        <v>323</v>
      </c>
      <c r="W458" s="460"/>
      <c r="X458" s="301"/>
    </row>
    <row r="459" spans="1:24">
      <c r="A459" s="397"/>
      <c r="B459" s="399" t="s">
        <v>28</v>
      </c>
      <c r="C459" s="397"/>
      <c r="D459" s="397"/>
      <c r="E459" s="6" t="s">
        <v>237</v>
      </c>
      <c r="F459" s="6" t="s">
        <v>237</v>
      </c>
      <c r="G459" s="6" t="s">
        <v>237</v>
      </c>
      <c r="H459" s="6" t="s">
        <v>237</v>
      </c>
      <c r="I459" s="21"/>
      <c r="J459" s="308"/>
      <c r="K459" s="308"/>
      <c r="L459" s="306"/>
      <c r="M459" s="1">
        <v>0</v>
      </c>
      <c r="N459" s="1">
        <v>0</v>
      </c>
      <c r="O459" s="1">
        <v>0</v>
      </c>
      <c r="P459" s="1">
        <v>0</v>
      </c>
      <c r="Q459" s="1">
        <v>0</v>
      </c>
      <c r="R459" s="306"/>
      <c r="S459" s="368"/>
      <c r="T459" s="1" t="s">
        <v>323</v>
      </c>
      <c r="U459" s="1" t="s">
        <v>323</v>
      </c>
      <c r="V459" s="1" t="s">
        <v>323</v>
      </c>
      <c r="W459" s="460"/>
      <c r="X459" s="301">
        <v>100</v>
      </c>
    </row>
    <row r="460" spans="1:24">
      <c r="A460" s="396" t="s">
        <v>309</v>
      </c>
      <c r="B460" s="398" t="s">
        <v>115</v>
      </c>
      <c r="C460" s="396">
        <v>125</v>
      </c>
      <c r="D460" s="396" t="s">
        <v>236</v>
      </c>
      <c r="E460" s="6" t="s">
        <v>237</v>
      </c>
      <c r="F460" s="6" t="s">
        <v>237</v>
      </c>
      <c r="G460" s="6" t="s">
        <v>237</v>
      </c>
      <c r="H460" s="6" t="s">
        <v>237</v>
      </c>
      <c r="I460" s="355"/>
      <c r="J460" s="323"/>
      <c r="K460" s="355"/>
      <c r="L460" s="323"/>
      <c r="M460" s="1">
        <v>0</v>
      </c>
      <c r="N460" s="1">
        <v>0</v>
      </c>
      <c r="O460" s="1">
        <v>0</v>
      </c>
      <c r="P460" s="1">
        <v>0</v>
      </c>
      <c r="Q460" s="1">
        <v>0</v>
      </c>
      <c r="R460" s="323"/>
      <c r="S460" s="367"/>
      <c r="T460" s="1" t="s">
        <v>323</v>
      </c>
      <c r="U460" s="1" t="s">
        <v>323</v>
      </c>
      <c r="V460" s="1" t="s">
        <v>323</v>
      </c>
      <c r="W460" s="460"/>
      <c r="X460" s="301"/>
    </row>
    <row r="461" spans="1:24">
      <c r="A461" s="397"/>
      <c r="B461" s="399" t="s">
        <v>28</v>
      </c>
      <c r="C461" s="397"/>
      <c r="D461" s="397"/>
      <c r="E461" s="6" t="s">
        <v>237</v>
      </c>
      <c r="F461" s="6" t="s">
        <v>237</v>
      </c>
      <c r="G461" s="6" t="s">
        <v>237</v>
      </c>
      <c r="H461" s="6" t="s">
        <v>237</v>
      </c>
      <c r="I461" s="21"/>
      <c r="J461" s="308"/>
      <c r="K461" s="308"/>
      <c r="L461" s="306"/>
      <c r="M461" s="1">
        <v>0</v>
      </c>
      <c r="N461" s="1">
        <v>0</v>
      </c>
      <c r="O461" s="1">
        <v>0</v>
      </c>
      <c r="P461" s="1">
        <v>0</v>
      </c>
      <c r="Q461" s="1">
        <v>0</v>
      </c>
      <c r="R461" s="306"/>
      <c r="S461" s="368"/>
      <c r="T461" s="1" t="s">
        <v>323</v>
      </c>
      <c r="U461" s="1" t="s">
        <v>323</v>
      </c>
      <c r="V461" s="1" t="s">
        <v>323</v>
      </c>
      <c r="W461" s="460"/>
      <c r="X461" s="301">
        <v>100</v>
      </c>
    </row>
    <row r="462" spans="1:24">
      <c r="A462" s="396" t="s">
        <v>310</v>
      </c>
      <c r="B462" s="398" t="s">
        <v>117</v>
      </c>
      <c r="C462" s="396">
        <v>80</v>
      </c>
      <c r="D462" s="396" t="s">
        <v>236</v>
      </c>
      <c r="E462" s="6" t="s">
        <v>237</v>
      </c>
      <c r="F462" s="6" t="s">
        <v>237</v>
      </c>
      <c r="G462" s="6" t="s">
        <v>237</v>
      </c>
      <c r="H462" s="6" t="s">
        <v>237</v>
      </c>
      <c r="I462" s="6"/>
      <c r="J462" s="7"/>
      <c r="K462" s="7"/>
      <c r="L462" s="7"/>
      <c r="M462" s="1">
        <v>0</v>
      </c>
      <c r="N462" s="1">
        <v>0</v>
      </c>
      <c r="O462" s="1">
        <v>0</v>
      </c>
      <c r="P462" s="1">
        <v>0</v>
      </c>
      <c r="Q462" s="1">
        <v>0</v>
      </c>
      <c r="R462" s="310"/>
      <c r="S462" s="311"/>
      <c r="T462" s="1" t="s">
        <v>323</v>
      </c>
      <c r="U462" s="1" t="s">
        <v>323</v>
      </c>
      <c r="V462" s="1" t="s">
        <v>323</v>
      </c>
      <c r="W462" s="460"/>
      <c r="X462" s="301"/>
    </row>
    <row r="463" spans="1:24">
      <c r="A463" s="397"/>
      <c r="B463" s="399" t="s">
        <v>28</v>
      </c>
      <c r="C463" s="397"/>
      <c r="D463" s="397"/>
      <c r="E463" s="6" t="s">
        <v>237</v>
      </c>
      <c r="F463" s="6" t="s">
        <v>237</v>
      </c>
      <c r="G463" s="6" t="s">
        <v>237</v>
      </c>
      <c r="H463" s="6" t="s">
        <v>237</v>
      </c>
      <c r="I463" s="6"/>
      <c r="J463" s="8"/>
      <c r="K463" s="8"/>
      <c r="L463" s="8"/>
      <c r="M463" s="1">
        <v>0</v>
      </c>
      <c r="N463" s="1">
        <v>0</v>
      </c>
      <c r="O463" s="1">
        <v>0</v>
      </c>
      <c r="P463" s="1">
        <v>0</v>
      </c>
      <c r="Q463" s="1">
        <v>0</v>
      </c>
      <c r="R463" s="306"/>
      <c r="S463" s="368"/>
      <c r="T463" s="1" t="s">
        <v>323</v>
      </c>
      <c r="U463" s="1" t="s">
        <v>323</v>
      </c>
      <c r="V463" s="1" t="s">
        <v>323</v>
      </c>
      <c r="W463" s="460"/>
      <c r="X463" s="301">
        <v>100</v>
      </c>
    </row>
    <row r="464" spans="1:24">
      <c r="A464" s="396" t="s">
        <v>311</v>
      </c>
      <c r="B464" s="398" t="s">
        <v>118</v>
      </c>
      <c r="C464" s="396">
        <v>80</v>
      </c>
      <c r="D464" s="396" t="s">
        <v>236</v>
      </c>
      <c r="E464" s="6" t="s">
        <v>237</v>
      </c>
      <c r="F464" s="6" t="s">
        <v>237</v>
      </c>
      <c r="G464" s="6" t="s">
        <v>237</v>
      </c>
      <c r="H464" s="6" t="s">
        <v>237</v>
      </c>
      <c r="I464" s="6"/>
      <c r="J464" s="7"/>
      <c r="K464" s="7"/>
      <c r="L464" s="7"/>
      <c r="M464" s="1">
        <v>0</v>
      </c>
      <c r="N464" s="1">
        <v>0</v>
      </c>
      <c r="O464" s="1">
        <v>0</v>
      </c>
      <c r="P464" s="1">
        <v>0</v>
      </c>
      <c r="Q464" s="1">
        <v>0</v>
      </c>
      <c r="R464" s="310"/>
      <c r="S464" s="311"/>
      <c r="T464" s="1" t="s">
        <v>323</v>
      </c>
      <c r="U464" s="1" t="s">
        <v>323</v>
      </c>
      <c r="V464" s="1" t="s">
        <v>323</v>
      </c>
      <c r="W464" s="460"/>
      <c r="X464" s="301"/>
    </row>
    <row r="465" spans="1:24">
      <c r="A465" s="397"/>
      <c r="B465" s="399" t="s">
        <v>28</v>
      </c>
      <c r="C465" s="397"/>
      <c r="D465" s="397"/>
      <c r="E465" s="6" t="s">
        <v>237</v>
      </c>
      <c r="F465" s="6" t="s">
        <v>237</v>
      </c>
      <c r="G465" s="6" t="s">
        <v>237</v>
      </c>
      <c r="H465" s="6" t="s">
        <v>237</v>
      </c>
      <c r="I465" s="6"/>
      <c r="J465" s="8"/>
      <c r="K465" s="8"/>
      <c r="L465" s="8"/>
      <c r="M465" s="1">
        <v>0</v>
      </c>
      <c r="N465" s="1">
        <v>0</v>
      </c>
      <c r="O465" s="1">
        <v>0</v>
      </c>
      <c r="P465" s="1">
        <v>0</v>
      </c>
      <c r="Q465" s="1">
        <v>0</v>
      </c>
      <c r="R465" s="306"/>
      <c r="S465" s="368"/>
      <c r="T465" s="1" t="s">
        <v>323</v>
      </c>
      <c r="U465" s="1" t="s">
        <v>323</v>
      </c>
      <c r="V465" s="1" t="s">
        <v>323</v>
      </c>
      <c r="W465" s="460"/>
      <c r="X465" s="301">
        <v>100</v>
      </c>
    </row>
    <row r="466" spans="1:24">
      <c r="A466" s="396" t="s">
        <v>312</v>
      </c>
      <c r="B466" s="398" t="s">
        <v>116</v>
      </c>
      <c r="C466" s="396">
        <v>125</v>
      </c>
      <c r="D466" s="396" t="s">
        <v>236</v>
      </c>
      <c r="E466" s="6" t="s">
        <v>237</v>
      </c>
      <c r="F466" s="6" t="s">
        <v>237</v>
      </c>
      <c r="G466" s="6" t="s">
        <v>237</v>
      </c>
      <c r="H466" s="6" t="s">
        <v>237</v>
      </c>
      <c r="I466" s="319"/>
      <c r="J466" s="320"/>
      <c r="K466" s="319"/>
      <c r="L466" s="320"/>
      <c r="M466" s="1">
        <v>0</v>
      </c>
      <c r="N466" s="1">
        <v>0</v>
      </c>
      <c r="O466" s="1">
        <v>0</v>
      </c>
      <c r="P466" s="1">
        <v>0</v>
      </c>
      <c r="Q466" s="1">
        <v>0</v>
      </c>
      <c r="R466" s="321"/>
      <c r="S466" s="381"/>
      <c r="T466" s="1" t="s">
        <v>323</v>
      </c>
      <c r="U466" s="1" t="s">
        <v>323</v>
      </c>
      <c r="V466" s="1" t="s">
        <v>323</v>
      </c>
      <c r="W466" s="460"/>
      <c r="X466" s="301"/>
    </row>
    <row r="467" spans="1:24">
      <c r="A467" s="397"/>
      <c r="B467" s="399"/>
      <c r="C467" s="397"/>
      <c r="D467" s="397"/>
      <c r="E467" s="6" t="s">
        <v>237</v>
      </c>
      <c r="F467" s="6" t="s">
        <v>237</v>
      </c>
      <c r="G467" s="6" t="s">
        <v>237</v>
      </c>
      <c r="H467" s="6" t="s">
        <v>237</v>
      </c>
      <c r="I467" s="6"/>
      <c r="J467" s="8"/>
      <c r="K467" s="8"/>
      <c r="L467" s="8"/>
      <c r="M467" s="1">
        <v>0</v>
      </c>
      <c r="N467" s="1">
        <v>0</v>
      </c>
      <c r="O467" s="1">
        <v>0</v>
      </c>
      <c r="P467" s="1">
        <v>0</v>
      </c>
      <c r="Q467" s="1">
        <v>0</v>
      </c>
      <c r="R467" s="306"/>
      <c r="S467" s="368"/>
      <c r="T467" s="1" t="s">
        <v>323</v>
      </c>
      <c r="U467" s="1" t="s">
        <v>323</v>
      </c>
      <c r="V467" s="1" t="s">
        <v>323</v>
      </c>
      <c r="W467" s="460"/>
      <c r="X467" s="301">
        <v>100</v>
      </c>
    </row>
    <row r="468" spans="1:24" ht="15.75">
      <c r="A468" s="396" t="s">
        <v>313</v>
      </c>
      <c r="B468" s="398" t="s">
        <v>122</v>
      </c>
      <c r="C468" s="396">
        <v>125</v>
      </c>
      <c r="D468" s="396" t="s">
        <v>236</v>
      </c>
      <c r="E468" s="6" t="s">
        <v>237</v>
      </c>
      <c r="F468" s="6" t="s">
        <v>237</v>
      </c>
      <c r="G468" s="6" t="s">
        <v>237</v>
      </c>
      <c r="H468" s="6" t="s">
        <v>237</v>
      </c>
      <c r="I468" s="353"/>
      <c r="J468" s="354"/>
      <c r="K468" s="353"/>
      <c r="L468" s="354"/>
      <c r="M468" s="1">
        <v>0</v>
      </c>
      <c r="N468" s="1">
        <v>0</v>
      </c>
      <c r="O468" s="1">
        <v>0</v>
      </c>
      <c r="P468" s="1">
        <v>0</v>
      </c>
      <c r="Q468" s="1">
        <v>0</v>
      </c>
      <c r="R468" s="354"/>
      <c r="S468" s="377"/>
      <c r="T468" s="1" t="s">
        <v>323</v>
      </c>
      <c r="U468" s="1" t="s">
        <v>323</v>
      </c>
      <c r="V468" s="1" t="s">
        <v>323</v>
      </c>
      <c r="W468" s="460"/>
      <c r="X468" s="301"/>
    </row>
    <row r="469" spans="1:24">
      <c r="A469" s="397"/>
      <c r="B469" s="399" t="s">
        <v>28</v>
      </c>
      <c r="C469" s="397"/>
      <c r="D469" s="397"/>
      <c r="E469" s="6" t="s">
        <v>237</v>
      </c>
      <c r="F469" s="6" t="s">
        <v>237</v>
      </c>
      <c r="G469" s="6" t="s">
        <v>237</v>
      </c>
      <c r="H469" s="6" t="s">
        <v>237</v>
      </c>
      <c r="I469" s="6"/>
      <c r="J469" s="8"/>
      <c r="K469" s="8"/>
      <c r="L469" s="8"/>
      <c r="M469" s="1">
        <v>0</v>
      </c>
      <c r="N469" s="1">
        <v>0</v>
      </c>
      <c r="O469" s="1">
        <v>0</v>
      </c>
      <c r="P469" s="1">
        <v>0</v>
      </c>
      <c r="Q469" s="1">
        <v>0</v>
      </c>
      <c r="R469" s="306"/>
      <c r="S469" s="368"/>
      <c r="T469" s="1" t="s">
        <v>323</v>
      </c>
      <c r="U469" s="1" t="s">
        <v>323</v>
      </c>
      <c r="V469" s="1" t="s">
        <v>323</v>
      </c>
      <c r="W469" s="460"/>
      <c r="X469" s="301">
        <v>100</v>
      </c>
    </row>
    <row r="470" spans="1:24" ht="15.75">
      <c r="A470" s="396" t="s">
        <v>314</v>
      </c>
      <c r="B470" s="398" t="s">
        <v>126</v>
      </c>
      <c r="C470" s="396">
        <v>125</v>
      </c>
      <c r="D470" s="396" t="s">
        <v>236</v>
      </c>
      <c r="E470" s="6" t="s">
        <v>237</v>
      </c>
      <c r="F470" s="6" t="s">
        <v>237</v>
      </c>
      <c r="G470" s="6" t="s">
        <v>237</v>
      </c>
      <c r="H470" s="6" t="s">
        <v>237</v>
      </c>
      <c r="I470" s="353"/>
      <c r="J470" s="354"/>
      <c r="K470" s="353"/>
      <c r="L470" s="354"/>
      <c r="M470" s="1">
        <v>0</v>
      </c>
      <c r="N470" s="1">
        <v>0</v>
      </c>
      <c r="O470" s="1">
        <v>0</v>
      </c>
      <c r="P470" s="1">
        <v>0</v>
      </c>
      <c r="Q470" s="1">
        <v>0</v>
      </c>
      <c r="R470" s="354"/>
      <c r="S470" s="382"/>
      <c r="T470" s="1" t="s">
        <v>323</v>
      </c>
      <c r="U470" s="1" t="s">
        <v>323</v>
      </c>
      <c r="V470" s="1" t="s">
        <v>323</v>
      </c>
      <c r="W470" s="460"/>
      <c r="X470" s="301"/>
    </row>
    <row r="471" spans="1:24" ht="15.75">
      <c r="A471" s="400"/>
      <c r="B471" s="401"/>
      <c r="C471" s="400"/>
      <c r="D471" s="400"/>
      <c r="E471" s="6"/>
      <c r="F471" s="6"/>
      <c r="G471" s="6"/>
      <c r="H471" s="6"/>
      <c r="I471" s="353"/>
      <c r="J471" s="354"/>
      <c r="K471" s="353"/>
      <c r="L471" s="354"/>
      <c r="M471" s="1">
        <v>0</v>
      </c>
      <c r="N471" s="1">
        <v>0</v>
      </c>
      <c r="O471" s="1">
        <v>0</v>
      </c>
      <c r="P471" s="1">
        <v>0</v>
      </c>
      <c r="Q471" s="1">
        <v>0</v>
      </c>
      <c r="R471" s="354"/>
      <c r="S471" s="382"/>
      <c r="T471" s="1"/>
      <c r="U471" s="1"/>
      <c r="V471" s="1"/>
      <c r="W471" s="460"/>
      <c r="X471" s="301"/>
    </row>
    <row r="472" spans="1:24" ht="15.75">
      <c r="A472" s="400"/>
      <c r="B472" s="401"/>
      <c r="C472" s="400"/>
      <c r="D472" s="400"/>
      <c r="E472" s="6"/>
      <c r="F472" s="6"/>
      <c r="G472" s="6"/>
      <c r="H472" s="6"/>
      <c r="I472" s="353"/>
      <c r="J472" s="354"/>
      <c r="K472" s="353"/>
      <c r="L472" s="354"/>
      <c r="M472" s="1">
        <v>0</v>
      </c>
      <c r="N472" s="1">
        <v>0</v>
      </c>
      <c r="O472" s="1">
        <v>0</v>
      </c>
      <c r="P472" s="1">
        <v>0</v>
      </c>
      <c r="Q472" s="1">
        <v>0</v>
      </c>
      <c r="R472" s="354"/>
      <c r="S472" s="377"/>
      <c r="T472" s="1"/>
      <c r="U472" s="1"/>
      <c r="V472" s="1"/>
      <c r="W472" s="460"/>
      <c r="X472" s="301"/>
    </row>
    <row r="473" spans="1:24">
      <c r="A473" s="397"/>
      <c r="B473" s="399" t="s">
        <v>28</v>
      </c>
      <c r="C473" s="397"/>
      <c r="D473" s="397"/>
      <c r="E473" s="6" t="s">
        <v>237</v>
      </c>
      <c r="F473" s="6" t="s">
        <v>237</v>
      </c>
      <c r="G473" s="6" t="s">
        <v>237</v>
      </c>
      <c r="H473" s="6" t="s">
        <v>237</v>
      </c>
      <c r="I473" s="21"/>
      <c r="J473" s="308"/>
      <c r="K473" s="308"/>
      <c r="L473" s="306"/>
      <c r="M473" s="1">
        <v>0</v>
      </c>
      <c r="N473" s="1">
        <v>0</v>
      </c>
      <c r="O473" s="1">
        <v>0</v>
      </c>
      <c r="P473" s="1">
        <v>0</v>
      </c>
      <c r="Q473" s="1">
        <v>0</v>
      </c>
      <c r="R473" s="306"/>
      <c r="S473" s="368"/>
      <c r="T473" s="1" t="s">
        <v>323</v>
      </c>
      <c r="U473" s="1" t="s">
        <v>323</v>
      </c>
      <c r="V473" s="1" t="s">
        <v>323</v>
      </c>
      <c r="W473" s="460"/>
      <c r="X473" s="301">
        <v>100</v>
      </c>
    </row>
    <row r="474" spans="1:24">
      <c r="A474" s="396" t="s">
        <v>315</v>
      </c>
      <c r="B474" s="398" t="s">
        <v>127</v>
      </c>
      <c r="C474" s="396">
        <v>240</v>
      </c>
      <c r="D474" s="396" t="s">
        <v>236</v>
      </c>
      <c r="E474" s="6" t="s">
        <v>237</v>
      </c>
      <c r="F474" s="6" t="s">
        <v>237</v>
      </c>
      <c r="G474" s="6" t="s">
        <v>237</v>
      </c>
      <c r="H474" s="6" t="s">
        <v>237</v>
      </c>
      <c r="I474" s="361">
        <v>42734</v>
      </c>
      <c r="J474" s="362">
        <v>0.41805555555555557</v>
      </c>
      <c r="K474" s="361">
        <v>42734</v>
      </c>
      <c r="L474" s="362">
        <v>0.8027777777777777</v>
      </c>
      <c r="M474" s="158">
        <f>IF(((K474+L474)-(I474+J474))*24&gt;0,((K474+L474)-(I474+J474))*24,"NA")</f>
        <v>9.2333333332207985</v>
      </c>
      <c r="N474" s="158">
        <f>IF(RIGHT(R474)="T",(M474),0)</f>
        <v>9.2333333332207985</v>
      </c>
      <c r="O474" s="158">
        <f>IF(RIGHT(R474)="U",(M474),0)</f>
        <v>0</v>
      </c>
      <c r="P474" s="158">
        <f>IF(RIGHT(R474)="C",(M474),0)</f>
        <v>0</v>
      </c>
      <c r="Q474" s="158">
        <f>IF(RIGHT(R474)="D",(M474),0)</f>
        <v>0</v>
      </c>
      <c r="R474" s="352" t="s">
        <v>368</v>
      </c>
      <c r="S474" s="365" t="s">
        <v>627</v>
      </c>
      <c r="T474" s="1" t="s">
        <v>323</v>
      </c>
      <c r="U474" s="1" t="s">
        <v>323</v>
      </c>
      <c r="V474" s="1" t="s">
        <v>323</v>
      </c>
      <c r="W474" s="460"/>
      <c r="X474" s="301"/>
    </row>
    <row r="475" spans="1:24">
      <c r="A475" s="397"/>
      <c r="B475" s="399" t="s">
        <v>28</v>
      </c>
      <c r="C475" s="397"/>
      <c r="D475" s="397"/>
      <c r="E475" s="6" t="s">
        <v>237</v>
      </c>
      <c r="F475" s="6" t="s">
        <v>237</v>
      </c>
      <c r="G475" s="6" t="s">
        <v>237</v>
      </c>
      <c r="H475" s="6" t="s">
        <v>237</v>
      </c>
      <c r="I475" s="21"/>
      <c r="J475" s="308"/>
      <c r="K475" s="308"/>
      <c r="L475" s="306"/>
      <c r="M475" s="197">
        <f>SUM(M463:M474)</f>
        <v>9.2333333332207985</v>
      </c>
      <c r="N475" s="197">
        <f t="shared" ref="N475:Q475" si="129">SUM(N463:N474)</f>
        <v>9.2333333332207985</v>
      </c>
      <c r="O475" s="197">
        <f t="shared" si="129"/>
        <v>0</v>
      </c>
      <c r="P475" s="197">
        <f t="shared" si="129"/>
        <v>0</v>
      </c>
      <c r="Q475" s="197">
        <f t="shared" si="129"/>
        <v>0</v>
      </c>
      <c r="R475" s="306"/>
      <c r="S475" s="368"/>
      <c r="T475" s="1" t="s">
        <v>323</v>
      </c>
      <c r="U475" s="1" t="s">
        <v>323</v>
      </c>
      <c r="V475" s="1" t="s">
        <v>323</v>
      </c>
      <c r="W475" s="460"/>
      <c r="X475" s="388">
        <v>98.7</v>
      </c>
    </row>
    <row r="476" spans="1:24">
      <c r="A476" s="396" t="s">
        <v>316</v>
      </c>
      <c r="B476" s="398" t="s">
        <v>386</v>
      </c>
      <c r="C476" s="396">
        <v>240</v>
      </c>
      <c r="D476" s="396" t="s">
        <v>236</v>
      </c>
      <c r="E476" s="6" t="s">
        <v>237</v>
      </c>
      <c r="F476" s="6" t="s">
        <v>237</v>
      </c>
      <c r="G476" s="6" t="s">
        <v>237</v>
      </c>
      <c r="H476" s="6" t="s">
        <v>237</v>
      </c>
      <c r="I476" s="95"/>
      <c r="J476" s="98"/>
      <c r="K476" s="95"/>
      <c r="L476" s="98"/>
      <c r="M476" s="71"/>
      <c r="N476" s="99"/>
      <c r="O476" s="99"/>
      <c r="P476" s="99"/>
      <c r="Q476" s="99"/>
      <c r="R476" s="96"/>
      <c r="S476" s="370"/>
      <c r="T476" s="1" t="s">
        <v>323</v>
      </c>
      <c r="U476" s="1" t="s">
        <v>323</v>
      </c>
      <c r="V476" s="1" t="s">
        <v>323</v>
      </c>
      <c r="W476" s="460"/>
      <c r="X476" s="301"/>
    </row>
    <row r="477" spans="1:24">
      <c r="A477" s="397"/>
      <c r="B477" s="399" t="s">
        <v>28</v>
      </c>
      <c r="C477" s="397"/>
      <c r="D477" s="397"/>
      <c r="E477" s="6" t="s">
        <v>237</v>
      </c>
      <c r="F477" s="6" t="s">
        <v>237</v>
      </c>
      <c r="G477" s="6" t="s">
        <v>237</v>
      </c>
      <c r="H477" s="6" t="s">
        <v>237</v>
      </c>
      <c r="I477" s="6"/>
      <c r="J477" s="8"/>
      <c r="K477" s="8"/>
      <c r="L477" s="8"/>
      <c r="M477" s="25">
        <f t="shared" ref="M477:Q477" si="130">SUM(M476)</f>
        <v>0</v>
      </c>
      <c r="N477" s="25">
        <f t="shared" si="130"/>
        <v>0</v>
      </c>
      <c r="O477" s="25">
        <f t="shared" si="130"/>
        <v>0</v>
      </c>
      <c r="P477" s="25">
        <f t="shared" si="130"/>
        <v>0</v>
      </c>
      <c r="Q477" s="25">
        <f t="shared" si="130"/>
        <v>0</v>
      </c>
      <c r="R477" s="306"/>
      <c r="S477" s="368"/>
      <c r="T477" s="1" t="s">
        <v>323</v>
      </c>
      <c r="U477" s="1" t="s">
        <v>323</v>
      </c>
      <c r="V477" s="1" t="s">
        <v>323</v>
      </c>
      <c r="W477" s="460"/>
      <c r="X477" s="301">
        <v>100</v>
      </c>
    </row>
    <row r="478" spans="1:24">
      <c r="A478" s="396" t="s">
        <v>317</v>
      </c>
      <c r="B478" s="398" t="s">
        <v>128</v>
      </c>
      <c r="C478" s="396">
        <v>80</v>
      </c>
      <c r="D478" s="396" t="s">
        <v>236</v>
      </c>
      <c r="E478" s="6" t="s">
        <v>237</v>
      </c>
      <c r="F478" s="6" t="s">
        <v>237</v>
      </c>
      <c r="G478" s="6" t="s">
        <v>237</v>
      </c>
      <c r="H478" s="6" t="s">
        <v>237</v>
      </c>
      <c r="I478" s="319"/>
      <c r="J478" s="320"/>
      <c r="K478" s="319"/>
      <c r="L478" s="320"/>
      <c r="M478" s="337">
        <v>0</v>
      </c>
      <c r="N478" s="52">
        <v>0</v>
      </c>
      <c r="O478" s="52">
        <v>0</v>
      </c>
      <c r="P478" s="52">
        <v>0</v>
      </c>
      <c r="Q478" s="52">
        <v>0</v>
      </c>
      <c r="R478" s="321"/>
      <c r="S478" s="366"/>
      <c r="T478" s="1" t="s">
        <v>323</v>
      </c>
      <c r="U478" s="1" t="s">
        <v>323</v>
      </c>
      <c r="V478" s="1" t="s">
        <v>323</v>
      </c>
      <c r="W478" s="460"/>
      <c r="X478" s="301"/>
    </row>
    <row r="479" spans="1:24">
      <c r="A479" s="397"/>
      <c r="B479" s="399" t="s">
        <v>28</v>
      </c>
      <c r="C479" s="397"/>
      <c r="D479" s="397"/>
      <c r="E479" s="6" t="s">
        <v>237</v>
      </c>
      <c r="F479" s="6" t="s">
        <v>237</v>
      </c>
      <c r="G479" s="6" t="s">
        <v>237</v>
      </c>
      <c r="H479" s="6" t="s">
        <v>237</v>
      </c>
      <c r="I479" s="21"/>
      <c r="J479" s="308"/>
      <c r="K479" s="308"/>
      <c r="L479" s="306"/>
      <c r="M479" s="337">
        <v>0</v>
      </c>
      <c r="N479" s="52">
        <v>0</v>
      </c>
      <c r="O479" s="52">
        <v>0</v>
      </c>
      <c r="P479" s="52">
        <v>0</v>
      </c>
      <c r="Q479" s="52">
        <v>0</v>
      </c>
      <c r="R479" s="306"/>
      <c r="S479" s="368"/>
      <c r="T479" s="1" t="s">
        <v>323</v>
      </c>
      <c r="U479" s="1" t="s">
        <v>323</v>
      </c>
      <c r="V479" s="1" t="s">
        <v>323</v>
      </c>
      <c r="W479" s="460"/>
      <c r="X479" s="301">
        <v>100</v>
      </c>
    </row>
    <row r="480" spans="1:24">
      <c r="A480" s="396" t="s">
        <v>318</v>
      </c>
      <c r="B480" s="398" t="s">
        <v>139</v>
      </c>
      <c r="C480" s="396">
        <v>240</v>
      </c>
      <c r="D480" s="396" t="s">
        <v>236</v>
      </c>
      <c r="E480" s="6" t="s">
        <v>237</v>
      </c>
      <c r="F480" s="6" t="s">
        <v>237</v>
      </c>
      <c r="G480" s="6" t="s">
        <v>237</v>
      </c>
      <c r="H480" s="6" t="s">
        <v>237</v>
      </c>
      <c r="I480" s="27"/>
      <c r="J480" s="26"/>
      <c r="K480" s="27"/>
      <c r="L480" s="26"/>
      <c r="M480" s="337">
        <v>0</v>
      </c>
      <c r="N480" s="52">
        <v>0</v>
      </c>
      <c r="O480" s="52">
        <v>0</v>
      </c>
      <c r="P480" s="52">
        <v>0</v>
      </c>
      <c r="Q480" s="52">
        <v>0</v>
      </c>
      <c r="R480" s="26"/>
      <c r="S480" s="311"/>
      <c r="T480" s="1" t="s">
        <v>323</v>
      </c>
      <c r="U480" s="1" t="s">
        <v>323</v>
      </c>
      <c r="V480" s="1" t="s">
        <v>323</v>
      </c>
      <c r="W480" s="460"/>
      <c r="X480" s="301"/>
    </row>
    <row r="481" spans="1:24">
      <c r="A481" s="397"/>
      <c r="B481" s="399" t="s">
        <v>28</v>
      </c>
      <c r="C481" s="397"/>
      <c r="D481" s="397"/>
      <c r="E481" s="6" t="s">
        <v>237</v>
      </c>
      <c r="F481" s="6" t="s">
        <v>237</v>
      </c>
      <c r="G481" s="6" t="s">
        <v>237</v>
      </c>
      <c r="H481" s="6" t="s">
        <v>237</v>
      </c>
      <c r="I481" s="6"/>
      <c r="J481" s="8"/>
      <c r="K481" s="8"/>
      <c r="L481" s="8"/>
      <c r="M481" s="337">
        <v>0</v>
      </c>
      <c r="N481" s="52">
        <v>0</v>
      </c>
      <c r="O481" s="52">
        <v>0</v>
      </c>
      <c r="P481" s="52">
        <v>0</v>
      </c>
      <c r="Q481" s="52">
        <v>0</v>
      </c>
      <c r="R481" s="306"/>
      <c r="S481" s="368"/>
      <c r="T481" s="1" t="s">
        <v>323</v>
      </c>
      <c r="U481" s="1" t="s">
        <v>323</v>
      </c>
      <c r="V481" s="1" t="s">
        <v>323</v>
      </c>
      <c r="W481" s="460"/>
      <c r="X481" s="301">
        <v>100</v>
      </c>
    </row>
    <row r="482" spans="1:24">
      <c r="A482" s="396" t="s">
        <v>324</v>
      </c>
      <c r="B482" s="398" t="s">
        <v>406</v>
      </c>
      <c r="C482" s="396">
        <v>63</v>
      </c>
      <c r="D482" s="396" t="s">
        <v>236</v>
      </c>
      <c r="E482" s="6" t="s">
        <v>237</v>
      </c>
      <c r="F482" s="6" t="s">
        <v>237</v>
      </c>
      <c r="G482" s="6" t="s">
        <v>237</v>
      </c>
      <c r="H482" s="6" t="s">
        <v>237</v>
      </c>
      <c r="I482" s="6"/>
      <c r="J482" s="7"/>
      <c r="K482" s="7"/>
      <c r="L482" s="7"/>
      <c r="M482" s="337">
        <v>0</v>
      </c>
      <c r="N482" s="52">
        <v>0</v>
      </c>
      <c r="O482" s="52">
        <v>0</v>
      </c>
      <c r="P482" s="52">
        <v>0</v>
      </c>
      <c r="Q482" s="52">
        <v>0</v>
      </c>
      <c r="R482" s="310"/>
      <c r="S482" s="311"/>
      <c r="T482" s="1" t="s">
        <v>323</v>
      </c>
      <c r="U482" s="1" t="s">
        <v>323</v>
      </c>
      <c r="V482" s="1" t="s">
        <v>323</v>
      </c>
      <c r="W482" s="460"/>
      <c r="X482" s="301"/>
    </row>
    <row r="483" spans="1:24">
      <c r="A483" s="397"/>
      <c r="B483" s="399"/>
      <c r="C483" s="397"/>
      <c r="D483" s="397"/>
      <c r="E483" s="6" t="s">
        <v>237</v>
      </c>
      <c r="F483" s="6" t="s">
        <v>237</v>
      </c>
      <c r="G483" s="6" t="s">
        <v>237</v>
      </c>
      <c r="H483" s="6" t="s">
        <v>237</v>
      </c>
      <c r="I483" s="6"/>
      <c r="J483" s="8"/>
      <c r="K483" s="8"/>
      <c r="L483" s="8"/>
      <c r="M483" s="337">
        <v>0</v>
      </c>
      <c r="N483" s="52">
        <v>0</v>
      </c>
      <c r="O483" s="52">
        <v>0</v>
      </c>
      <c r="P483" s="52">
        <v>0</v>
      </c>
      <c r="Q483" s="52">
        <v>0</v>
      </c>
      <c r="R483" s="306"/>
      <c r="S483" s="368"/>
      <c r="T483" s="1" t="s">
        <v>323</v>
      </c>
      <c r="U483" s="1" t="s">
        <v>323</v>
      </c>
      <c r="V483" s="1" t="s">
        <v>323</v>
      </c>
      <c r="W483" s="460"/>
      <c r="X483" s="301">
        <v>100</v>
      </c>
    </row>
    <row r="484" spans="1:24">
      <c r="A484" s="396" t="s">
        <v>332</v>
      </c>
      <c r="B484" s="398" t="s">
        <v>407</v>
      </c>
      <c r="C484" s="396">
        <v>63</v>
      </c>
      <c r="D484" s="396" t="s">
        <v>236</v>
      </c>
      <c r="E484" s="6" t="s">
        <v>237</v>
      </c>
      <c r="F484" s="6" t="s">
        <v>237</v>
      </c>
      <c r="G484" s="6" t="s">
        <v>237</v>
      </c>
      <c r="H484" s="6" t="s">
        <v>237</v>
      </c>
      <c r="I484" s="6"/>
      <c r="J484" s="7"/>
      <c r="K484" s="7"/>
      <c r="L484" s="7"/>
      <c r="M484" s="337">
        <v>0</v>
      </c>
      <c r="N484" s="52">
        <v>0</v>
      </c>
      <c r="O484" s="52">
        <v>0</v>
      </c>
      <c r="P484" s="52">
        <v>0</v>
      </c>
      <c r="Q484" s="52">
        <v>0</v>
      </c>
      <c r="R484" s="310"/>
      <c r="S484" s="311"/>
      <c r="T484" s="1" t="s">
        <v>323</v>
      </c>
      <c r="U484" s="1" t="s">
        <v>323</v>
      </c>
      <c r="V484" s="1" t="s">
        <v>323</v>
      </c>
      <c r="W484" s="460"/>
      <c r="X484" s="301"/>
    </row>
    <row r="485" spans="1:24">
      <c r="A485" s="397"/>
      <c r="B485" s="399"/>
      <c r="C485" s="397"/>
      <c r="D485" s="397"/>
      <c r="E485" s="6" t="s">
        <v>237</v>
      </c>
      <c r="F485" s="6" t="s">
        <v>237</v>
      </c>
      <c r="G485" s="6" t="s">
        <v>237</v>
      </c>
      <c r="H485" s="6" t="s">
        <v>237</v>
      </c>
      <c r="I485" s="6"/>
      <c r="J485" s="8"/>
      <c r="K485" s="8"/>
      <c r="L485" s="8"/>
      <c r="M485" s="337">
        <v>0</v>
      </c>
      <c r="N485" s="52">
        <v>0</v>
      </c>
      <c r="O485" s="52">
        <v>0</v>
      </c>
      <c r="P485" s="52">
        <v>0</v>
      </c>
      <c r="Q485" s="52">
        <v>0</v>
      </c>
      <c r="R485" s="306"/>
      <c r="S485" s="368"/>
      <c r="T485" s="1" t="s">
        <v>323</v>
      </c>
      <c r="U485" s="1" t="s">
        <v>323</v>
      </c>
      <c r="V485" s="1" t="s">
        <v>323</v>
      </c>
      <c r="W485" s="460"/>
      <c r="X485" s="301">
        <v>100</v>
      </c>
    </row>
    <row r="486" spans="1:24">
      <c r="A486" s="396" t="s">
        <v>333</v>
      </c>
      <c r="B486" s="398" t="s">
        <v>331</v>
      </c>
      <c r="C486" s="396">
        <v>240</v>
      </c>
      <c r="D486" s="396" t="s">
        <v>236</v>
      </c>
      <c r="E486" s="6" t="s">
        <v>237</v>
      </c>
      <c r="F486" s="6" t="s">
        <v>237</v>
      </c>
      <c r="G486" s="6" t="s">
        <v>237</v>
      </c>
      <c r="H486" s="6" t="s">
        <v>237</v>
      </c>
      <c r="I486" s="6"/>
      <c r="J486" s="7"/>
      <c r="K486" s="7"/>
      <c r="L486" s="7"/>
      <c r="M486" s="337">
        <v>0</v>
      </c>
      <c r="N486" s="52">
        <v>0</v>
      </c>
      <c r="O486" s="52">
        <v>0</v>
      </c>
      <c r="P486" s="52">
        <v>0</v>
      </c>
      <c r="Q486" s="52">
        <v>0</v>
      </c>
      <c r="R486" s="310"/>
      <c r="S486" s="311"/>
      <c r="T486" s="1" t="s">
        <v>323</v>
      </c>
      <c r="U486" s="1" t="s">
        <v>323</v>
      </c>
      <c r="V486" s="1" t="s">
        <v>323</v>
      </c>
      <c r="W486" s="460"/>
      <c r="X486" s="301"/>
    </row>
    <row r="487" spans="1:24">
      <c r="A487" s="397"/>
      <c r="B487" s="399"/>
      <c r="C487" s="397"/>
      <c r="D487" s="397"/>
      <c r="E487" s="6" t="s">
        <v>237</v>
      </c>
      <c r="F487" s="6" t="s">
        <v>237</v>
      </c>
      <c r="G487" s="6" t="s">
        <v>237</v>
      </c>
      <c r="H487" s="6" t="s">
        <v>237</v>
      </c>
      <c r="I487" s="6"/>
      <c r="J487" s="8"/>
      <c r="K487" s="8"/>
      <c r="L487" s="8"/>
      <c r="M487" s="337">
        <v>0</v>
      </c>
      <c r="N487" s="52">
        <v>0</v>
      </c>
      <c r="O487" s="52">
        <v>0</v>
      </c>
      <c r="P487" s="52">
        <v>0</v>
      </c>
      <c r="Q487" s="52">
        <v>0</v>
      </c>
      <c r="R487" s="306"/>
      <c r="S487" s="368"/>
      <c r="T487" s="1" t="s">
        <v>323</v>
      </c>
      <c r="U487" s="1" t="s">
        <v>323</v>
      </c>
      <c r="V487" s="1" t="s">
        <v>323</v>
      </c>
      <c r="W487" s="460"/>
      <c r="X487" s="301">
        <v>100</v>
      </c>
    </row>
    <row r="488" spans="1:24">
      <c r="A488" s="396" t="s">
        <v>346</v>
      </c>
      <c r="B488" s="398" t="s">
        <v>347</v>
      </c>
      <c r="C488" s="396">
        <v>125</v>
      </c>
      <c r="D488" s="396" t="s">
        <v>236</v>
      </c>
      <c r="E488" s="6" t="s">
        <v>237</v>
      </c>
      <c r="F488" s="6" t="s">
        <v>237</v>
      </c>
      <c r="G488" s="6" t="s">
        <v>237</v>
      </c>
      <c r="H488" s="6" t="s">
        <v>237</v>
      </c>
      <c r="I488" s="328">
        <v>42705</v>
      </c>
      <c r="J488" s="329">
        <v>0</v>
      </c>
      <c r="K488" s="330">
        <v>42706</v>
      </c>
      <c r="L488" s="331">
        <v>7.6388888888888886E-3</v>
      </c>
      <c r="M488" s="158">
        <f t="shared" ref="M488" si="131">IF(((K488+L488)-(I488+J488))*24&gt;0,((K488+L488)-(I488+J488))*24,"NA")</f>
        <v>24.183333333407063</v>
      </c>
      <c r="N488" s="158">
        <f t="shared" ref="N488" si="132">IF(RIGHT(R488)="T",(M488),0)</f>
        <v>0</v>
      </c>
      <c r="O488" s="158">
        <f t="shared" ref="O488" si="133">IF(RIGHT(R488)="U",(M488),0)</f>
        <v>0</v>
      </c>
      <c r="P488" s="158">
        <f t="shared" ref="P488" si="134">IF(RIGHT(R488)="C",(M488),0)</f>
        <v>0</v>
      </c>
      <c r="Q488" s="158">
        <f t="shared" ref="Q488" si="135">IF(RIGHT(R488)="D",(M488),0)</f>
        <v>24.183333333407063</v>
      </c>
      <c r="R488" s="317" t="s">
        <v>377</v>
      </c>
      <c r="S488" s="365" t="s">
        <v>382</v>
      </c>
      <c r="T488" s="1" t="s">
        <v>323</v>
      </c>
      <c r="U488" s="1" t="s">
        <v>323</v>
      </c>
      <c r="V488" s="1" t="s">
        <v>323</v>
      </c>
      <c r="W488" s="460"/>
      <c r="X488" s="301"/>
    </row>
    <row r="489" spans="1:24">
      <c r="A489" s="400"/>
      <c r="B489" s="401"/>
      <c r="C489" s="400"/>
      <c r="D489" s="400"/>
      <c r="E489" s="6"/>
      <c r="F489" s="6"/>
      <c r="G489" s="6"/>
      <c r="H489" s="6"/>
      <c r="I489" s="315">
        <v>42709</v>
      </c>
      <c r="J489" s="316">
        <v>0.74652777777777779</v>
      </c>
      <c r="K489" s="315">
        <v>42709</v>
      </c>
      <c r="L489" s="316">
        <v>0.90902777777777777</v>
      </c>
      <c r="M489" s="158">
        <f>IF(((K489+L489)-(I489+J489))*24&gt;0,((K489+L489)-(I489+J489))*24,"NA")</f>
        <v>3.8999999999650754</v>
      </c>
      <c r="N489" s="158">
        <f>IF(RIGHT(R489)="T",(M489),0)</f>
        <v>0</v>
      </c>
      <c r="O489" s="158">
        <f>IF(RIGHT(R489)="U",(M489),0)</f>
        <v>0</v>
      </c>
      <c r="P489" s="158">
        <f>IF(RIGHT(R489)="C",(M489),0)</f>
        <v>0</v>
      </c>
      <c r="Q489" s="158">
        <f>IF(RIGHT(R489)="D",(M489),0)</f>
        <v>3.8999999999650754</v>
      </c>
      <c r="R489" s="317" t="s">
        <v>377</v>
      </c>
      <c r="S489" s="365" t="s">
        <v>382</v>
      </c>
      <c r="T489" s="1"/>
      <c r="U489" s="1"/>
      <c r="V489" s="1"/>
      <c r="W489" s="460"/>
      <c r="X489" s="301"/>
    </row>
    <row r="490" spans="1:24">
      <c r="A490" s="400"/>
      <c r="B490" s="401"/>
      <c r="C490" s="400"/>
      <c r="D490" s="400"/>
      <c r="E490" s="6"/>
      <c r="F490" s="6"/>
      <c r="G490" s="6"/>
      <c r="H490" s="6"/>
      <c r="I490" s="315">
        <v>42710</v>
      </c>
      <c r="J490" s="316">
        <v>0.75208333333333333</v>
      </c>
      <c r="K490" s="315">
        <v>42710</v>
      </c>
      <c r="L490" s="316">
        <v>0.9145833333333333</v>
      </c>
      <c r="M490" s="158">
        <f>IF(((K490+L490)-(I490+J490))*24&gt;0,((K490+L490)-(I490+J490))*24,"NA")</f>
        <v>3.8999999999650754</v>
      </c>
      <c r="N490" s="158">
        <f>IF(RIGHT(R490)="T",(M490),0)</f>
        <v>0</v>
      </c>
      <c r="O490" s="158">
        <f>IF(RIGHT(R490)="U",(M490),0)</f>
        <v>0</v>
      </c>
      <c r="P490" s="158">
        <f>IF(RIGHT(R490)="C",(M490),0)</f>
        <v>0</v>
      </c>
      <c r="Q490" s="158">
        <f>IF(RIGHT(R490)="D",(M490),0)</f>
        <v>3.8999999999650754</v>
      </c>
      <c r="R490" s="317" t="s">
        <v>377</v>
      </c>
      <c r="S490" s="365" t="s">
        <v>382</v>
      </c>
      <c r="T490" s="1"/>
      <c r="U490" s="1"/>
      <c r="V490" s="1"/>
      <c r="W490" s="460"/>
      <c r="X490" s="301"/>
    </row>
    <row r="491" spans="1:24">
      <c r="A491" s="400"/>
      <c r="B491" s="401"/>
      <c r="C491" s="400"/>
      <c r="D491" s="400"/>
      <c r="E491" s="6"/>
      <c r="F491" s="6"/>
      <c r="G491" s="6"/>
      <c r="H491" s="6"/>
      <c r="I491" s="315">
        <v>42711</v>
      </c>
      <c r="J491" s="316">
        <v>0.78333333333333333</v>
      </c>
      <c r="K491" s="315">
        <v>42711</v>
      </c>
      <c r="L491" s="316">
        <v>0.96527777777777779</v>
      </c>
      <c r="M491" s="158">
        <f>IF(((K491+L491)-(I491+J491))*24&gt;0,((K491+L491)-(I491+J491))*24,"NA")</f>
        <v>4.3666666667559184</v>
      </c>
      <c r="N491" s="158">
        <f>IF(RIGHT(R491)="T",(M491),0)</f>
        <v>0</v>
      </c>
      <c r="O491" s="158">
        <f>IF(RIGHT(R491)="U",(M491),0)</f>
        <v>0</v>
      </c>
      <c r="P491" s="158">
        <f>IF(RIGHT(R491)="C",(M491),0)</f>
        <v>0</v>
      </c>
      <c r="Q491" s="158">
        <f>IF(RIGHT(R491)="D",(M491),0)</f>
        <v>4.3666666667559184</v>
      </c>
      <c r="R491" s="317" t="s">
        <v>377</v>
      </c>
      <c r="S491" s="365" t="s">
        <v>382</v>
      </c>
      <c r="T491" s="1"/>
      <c r="U491" s="1"/>
      <c r="V491" s="1"/>
      <c r="W491" s="460"/>
      <c r="X491" s="301"/>
    </row>
    <row r="492" spans="1:24">
      <c r="A492" s="400"/>
      <c r="B492" s="401"/>
      <c r="C492" s="400"/>
      <c r="D492" s="400"/>
      <c r="E492" s="6"/>
      <c r="F492" s="6"/>
      <c r="G492" s="6"/>
      <c r="H492" s="6"/>
      <c r="I492" s="315">
        <v>42712</v>
      </c>
      <c r="J492" s="316">
        <v>0.71736111111111101</v>
      </c>
      <c r="K492" s="315">
        <v>42713</v>
      </c>
      <c r="L492" s="316">
        <v>1.9444444444444445E-2</v>
      </c>
      <c r="M492" s="158">
        <f t="shared" ref="M492:M505" si="136">IF(((K492+L492)-(I492+J492))*24&gt;0,((K492+L492)-(I492+J492))*24,"NA")</f>
        <v>7.2499999998835847</v>
      </c>
      <c r="N492" s="158">
        <f t="shared" ref="N492:N505" si="137">IF(RIGHT(R492)="T",(M492),0)</f>
        <v>0</v>
      </c>
      <c r="O492" s="158">
        <f t="shared" ref="O492:O505" si="138">IF(RIGHT(R492)="U",(M492),0)</f>
        <v>0</v>
      </c>
      <c r="P492" s="158">
        <f t="shared" ref="P492:P505" si="139">IF(RIGHT(R492)="C",(M492),0)</f>
        <v>0</v>
      </c>
      <c r="Q492" s="158">
        <f t="shared" ref="Q492:Q505" si="140">IF(RIGHT(R492)="D",(M492),0)</f>
        <v>7.2499999998835847</v>
      </c>
      <c r="R492" s="317" t="s">
        <v>377</v>
      </c>
      <c r="S492" s="365" t="s">
        <v>382</v>
      </c>
      <c r="T492" s="1"/>
      <c r="U492" s="1"/>
      <c r="V492" s="1"/>
      <c r="W492" s="460"/>
      <c r="X492" s="301"/>
    </row>
    <row r="493" spans="1:24">
      <c r="A493" s="400"/>
      <c r="B493" s="401"/>
      <c r="C493" s="400"/>
      <c r="D493" s="400"/>
      <c r="E493" s="6"/>
      <c r="F493" s="6"/>
      <c r="G493" s="6"/>
      <c r="H493" s="6"/>
      <c r="I493" s="315">
        <v>42713</v>
      </c>
      <c r="J493" s="316">
        <v>0.72569444444444453</v>
      </c>
      <c r="K493" s="315">
        <v>42714</v>
      </c>
      <c r="L493" s="316">
        <v>2.7777777777777779E-3</v>
      </c>
      <c r="M493" s="158">
        <f>IF(((K493+L493)-(I493+J493))*24&gt;0,((K493+L493)-(I493+J493))*24,"NA")</f>
        <v>6.6500000000232831</v>
      </c>
      <c r="N493" s="158">
        <f>IF(RIGHT(R493)="T",(M493),0)</f>
        <v>0</v>
      </c>
      <c r="O493" s="158">
        <f>IF(RIGHT(R493)="U",(M493),0)</f>
        <v>0</v>
      </c>
      <c r="P493" s="158">
        <f>IF(RIGHT(R493)="C",(M493),0)</f>
        <v>0</v>
      </c>
      <c r="Q493" s="158">
        <f>IF(RIGHT(R493)="D",(M493),0)</f>
        <v>6.6500000000232831</v>
      </c>
      <c r="R493" s="317" t="s">
        <v>377</v>
      </c>
      <c r="S493" s="365" t="s">
        <v>382</v>
      </c>
      <c r="T493" s="1"/>
      <c r="U493" s="1"/>
      <c r="V493" s="1"/>
      <c r="W493" s="460"/>
      <c r="X493" s="301"/>
    </row>
    <row r="494" spans="1:24">
      <c r="A494" s="400"/>
      <c r="B494" s="401"/>
      <c r="C494" s="400"/>
      <c r="D494" s="400"/>
      <c r="E494" s="6"/>
      <c r="F494" s="6"/>
      <c r="G494" s="6"/>
      <c r="H494" s="6"/>
      <c r="I494" s="315">
        <v>42714</v>
      </c>
      <c r="J494" s="316">
        <v>0.75902777777777775</v>
      </c>
      <c r="K494" s="315">
        <v>42715</v>
      </c>
      <c r="L494" s="316">
        <v>9.0277777777777787E-3</v>
      </c>
      <c r="M494" s="158">
        <f>IF(((K494+L494)-(I494+J494))*24&gt;0,((K494+L494)-(I494+J494))*24,"NA")</f>
        <v>6</v>
      </c>
      <c r="N494" s="158">
        <f>IF(RIGHT(R494)="T",(M494),0)</f>
        <v>0</v>
      </c>
      <c r="O494" s="158">
        <f>IF(RIGHT(R494)="U",(M494),0)</f>
        <v>0</v>
      </c>
      <c r="P494" s="158">
        <f>IF(RIGHT(R494)="C",(M494),0)</f>
        <v>0</v>
      </c>
      <c r="Q494" s="158">
        <f>IF(RIGHT(R494)="D",(M494),0)</f>
        <v>6</v>
      </c>
      <c r="R494" s="317" t="s">
        <v>377</v>
      </c>
      <c r="S494" s="365" t="s">
        <v>382</v>
      </c>
      <c r="T494" s="1"/>
      <c r="U494" s="1"/>
      <c r="V494" s="1"/>
      <c r="W494" s="460"/>
      <c r="X494" s="301"/>
    </row>
    <row r="495" spans="1:24">
      <c r="A495" s="400"/>
      <c r="B495" s="401"/>
      <c r="C495" s="400"/>
      <c r="D495" s="400"/>
      <c r="E495" s="6"/>
      <c r="F495" s="6"/>
      <c r="G495" s="6"/>
      <c r="H495" s="6"/>
      <c r="I495" s="315">
        <v>42715</v>
      </c>
      <c r="J495" s="316">
        <v>0.73958333333333337</v>
      </c>
      <c r="K495" s="315">
        <v>42716</v>
      </c>
      <c r="L495" s="316">
        <v>3.9583333333333331E-2</v>
      </c>
      <c r="M495" s="158">
        <f t="shared" si="136"/>
        <v>7.1999999998952262</v>
      </c>
      <c r="N495" s="158">
        <f t="shared" si="137"/>
        <v>0</v>
      </c>
      <c r="O495" s="158">
        <f t="shared" si="138"/>
        <v>0</v>
      </c>
      <c r="P495" s="158">
        <f t="shared" si="139"/>
        <v>0</v>
      </c>
      <c r="Q495" s="158">
        <f t="shared" si="140"/>
        <v>7.1999999998952262</v>
      </c>
      <c r="R495" s="317" t="s">
        <v>377</v>
      </c>
      <c r="S495" s="365" t="s">
        <v>382</v>
      </c>
      <c r="T495" s="1"/>
      <c r="U495" s="1"/>
      <c r="V495" s="1"/>
      <c r="W495" s="460"/>
      <c r="X495" s="301"/>
    </row>
    <row r="496" spans="1:24">
      <c r="A496" s="400"/>
      <c r="B496" s="401"/>
      <c r="C496" s="400"/>
      <c r="D496" s="400"/>
      <c r="E496" s="6"/>
      <c r="F496" s="6"/>
      <c r="G496" s="6"/>
      <c r="H496" s="6"/>
      <c r="I496" s="315">
        <v>42717</v>
      </c>
      <c r="J496" s="316">
        <v>0.73333333333333339</v>
      </c>
      <c r="K496" s="315">
        <v>42718</v>
      </c>
      <c r="L496" s="316">
        <v>6.0416666666666667E-2</v>
      </c>
      <c r="M496" s="158">
        <f>IF(((K496+L496)-(I496+J496))*24&gt;0,((K496+L496)-(I496+J496))*24,"NA")</f>
        <v>7.8500000000931323</v>
      </c>
      <c r="N496" s="158">
        <f>IF(RIGHT(R496)="T",(M496),0)</f>
        <v>0</v>
      </c>
      <c r="O496" s="158">
        <f>IF(RIGHT(R496)="U",(M496),0)</f>
        <v>0</v>
      </c>
      <c r="P496" s="158">
        <f>IF(RIGHT(R496)="C",(M496),0)</f>
        <v>0</v>
      </c>
      <c r="Q496" s="158">
        <f>IF(RIGHT(R496)="D",(M496),0)</f>
        <v>7.8500000000931323</v>
      </c>
      <c r="R496" s="317" t="s">
        <v>377</v>
      </c>
      <c r="S496" s="365" t="s">
        <v>382</v>
      </c>
      <c r="T496" s="1"/>
      <c r="U496" s="1"/>
      <c r="V496" s="1"/>
      <c r="W496" s="460"/>
      <c r="X496" s="301"/>
    </row>
    <row r="497" spans="1:24">
      <c r="A497" s="400"/>
      <c r="B497" s="401"/>
      <c r="C497" s="400"/>
      <c r="D497" s="400"/>
      <c r="E497" s="6"/>
      <c r="F497" s="6"/>
      <c r="G497" s="6"/>
      <c r="H497" s="6"/>
      <c r="I497" s="315">
        <v>42718</v>
      </c>
      <c r="J497" s="316">
        <v>0.73333333333333339</v>
      </c>
      <c r="K497" s="315">
        <v>42718</v>
      </c>
      <c r="L497" s="316">
        <v>0.95416666666666661</v>
      </c>
      <c r="M497" s="158">
        <f>IF(((K497+L497)-(I497+J497))*24&gt;0,((K497+L497)-(I497+J497))*24,"NA")</f>
        <v>5.3000000001629815</v>
      </c>
      <c r="N497" s="158">
        <f>IF(RIGHT(R497)="T",(M497),0)</f>
        <v>0</v>
      </c>
      <c r="O497" s="158">
        <f>IF(RIGHT(R497)="U",(M497),0)</f>
        <v>0</v>
      </c>
      <c r="P497" s="158">
        <f>IF(RIGHT(R497)="C",(M497),0)</f>
        <v>0</v>
      </c>
      <c r="Q497" s="158">
        <f>IF(RIGHT(R497)="D",(M497),0)</f>
        <v>5.3000000001629815</v>
      </c>
      <c r="R497" s="317" t="s">
        <v>377</v>
      </c>
      <c r="S497" s="365" t="s">
        <v>382</v>
      </c>
      <c r="T497" s="1"/>
      <c r="U497" s="1"/>
      <c r="V497" s="1"/>
      <c r="W497" s="460"/>
      <c r="X497" s="301"/>
    </row>
    <row r="498" spans="1:24">
      <c r="A498" s="400"/>
      <c r="B498" s="401"/>
      <c r="C498" s="400"/>
      <c r="D498" s="400"/>
      <c r="E498" s="6"/>
      <c r="F498" s="6"/>
      <c r="G498" s="6"/>
      <c r="H498" s="6"/>
      <c r="I498" s="315">
        <v>42719</v>
      </c>
      <c r="J498" s="316">
        <v>0.74375000000000002</v>
      </c>
      <c r="K498" s="315">
        <v>42719</v>
      </c>
      <c r="L498" s="316">
        <v>0.95138888888888884</v>
      </c>
      <c r="M498" s="158">
        <f>IF(((K498+L498)-(I498+J498))*24&gt;0,((K498+L498)-(I498+J498))*24,"NA")</f>
        <v>4.9833333333372138</v>
      </c>
      <c r="N498" s="158">
        <f>IF(RIGHT(R498)="T",(M498),0)</f>
        <v>0</v>
      </c>
      <c r="O498" s="158">
        <f>IF(RIGHT(R498)="U",(M498),0)</f>
        <v>0</v>
      </c>
      <c r="P498" s="158">
        <f>IF(RIGHT(R498)="C",(M498),0)</f>
        <v>0</v>
      </c>
      <c r="Q498" s="158">
        <f>IF(RIGHT(R498)="D",(M498),0)</f>
        <v>4.9833333333372138</v>
      </c>
      <c r="R498" s="317" t="s">
        <v>377</v>
      </c>
      <c r="S498" s="365" t="s">
        <v>382</v>
      </c>
      <c r="T498" s="1"/>
      <c r="U498" s="1"/>
      <c r="V498" s="1"/>
      <c r="W498" s="460"/>
      <c r="X498" s="301"/>
    </row>
    <row r="499" spans="1:24">
      <c r="A499" s="400"/>
      <c r="B499" s="401"/>
      <c r="C499" s="400"/>
      <c r="D499" s="400"/>
      <c r="E499" s="6"/>
      <c r="F499" s="6"/>
      <c r="G499" s="6"/>
      <c r="H499" s="6"/>
      <c r="I499" s="315">
        <v>42720</v>
      </c>
      <c r="J499" s="316">
        <v>0.51666666666666672</v>
      </c>
      <c r="K499" s="315">
        <v>42721</v>
      </c>
      <c r="L499" s="316">
        <v>1.3194444444444444E-2</v>
      </c>
      <c r="M499" s="158">
        <f>IF(((K499+L499)-(I499+J499))*24&gt;0,((K499+L499)-(I499+J499))*24,"NA")</f>
        <v>11.916666666569654</v>
      </c>
      <c r="N499" s="158">
        <f>IF(RIGHT(R499)="T",(M499),0)</f>
        <v>0</v>
      </c>
      <c r="O499" s="158">
        <f>IF(RIGHT(R499)="U",(M499),0)</f>
        <v>0</v>
      </c>
      <c r="P499" s="158">
        <f>IF(RIGHT(R499)="C",(M499),0)</f>
        <v>0</v>
      </c>
      <c r="Q499" s="158">
        <f>IF(RIGHT(R499)="D",(M499),0)</f>
        <v>11.916666666569654</v>
      </c>
      <c r="R499" s="317" t="s">
        <v>377</v>
      </c>
      <c r="S499" s="365" t="s">
        <v>382</v>
      </c>
      <c r="T499" s="1"/>
      <c r="U499" s="1"/>
      <c r="V499" s="1"/>
      <c r="W499" s="460"/>
      <c r="X499" s="301"/>
    </row>
    <row r="500" spans="1:24">
      <c r="A500" s="400"/>
      <c r="B500" s="401"/>
      <c r="C500" s="400"/>
      <c r="D500" s="400"/>
      <c r="E500" s="6"/>
      <c r="F500" s="6"/>
      <c r="G500" s="6"/>
      <c r="H500" s="6"/>
      <c r="I500" s="315">
        <v>42721</v>
      </c>
      <c r="J500" s="316">
        <v>0.77361111111111114</v>
      </c>
      <c r="K500" s="315">
        <v>42722</v>
      </c>
      <c r="L500" s="316">
        <v>6.9444444444444441E-3</v>
      </c>
      <c r="M500" s="158">
        <f>IF(((K500+L500)-(I500+J500))*24&gt;0,((K500+L500)-(I500+J500))*24,"NA")</f>
        <v>5.6000000000931323</v>
      </c>
      <c r="N500" s="158">
        <f>IF(RIGHT(R500)="T",(M500),0)</f>
        <v>0</v>
      </c>
      <c r="O500" s="158">
        <f>IF(RIGHT(R500)="U",(M500),0)</f>
        <v>0</v>
      </c>
      <c r="P500" s="158">
        <f>IF(RIGHT(R500)="C",(M500),0)</f>
        <v>0</v>
      </c>
      <c r="Q500" s="158">
        <f>IF(RIGHT(R500)="D",(M500),0)</f>
        <v>5.6000000000931323</v>
      </c>
      <c r="R500" s="317" t="s">
        <v>377</v>
      </c>
      <c r="S500" s="365" t="s">
        <v>382</v>
      </c>
      <c r="T500" s="1"/>
      <c r="U500" s="1"/>
      <c r="V500" s="1"/>
      <c r="W500" s="460"/>
      <c r="X500" s="301"/>
    </row>
    <row r="501" spans="1:24">
      <c r="A501" s="400"/>
      <c r="B501" s="401"/>
      <c r="C501" s="400"/>
      <c r="D501" s="400"/>
      <c r="E501" s="6"/>
      <c r="F501" s="6"/>
      <c r="G501" s="6"/>
      <c r="H501" s="6"/>
      <c r="I501" s="315">
        <v>42722</v>
      </c>
      <c r="J501" s="316">
        <v>0.7895833333333333</v>
      </c>
      <c r="K501" s="315">
        <v>42724</v>
      </c>
      <c r="L501" s="316">
        <v>2.7777777777777776E-2</v>
      </c>
      <c r="M501" s="158">
        <f t="shared" si="136"/>
        <v>29.716666666790843</v>
      </c>
      <c r="N501" s="158">
        <f t="shared" si="137"/>
        <v>0</v>
      </c>
      <c r="O501" s="158">
        <f t="shared" si="138"/>
        <v>0</v>
      </c>
      <c r="P501" s="158">
        <f t="shared" si="139"/>
        <v>0</v>
      </c>
      <c r="Q501" s="158">
        <f t="shared" si="140"/>
        <v>29.716666666790843</v>
      </c>
      <c r="R501" s="317" t="s">
        <v>377</v>
      </c>
      <c r="S501" s="365" t="s">
        <v>382</v>
      </c>
      <c r="T501" s="1"/>
      <c r="U501" s="1"/>
      <c r="V501" s="1"/>
      <c r="W501" s="460"/>
      <c r="X501" s="301"/>
    </row>
    <row r="502" spans="1:24">
      <c r="A502" s="400"/>
      <c r="B502" s="401"/>
      <c r="C502" s="400"/>
      <c r="D502" s="400"/>
      <c r="E502" s="6"/>
      <c r="F502" s="6"/>
      <c r="G502" s="6"/>
      <c r="H502" s="6"/>
      <c r="I502" s="315">
        <v>42726</v>
      </c>
      <c r="J502" s="316">
        <v>0.72569444444444453</v>
      </c>
      <c r="K502" s="315">
        <v>42726</v>
      </c>
      <c r="L502" s="316">
        <v>0.96111111111111114</v>
      </c>
      <c r="M502" s="158">
        <f>IF(((K502+L502)-(I502+J502))*24&gt;0,((K502+L502)-(I502+J502))*24,"NA")</f>
        <v>5.6499999999068677</v>
      </c>
      <c r="N502" s="158">
        <f>IF(RIGHT(R502)="T",(M502),0)</f>
        <v>0</v>
      </c>
      <c r="O502" s="158">
        <f>IF(RIGHT(R502)="U",(M502),0)</f>
        <v>0</v>
      </c>
      <c r="P502" s="158">
        <f>IF(RIGHT(R502)="C",(M502),0)</f>
        <v>0</v>
      </c>
      <c r="Q502" s="158">
        <f>IF(RIGHT(R502)="D",(M502),0)</f>
        <v>5.6499999999068677</v>
      </c>
      <c r="R502" s="317" t="s">
        <v>377</v>
      </c>
      <c r="S502" s="365" t="s">
        <v>382</v>
      </c>
      <c r="T502" s="1"/>
      <c r="U502" s="1"/>
      <c r="V502" s="1"/>
      <c r="W502" s="460"/>
      <c r="X502" s="301"/>
    </row>
    <row r="503" spans="1:24">
      <c r="A503" s="400"/>
      <c r="B503" s="401"/>
      <c r="C503" s="400"/>
      <c r="D503" s="400"/>
      <c r="E503" s="6"/>
      <c r="F503" s="6"/>
      <c r="G503" s="6"/>
      <c r="H503" s="6"/>
      <c r="I503" s="315">
        <v>42728</v>
      </c>
      <c r="J503" s="316">
        <v>0.7583333333333333</v>
      </c>
      <c r="K503" s="315">
        <v>42728</v>
      </c>
      <c r="L503" s="316">
        <v>0.95138888888888884</v>
      </c>
      <c r="M503" s="158">
        <f>IF(((K503+L503)-(I503+J503))*24&gt;0,((K503+L503)-(I503+J503))*24,"NA")</f>
        <v>4.6333333334187046</v>
      </c>
      <c r="N503" s="158">
        <f>IF(RIGHT(R503)="T",(M503),0)</f>
        <v>0</v>
      </c>
      <c r="O503" s="158">
        <f>IF(RIGHT(R503)="U",(M503),0)</f>
        <v>0</v>
      </c>
      <c r="P503" s="158">
        <f>IF(RIGHT(R503)="C",(M503),0)</f>
        <v>0</v>
      </c>
      <c r="Q503" s="158">
        <f>IF(RIGHT(R503)="D",(M503),0)</f>
        <v>4.6333333334187046</v>
      </c>
      <c r="R503" s="317" t="s">
        <v>377</v>
      </c>
      <c r="S503" s="365" t="s">
        <v>382</v>
      </c>
      <c r="T503" s="1"/>
      <c r="U503" s="1"/>
      <c r="V503" s="1"/>
      <c r="W503" s="460"/>
      <c r="X503" s="301"/>
    </row>
    <row r="504" spans="1:24">
      <c r="A504" s="400"/>
      <c r="B504" s="401"/>
      <c r="C504" s="400"/>
      <c r="D504" s="400"/>
      <c r="E504" s="6"/>
      <c r="F504" s="6"/>
      <c r="G504" s="6"/>
      <c r="H504" s="6"/>
      <c r="I504" s="315">
        <v>42729</v>
      </c>
      <c r="J504" s="316">
        <v>0.73125000000000007</v>
      </c>
      <c r="K504" s="315">
        <v>42729</v>
      </c>
      <c r="L504" s="316">
        <v>0.96944444444444444</v>
      </c>
      <c r="M504" s="158">
        <f>IF(((K504+L504)-(I504+J504))*24&gt;0,((K504+L504)-(I504+J504))*24,"NA")</f>
        <v>5.716666666790843</v>
      </c>
      <c r="N504" s="158">
        <f>IF(RIGHT(R504)="T",(M504),0)</f>
        <v>0</v>
      </c>
      <c r="O504" s="158">
        <f>IF(RIGHT(R504)="U",(M504),0)</f>
        <v>0</v>
      </c>
      <c r="P504" s="158">
        <f>IF(RIGHT(R504)="C",(M504),0)</f>
        <v>0</v>
      </c>
      <c r="Q504" s="158">
        <f>IF(RIGHT(R504)="D",(M504),0)</f>
        <v>5.716666666790843</v>
      </c>
      <c r="R504" s="317" t="s">
        <v>377</v>
      </c>
      <c r="S504" s="365" t="s">
        <v>382</v>
      </c>
      <c r="T504" s="1"/>
      <c r="U504" s="1"/>
      <c r="V504" s="1"/>
      <c r="W504" s="460"/>
      <c r="X504" s="301"/>
    </row>
    <row r="505" spans="1:24">
      <c r="A505" s="400"/>
      <c r="B505" s="401"/>
      <c r="C505" s="400"/>
      <c r="D505" s="400"/>
      <c r="E505" s="6"/>
      <c r="F505" s="6"/>
      <c r="G505" s="6"/>
      <c r="H505" s="6"/>
      <c r="I505" s="315">
        <v>42731</v>
      </c>
      <c r="J505" s="316">
        <v>0.7402777777777777</v>
      </c>
      <c r="K505" s="315">
        <v>42732</v>
      </c>
      <c r="L505" s="316">
        <v>5.5555555555555552E-2</v>
      </c>
      <c r="M505" s="158">
        <f t="shared" si="136"/>
        <v>7.5666666667093523</v>
      </c>
      <c r="N505" s="158">
        <f t="shared" si="137"/>
        <v>0</v>
      </c>
      <c r="O505" s="158">
        <f t="shared" si="138"/>
        <v>0</v>
      </c>
      <c r="P505" s="158">
        <f t="shared" si="139"/>
        <v>0</v>
      </c>
      <c r="Q505" s="158">
        <f t="shared" si="140"/>
        <v>7.5666666667093523</v>
      </c>
      <c r="R505" s="317" t="s">
        <v>377</v>
      </c>
      <c r="S505" s="365" t="s">
        <v>382</v>
      </c>
      <c r="T505" s="1"/>
      <c r="U505" s="1"/>
      <c r="V505" s="1"/>
      <c r="W505" s="460"/>
      <c r="X505" s="301"/>
    </row>
    <row r="506" spans="1:24">
      <c r="A506" s="400"/>
      <c r="B506" s="401"/>
      <c r="C506" s="400"/>
      <c r="D506" s="400"/>
      <c r="E506" s="6"/>
      <c r="F506" s="6"/>
      <c r="G506" s="6"/>
      <c r="H506" s="6"/>
      <c r="I506" s="312"/>
      <c r="J506" s="313"/>
      <c r="K506" s="312"/>
      <c r="L506" s="313"/>
      <c r="M506" s="106">
        <f>SUM(M478:M505)</f>
        <v>152.38333333376795</v>
      </c>
      <c r="N506" s="106">
        <f t="shared" ref="N506:Q506" si="141">SUM(N478:N505)</f>
        <v>0</v>
      </c>
      <c r="O506" s="106">
        <f t="shared" si="141"/>
        <v>0</v>
      </c>
      <c r="P506" s="106">
        <f t="shared" si="141"/>
        <v>0</v>
      </c>
      <c r="Q506" s="106">
        <f t="shared" si="141"/>
        <v>152.38333333376795</v>
      </c>
      <c r="R506" s="314"/>
      <c r="S506" s="363"/>
      <c r="T506" s="1"/>
      <c r="U506" s="1"/>
      <c r="V506" s="1"/>
      <c r="W506" s="460"/>
      <c r="X506" s="301">
        <v>100</v>
      </c>
    </row>
    <row r="507" spans="1:24">
      <c r="A507" s="396" t="s">
        <v>350</v>
      </c>
      <c r="B507" s="398" t="s">
        <v>349</v>
      </c>
      <c r="C507" s="396">
        <v>125</v>
      </c>
      <c r="D507" s="396" t="s">
        <v>236</v>
      </c>
      <c r="E507" s="6" t="s">
        <v>237</v>
      </c>
      <c r="F507" s="6" t="s">
        <v>237</v>
      </c>
      <c r="G507" s="6" t="s">
        <v>237</v>
      </c>
      <c r="H507" s="6" t="s">
        <v>237</v>
      </c>
      <c r="I507" s="315">
        <v>42705</v>
      </c>
      <c r="J507" s="316">
        <v>0.72638888888888886</v>
      </c>
      <c r="K507" s="315">
        <v>42706</v>
      </c>
      <c r="L507" s="316">
        <v>9.7222222222222224E-3</v>
      </c>
      <c r="M507" s="158">
        <f t="shared" ref="M507:M519" si="142">IF(((K507+L507)-(I507+J507))*24&gt;0,((K507+L507)-(I507+J507))*24,"NA")</f>
        <v>6.7999999999883585</v>
      </c>
      <c r="N507" s="158">
        <f t="shared" ref="N507:N519" si="143">IF(RIGHT(R507)="T",(M507),0)</f>
        <v>0</v>
      </c>
      <c r="O507" s="158">
        <f t="shared" ref="O507:O519" si="144">IF(RIGHT(R507)="U",(M507),0)</f>
        <v>0</v>
      </c>
      <c r="P507" s="158">
        <f t="shared" ref="P507:P519" si="145">IF(RIGHT(R507)="C",(M507),0)</f>
        <v>0</v>
      </c>
      <c r="Q507" s="158">
        <f t="shared" ref="Q507:Q519" si="146">IF(RIGHT(R507)="D",(M507),0)</f>
        <v>6.7999999999883585</v>
      </c>
      <c r="R507" s="317" t="s">
        <v>377</v>
      </c>
      <c r="S507" s="365" t="s">
        <v>382</v>
      </c>
      <c r="T507" s="1" t="s">
        <v>323</v>
      </c>
      <c r="U507" s="1" t="s">
        <v>323</v>
      </c>
      <c r="V507" s="1" t="s">
        <v>323</v>
      </c>
      <c r="W507" s="460"/>
      <c r="X507" s="301"/>
    </row>
    <row r="508" spans="1:24" ht="24" customHeight="1">
      <c r="A508" s="400"/>
      <c r="B508" s="401"/>
      <c r="C508" s="400"/>
      <c r="D508" s="400"/>
      <c r="E508" s="6"/>
      <c r="F508" s="6"/>
      <c r="G508" s="6"/>
      <c r="H508" s="6"/>
      <c r="I508" s="315">
        <v>42709</v>
      </c>
      <c r="J508" s="316">
        <v>0.74652777777777779</v>
      </c>
      <c r="K508" s="315">
        <v>42709</v>
      </c>
      <c r="L508" s="316">
        <v>0.91111111111111109</v>
      </c>
      <c r="M508" s="158">
        <f>IF(((K508+L508)-(I508+J508))*24&gt;0,((K508+L508)-(I508+J508))*24,"NA")</f>
        <v>3.9499999999534339</v>
      </c>
      <c r="N508" s="158">
        <f>IF(RIGHT(R508)="T",(M508),0)</f>
        <v>0</v>
      </c>
      <c r="O508" s="158">
        <f>IF(RIGHT(R508)="U",(M508),0)</f>
        <v>0</v>
      </c>
      <c r="P508" s="158">
        <f>IF(RIGHT(R508)="C",(M508),0)</f>
        <v>0</v>
      </c>
      <c r="Q508" s="158">
        <f>IF(RIGHT(R508)="D",(M508),0)</f>
        <v>3.9499999999534339</v>
      </c>
      <c r="R508" s="317" t="s">
        <v>377</v>
      </c>
      <c r="S508" s="365" t="s">
        <v>382</v>
      </c>
      <c r="T508" s="1" t="s">
        <v>323</v>
      </c>
      <c r="U508" s="1" t="s">
        <v>323</v>
      </c>
      <c r="V508" s="1" t="s">
        <v>323</v>
      </c>
      <c r="W508" s="460"/>
      <c r="X508" s="301"/>
    </row>
    <row r="509" spans="1:24" ht="24" customHeight="1">
      <c r="A509" s="400"/>
      <c r="B509" s="401"/>
      <c r="C509" s="400"/>
      <c r="D509" s="400"/>
      <c r="E509" s="6"/>
      <c r="F509" s="6"/>
      <c r="G509" s="6"/>
      <c r="H509" s="6"/>
      <c r="I509" s="315">
        <v>42710</v>
      </c>
      <c r="J509" s="316">
        <v>0.75138888888888899</v>
      </c>
      <c r="K509" s="315">
        <v>42710</v>
      </c>
      <c r="L509" s="316">
        <v>0.91041666666666676</v>
      </c>
      <c r="M509" s="158">
        <f>IF(((K509+L509)-(I509+J509))*24&gt;0,((K509+L509)-(I509+J509))*24,"NA")</f>
        <v>3.8166666667093523</v>
      </c>
      <c r="N509" s="158">
        <f>IF(RIGHT(R509)="T",(M509),0)</f>
        <v>0</v>
      </c>
      <c r="O509" s="158">
        <f>IF(RIGHT(R509)="U",(M509),0)</f>
        <v>0</v>
      </c>
      <c r="P509" s="158">
        <f>IF(RIGHT(R509)="C",(M509),0)</f>
        <v>0</v>
      </c>
      <c r="Q509" s="158">
        <f>IF(RIGHT(R509)="D",(M509),0)</f>
        <v>3.8166666667093523</v>
      </c>
      <c r="R509" s="317" t="s">
        <v>377</v>
      </c>
      <c r="S509" s="365" t="s">
        <v>382</v>
      </c>
      <c r="T509" s="1"/>
      <c r="U509" s="1"/>
      <c r="V509" s="1"/>
      <c r="W509" s="460"/>
      <c r="X509" s="301"/>
    </row>
    <row r="510" spans="1:24" ht="24" customHeight="1">
      <c r="A510" s="400"/>
      <c r="B510" s="401"/>
      <c r="C510" s="400"/>
      <c r="D510" s="400"/>
      <c r="E510" s="6"/>
      <c r="F510" s="6"/>
      <c r="G510" s="6"/>
      <c r="H510" s="6"/>
      <c r="I510" s="315">
        <v>42711</v>
      </c>
      <c r="J510" s="316">
        <v>0.78263888888888899</v>
      </c>
      <c r="K510" s="315">
        <v>42711</v>
      </c>
      <c r="L510" s="316">
        <v>0.97361111111111109</v>
      </c>
      <c r="M510" s="158">
        <f>IF(((K510+L510)-(I510+J510))*24&gt;0,((K510+L510)-(I510+J510))*24,"NA")</f>
        <v>4.5833333334303461</v>
      </c>
      <c r="N510" s="158">
        <f>IF(RIGHT(R510)="T",(M510),0)</f>
        <v>0</v>
      </c>
      <c r="O510" s="158">
        <f>IF(RIGHT(R510)="U",(M510),0)</f>
        <v>0</v>
      </c>
      <c r="P510" s="158">
        <f>IF(RIGHT(R510)="C",(M510),0)</f>
        <v>0</v>
      </c>
      <c r="Q510" s="158">
        <f>IF(RIGHT(R510)="D",(M510),0)</f>
        <v>4.5833333334303461</v>
      </c>
      <c r="R510" s="317" t="s">
        <v>377</v>
      </c>
      <c r="S510" s="365" t="s">
        <v>382</v>
      </c>
      <c r="T510" s="1"/>
      <c r="U510" s="1"/>
      <c r="V510" s="1"/>
      <c r="W510" s="460"/>
      <c r="X510" s="301"/>
    </row>
    <row r="511" spans="1:24" ht="24" customHeight="1">
      <c r="A511" s="400"/>
      <c r="B511" s="401"/>
      <c r="C511" s="400"/>
      <c r="D511" s="400"/>
      <c r="E511" s="6"/>
      <c r="F511" s="6"/>
      <c r="G511" s="6"/>
      <c r="H511" s="6"/>
      <c r="I511" s="315">
        <v>42712</v>
      </c>
      <c r="J511" s="316">
        <v>0.71736111111111101</v>
      </c>
      <c r="K511" s="315">
        <v>42713</v>
      </c>
      <c r="L511" s="316">
        <v>2.2916666666666669E-2</v>
      </c>
      <c r="M511" s="158">
        <f t="shared" si="142"/>
        <v>7.3333333333139308</v>
      </c>
      <c r="N511" s="158">
        <f t="shared" si="143"/>
        <v>0</v>
      </c>
      <c r="O511" s="158">
        <f t="shared" si="144"/>
        <v>0</v>
      </c>
      <c r="P511" s="158">
        <f t="shared" si="145"/>
        <v>0</v>
      </c>
      <c r="Q511" s="158">
        <f t="shared" si="146"/>
        <v>7.3333333333139308</v>
      </c>
      <c r="R511" s="317" t="s">
        <v>377</v>
      </c>
      <c r="S511" s="365" t="s">
        <v>382</v>
      </c>
      <c r="T511" s="1"/>
      <c r="U511" s="1"/>
      <c r="V511" s="1"/>
      <c r="W511" s="460"/>
      <c r="X511" s="301"/>
    </row>
    <row r="512" spans="1:24" ht="24" customHeight="1">
      <c r="A512" s="400"/>
      <c r="B512" s="401"/>
      <c r="C512" s="400"/>
      <c r="D512" s="400"/>
      <c r="E512" s="6"/>
      <c r="F512" s="6"/>
      <c r="G512" s="6"/>
      <c r="H512" s="6"/>
      <c r="I512" s="315">
        <v>42713</v>
      </c>
      <c r="J512" s="316">
        <v>0.72499999999999998</v>
      </c>
      <c r="K512" s="315">
        <v>42714</v>
      </c>
      <c r="L512" s="316">
        <v>6.2499999999999995E-3</v>
      </c>
      <c r="M512" s="158">
        <f>IF(((K512+L512)-(I512+J512))*24&gt;0,((K512+L512)-(I512+J512))*24,"NA")</f>
        <v>6.75</v>
      </c>
      <c r="N512" s="158">
        <f>IF(RIGHT(R512)="T",(M512),0)</f>
        <v>0</v>
      </c>
      <c r="O512" s="158">
        <f>IF(RIGHT(R512)="U",(M512),0)</f>
        <v>0</v>
      </c>
      <c r="P512" s="158">
        <f>IF(RIGHT(R512)="C",(M512),0)</f>
        <v>0</v>
      </c>
      <c r="Q512" s="158">
        <f>IF(RIGHT(R512)="D",(M512),0)</f>
        <v>6.75</v>
      </c>
      <c r="R512" s="317" t="s">
        <v>377</v>
      </c>
      <c r="S512" s="365" t="s">
        <v>382</v>
      </c>
      <c r="T512" s="1"/>
      <c r="U512" s="1"/>
      <c r="V512" s="1"/>
      <c r="W512" s="460"/>
      <c r="X512" s="301"/>
    </row>
    <row r="513" spans="1:24" ht="24" customHeight="1">
      <c r="A513" s="400"/>
      <c r="B513" s="401"/>
      <c r="C513" s="400"/>
      <c r="D513" s="400"/>
      <c r="E513" s="6"/>
      <c r="F513" s="6"/>
      <c r="G513" s="6"/>
      <c r="H513" s="6"/>
      <c r="I513" s="315">
        <v>42714</v>
      </c>
      <c r="J513" s="316">
        <v>0.7583333333333333</v>
      </c>
      <c r="K513" s="315">
        <v>42715</v>
      </c>
      <c r="L513" s="316">
        <v>7.6388888888888886E-3</v>
      </c>
      <c r="M513" s="158">
        <f>IF(((K513+L513)-(I513+J513))*24&gt;0,((K513+L513)-(I513+J513))*24,"NA")</f>
        <v>5.9833333334536292</v>
      </c>
      <c r="N513" s="158">
        <f>IF(RIGHT(R513)="T",(M513),0)</f>
        <v>0</v>
      </c>
      <c r="O513" s="158">
        <f>IF(RIGHT(R513)="U",(M513),0)</f>
        <v>0</v>
      </c>
      <c r="P513" s="158">
        <f>IF(RIGHT(R513)="C",(M513),0)</f>
        <v>0</v>
      </c>
      <c r="Q513" s="158">
        <f>IF(RIGHT(R513)="D",(M513),0)</f>
        <v>5.9833333334536292</v>
      </c>
      <c r="R513" s="317" t="s">
        <v>377</v>
      </c>
      <c r="S513" s="365" t="s">
        <v>382</v>
      </c>
      <c r="T513" s="1"/>
      <c r="U513" s="1"/>
      <c r="V513" s="1"/>
      <c r="W513" s="460"/>
      <c r="X513" s="301"/>
    </row>
    <row r="514" spans="1:24" ht="24" customHeight="1">
      <c r="A514" s="400"/>
      <c r="B514" s="401"/>
      <c r="C514" s="400"/>
      <c r="D514" s="400"/>
      <c r="E514" s="6"/>
      <c r="F514" s="6"/>
      <c r="G514" s="6"/>
      <c r="H514" s="6"/>
      <c r="I514" s="315">
        <v>42715</v>
      </c>
      <c r="J514" s="316">
        <v>0.74097222222222225</v>
      </c>
      <c r="K514" s="315">
        <v>42716</v>
      </c>
      <c r="L514" s="316">
        <v>4.0972222222222222E-2</v>
      </c>
      <c r="M514" s="158">
        <f t="shared" si="142"/>
        <v>7.2000000000698492</v>
      </c>
      <c r="N514" s="158">
        <f t="shared" si="143"/>
        <v>0</v>
      </c>
      <c r="O514" s="158">
        <f t="shared" si="144"/>
        <v>0</v>
      </c>
      <c r="P514" s="158">
        <f t="shared" si="145"/>
        <v>0</v>
      </c>
      <c r="Q514" s="158">
        <f t="shared" si="146"/>
        <v>7.2000000000698492</v>
      </c>
      <c r="R514" s="317" t="s">
        <v>377</v>
      </c>
      <c r="S514" s="365" t="s">
        <v>382</v>
      </c>
      <c r="T514" s="1"/>
      <c r="U514" s="1"/>
      <c r="V514" s="1"/>
      <c r="W514" s="460"/>
      <c r="X514" s="301"/>
    </row>
    <row r="515" spans="1:24" ht="24" customHeight="1">
      <c r="A515" s="400"/>
      <c r="B515" s="401"/>
      <c r="C515" s="400"/>
      <c r="D515" s="400"/>
      <c r="E515" s="6"/>
      <c r="F515" s="6"/>
      <c r="G515" s="6"/>
      <c r="H515" s="6"/>
      <c r="I515" s="315">
        <v>42717</v>
      </c>
      <c r="J515" s="316">
        <v>0.73402777777777783</v>
      </c>
      <c r="K515" s="315">
        <v>42718</v>
      </c>
      <c r="L515" s="316">
        <v>0.16250000000000001</v>
      </c>
      <c r="M515" s="158">
        <f t="shared" si="142"/>
        <v>10.283333333325572</v>
      </c>
      <c r="N515" s="158">
        <f t="shared" si="143"/>
        <v>0</v>
      </c>
      <c r="O515" s="158">
        <f t="shared" si="144"/>
        <v>0</v>
      </c>
      <c r="P515" s="158">
        <f t="shared" si="145"/>
        <v>0</v>
      </c>
      <c r="Q515" s="158">
        <f t="shared" si="146"/>
        <v>10.283333333325572</v>
      </c>
      <c r="R515" s="317" t="s">
        <v>377</v>
      </c>
      <c r="S515" s="365" t="s">
        <v>382</v>
      </c>
      <c r="T515" s="1"/>
      <c r="U515" s="1"/>
      <c r="V515" s="1"/>
      <c r="W515" s="460"/>
      <c r="X515" s="301"/>
    </row>
    <row r="516" spans="1:24" ht="24" customHeight="1">
      <c r="A516" s="400"/>
      <c r="B516" s="401"/>
      <c r="C516" s="400"/>
      <c r="D516" s="400"/>
      <c r="E516" s="6"/>
      <c r="F516" s="6"/>
      <c r="G516" s="6"/>
      <c r="H516" s="6"/>
      <c r="I516" s="315">
        <v>42720</v>
      </c>
      <c r="J516" s="316">
        <v>0.76597222222222217</v>
      </c>
      <c r="K516" s="315">
        <v>42721</v>
      </c>
      <c r="L516" s="316">
        <v>9.0277777777777787E-3</v>
      </c>
      <c r="M516" s="158">
        <f t="shared" si="142"/>
        <v>5.8333333333139308</v>
      </c>
      <c r="N516" s="158">
        <f t="shared" si="143"/>
        <v>0</v>
      </c>
      <c r="O516" s="158">
        <f t="shared" si="144"/>
        <v>0</v>
      </c>
      <c r="P516" s="158">
        <f t="shared" si="145"/>
        <v>0</v>
      </c>
      <c r="Q516" s="158">
        <f t="shared" si="146"/>
        <v>5.8333333333139308</v>
      </c>
      <c r="R516" s="317" t="s">
        <v>377</v>
      </c>
      <c r="S516" s="365" t="s">
        <v>382</v>
      </c>
      <c r="T516" s="1"/>
      <c r="U516" s="1"/>
      <c r="V516" s="1"/>
      <c r="W516" s="460"/>
      <c r="X516" s="301"/>
    </row>
    <row r="517" spans="1:24">
      <c r="A517" s="400"/>
      <c r="B517" s="401"/>
      <c r="C517" s="400"/>
      <c r="D517" s="400"/>
      <c r="E517" s="6"/>
      <c r="F517" s="6"/>
      <c r="G517" s="6"/>
      <c r="H517" s="6"/>
      <c r="I517" s="315">
        <v>42721</v>
      </c>
      <c r="J517" s="316">
        <v>0.77361111111111114</v>
      </c>
      <c r="K517" s="315">
        <v>42722</v>
      </c>
      <c r="L517" s="316">
        <v>9.7222222222222224E-3</v>
      </c>
      <c r="M517" s="158">
        <f t="shared" si="142"/>
        <v>5.6666666668024845</v>
      </c>
      <c r="N517" s="158">
        <f t="shared" si="143"/>
        <v>0</v>
      </c>
      <c r="O517" s="158">
        <f t="shared" si="144"/>
        <v>0</v>
      </c>
      <c r="P517" s="158">
        <f t="shared" si="145"/>
        <v>0</v>
      </c>
      <c r="Q517" s="158">
        <f t="shared" si="146"/>
        <v>5.6666666668024845</v>
      </c>
      <c r="R517" s="317" t="s">
        <v>377</v>
      </c>
      <c r="S517" s="365" t="s">
        <v>382</v>
      </c>
      <c r="T517" s="1" t="s">
        <v>323</v>
      </c>
      <c r="U517" s="1" t="s">
        <v>323</v>
      </c>
      <c r="V517" s="1" t="s">
        <v>323</v>
      </c>
      <c r="W517" s="460"/>
      <c r="X517" s="301"/>
    </row>
    <row r="518" spans="1:24">
      <c r="A518" s="400"/>
      <c r="B518" s="401"/>
      <c r="C518" s="400"/>
      <c r="D518" s="400"/>
      <c r="E518" s="6"/>
      <c r="F518" s="6"/>
      <c r="G518" s="6"/>
      <c r="H518" s="6"/>
      <c r="I518" s="315">
        <v>42728</v>
      </c>
      <c r="J518" s="316">
        <v>0.75624999999999998</v>
      </c>
      <c r="K518" s="315">
        <v>42728</v>
      </c>
      <c r="L518" s="316">
        <v>0.96388888888888891</v>
      </c>
      <c r="M518" s="158">
        <f t="shared" si="142"/>
        <v>4.9833333333372138</v>
      </c>
      <c r="N518" s="158">
        <f t="shared" si="143"/>
        <v>0</v>
      </c>
      <c r="O518" s="158">
        <f t="shared" si="144"/>
        <v>0</v>
      </c>
      <c r="P518" s="158">
        <f t="shared" si="145"/>
        <v>0</v>
      </c>
      <c r="Q518" s="158">
        <f t="shared" si="146"/>
        <v>4.9833333333372138</v>
      </c>
      <c r="R518" s="317" t="s">
        <v>377</v>
      </c>
      <c r="S518" s="365" t="s">
        <v>382</v>
      </c>
      <c r="T518" s="1" t="s">
        <v>323</v>
      </c>
      <c r="U518" s="1" t="s">
        <v>323</v>
      </c>
      <c r="V518" s="1" t="s">
        <v>323</v>
      </c>
      <c r="W518" s="460"/>
      <c r="X518" s="301"/>
    </row>
    <row r="519" spans="1:24">
      <c r="A519" s="400"/>
      <c r="B519" s="401"/>
      <c r="C519" s="400"/>
      <c r="D519" s="400"/>
      <c r="E519" s="6"/>
      <c r="F519" s="6"/>
      <c r="G519" s="6"/>
      <c r="H519" s="6"/>
      <c r="I519" s="315">
        <v>42729</v>
      </c>
      <c r="J519" s="316">
        <v>0.73125000000000007</v>
      </c>
      <c r="K519" s="315">
        <v>42729</v>
      </c>
      <c r="L519" s="316">
        <v>0.97777777777777775</v>
      </c>
      <c r="M519" s="158">
        <f t="shared" si="142"/>
        <v>5.9166666667442769</v>
      </c>
      <c r="N519" s="158">
        <f t="shared" si="143"/>
        <v>0</v>
      </c>
      <c r="O519" s="158">
        <f t="shared" si="144"/>
        <v>0</v>
      </c>
      <c r="P519" s="158">
        <f t="shared" si="145"/>
        <v>0</v>
      </c>
      <c r="Q519" s="158">
        <f t="shared" si="146"/>
        <v>5.9166666667442769</v>
      </c>
      <c r="R519" s="317" t="s">
        <v>377</v>
      </c>
      <c r="S519" s="365" t="s">
        <v>382</v>
      </c>
      <c r="T519" s="1" t="s">
        <v>323</v>
      </c>
      <c r="U519" s="1" t="s">
        <v>323</v>
      </c>
      <c r="V519" s="1" t="s">
        <v>323</v>
      </c>
      <c r="W519" s="460"/>
      <c r="X519" s="301"/>
    </row>
    <row r="520" spans="1:24">
      <c r="A520" s="400"/>
      <c r="B520" s="401"/>
      <c r="C520" s="400"/>
      <c r="D520" s="400"/>
      <c r="E520" s="6"/>
      <c r="F520" s="6"/>
      <c r="G520" s="6"/>
      <c r="H520" s="6"/>
      <c r="I520" s="334"/>
      <c r="J520" s="335"/>
      <c r="K520" s="334"/>
      <c r="L520" s="335"/>
      <c r="M520" s="197">
        <f>SUM(M507:M519)</f>
        <v>79.100000000442378</v>
      </c>
      <c r="N520" s="197">
        <f>SUM(N507:N519)</f>
        <v>0</v>
      </c>
      <c r="O520" s="197">
        <f>SUM(O507:O519)</f>
        <v>0</v>
      </c>
      <c r="P520" s="197">
        <f>SUM(P507:P519)</f>
        <v>0</v>
      </c>
      <c r="Q520" s="197">
        <f>SUM(Q507:Q519)</f>
        <v>79.100000000442378</v>
      </c>
      <c r="R520" s="335"/>
      <c r="S520" s="91"/>
      <c r="T520" s="1"/>
      <c r="U520" s="1"/>
      <c r="V520" s="1"/>
      <c r="W520" s="460"/>
      <c r="X520" s="301">
        <v>100</v>
      </c>
    </row>
    <row r="521" spans="1:24" ht="25.5">
      <c r="A521" s="396" t="s">
        <v>351</v>
      </c>
      <c r="B521" s="398" t="s">
        <v>352</v>
      </c>
      <c r="C521" s="396">
        <v>125</v>
      </c>
      <c r="D521" s="396" t="s">
        <v>236</v>
      </c>
      <c r="E521" s="6" t="s">
        <v>237</v>
      </c>
      <c r="F521" s="6" t="s">
        <v>237</v>
      </c>
      <c r="G521" s="6" t="s">
        <v>237</v>
      </c>
      <c r="H521" s="6" t="s">
        <v>237</v>
      </c>
      <c r="I521" s="315">
        <v>42723</v>
      </c>
      <c r="J521" s="316">
        <v>0.42569444444444443</v>
      </c>
      <c r="K521" s="315">
        <v>42723</v>
      </c>
      <c r="L521" s="316">
        <v>0.71180555555555547</v>
      </c>
      <c r="M521" s="158">
        <f>IF(((K521+L521)-(I521+J521))*24&gt;0,((K521+L521)-(I521+J521))*24,"NA")</f>
        <v>6.8666666666977108</v>
      </c>
      <c r="N521" s="158">
        <f>IF(RIGHT(R521)="T",(M521),0)</f>
        <v>0</v>
      </c>
      <c r="O521" s="158">
        <f>IF(RIGHT(R521)="U",(M521),0)</f>
        <v>0</v>
      </c>
      <c r="P521" s="158">
        <f>IF(RIGHT(R521)="C",(M521),0)</f>
        <v>0</v>
      </c>
      <c r="Q521" s="158">
        <f>IF(RIGHT(R521)="D",(M521),0)</f>
        <v>6.8666666666977108</v>
      </c>
      <c r="R521" s="317" t="s">
        <v>376</v>
      </c>
      <c r="S521" s="365" t="s">
        <v>611</v>
      </c>
      <c r="T521" s="1" t="s">
        <v>323</v>
      </c>
      <c r="U521" s="1" t="s">
        <v>323</v>
      </c>
      <c r="V521" s="1" t="s">
        <v>323</v>
      </c>
      <c r="W521" s="460"/>
      <c r="X521" s="301"/>
    </row>
    <row r="522" spans="1:24">
      <c r="A522" s="397"/>
      <c r="B522" s="399"/>
      <c r="C522" s="397"/>
      <c r="D522" s="397"/>
      <c r="E522" s="6" t="s">
        <v>237</v>
      </c>
      <c r="F522" s="6" t="s">
        <v>237</v>
      </c>
      <c r="G522" s="6" t="s">
        <v>237</v>
      </c>
      <c r="H522" s="6" t="s">
        <v>237</v>
      </c>
      <c r="I522" s="6"/>
      <c r="J522" s="8"/>
      <c r="K522" s="8"/>
      <c r="L522" s="8"/>
      <c r="M522" s="103">
        <f>SUM(M521:M521)</f>
        <v>6.8666666666977108</v>
      </c>
      <c r="N522" s="103">
        <f>SUM(N521:N521)</f>
        <v>0</v>
      </c>
      <c r="O522" s="103">
        <f>SUM(O521:O521)</f>
        <v>0</v>
      </c>
      <c r="P522" s="103">
        <f>SUM(P521:P521)</f>
        <v>0</v>
      </c>
      <c r="Q522" s="103">
        <f>SUM(Q521:Q521)</f>
        <v>6.8666666666977108</v>
      </c>
      <c r="R522" s="306"/>
      <c r="S522" s="368"/>
      <c r="T522" s="1" t="s">
        <v>323</v>
      </c>
      <c r="U522" s="1" t="s">
        <v>323</v>
      </c>
      <c r="V522" s="1" t="s">
        <v>323</v>
      </c>
      <c r="W522" s="460"/>
      <c r="X522" s="301">
        <v>100</v>
      </c>
    </row>
    <row r="523" spans="1:24">
      <c r="A523" s="396" t="s">
        <v>351</v>
      </c>
      <c r="B523" s="398" t="s">
        <v>405</v>
      </c>
      <c r="C523" s="396">
        <v>125</v>
      </c>
      <c r="D523" s="396" t="s">
        <v>236</v>
      </c>
      <c r="E523" s="6" t="s">
        <v>237</v>
      </c>
      <c r="F523" s="6" t="s">
        <v>237</v>
      </c>
      <c r="G523" s="6" t="s">
        <v>237</v>
      </c>
      <c r="H523" s="6" t="s">
        <v>237</v>
      </c>
      <c r="I523" s="312"/>
      <c r="J523" s="313"/>
      <c r="K523" s="312"/>
      <c r="L523" s="313"/>
      <c r="M523" s="76">
        <v>0</v>
      </c>
      <c r="N523" s="52">
        <v>0</v>
      </c>
      <c r="O523" s="52">
        <v>0</v>
      </c>
      <c r="P523" s="52">
        <v>0</v>
      </c>
      <c r="Q523" s="52">
        <v>0</v>
      </c>
      <c r="R523" s="314"/>
      <c r="S523" s="363"/>
      <c r="T523" s="1" t="s">
        <v>323</v>
      </c>
      <c r="U523" s="1" t="s">
        <v>323</v>
      </c>
      <c r="V523" s="1" t="s">
        <v>323</v>
      </c>
      <c r="W523" s="460"/>
      <c r="X523" s="301"/>
    </row>
    <row r="524" spans="1:24">
      <c r="A524" s="400"/>
      <c r="B524" s="401"/>
      <c r="C524" s="400"/>
      <c r="D524" s="400"/>
      <c r="E524" s="6"/>
      <c r="F524" s="6"/>
      <c r="G524" s="6"/>
      <c r="H524" s="6"/>
      <c r="I524" s="312"/>
      <c r="J524" s="313"/>
      <c r="K524" s="312"/>
      <c r="L524" s="313"/>
      <c r="M524" s="76">
        <v>0</v>
      </c>
      <c r="N524" s="52">
        <v>0</v>
      </c>
      <c r="O524" s="52">
        <v>0</v>
      </c>
      <c r="P524" s="52">
        <v>0</v>
      </c>
      <c r="Q524" s="52">
        <v>0</v>
      </c>
      <c r="R524" s="314"/>
      <c r="S524" s="363"/>
      <c r="T524" s="1"/>
      <c r="U524" s="1"/>
      <c r="V524" s="1"/>
      <c r="W524" s="460"/>
      <c r="X524" s="301"/>
    </row>
    <row r="525" spans="1:24">
      <c r="A525" s="397"/>
      <c r="B525" s="399"/>
      <c r="C525" s="397"/>
      <c r="D525" s="397"/>
      <c r="E525" s="6" t="s">
        <v>237</v>
      </c>
      <c r="F525" s="6" t="s">
        <v>237</v>
      </c>
      <c r="G525" s="6" t="s">
        <v>237</v>
      </c>
      <c r="H525" s="6" t="s">
        <v>237</v>
      </c>
      <c r="I525" s="6"/>
      <c r="J525" s="8"/>
      <c r="K525" s="8"/>
      <c r="L525" s="8"/>
      <c r="M525" s="76">
        <v>0</v>
      </c>
      <c r="N525" s="52">
        <v>0</v>
      </c>
      <c r="O525" s="52">
        <v>0</v>
      </c>
      <c r="P525" s="52">
        <v>0</v>
      </c>
      <c r="Q525" s="52">
        <v>0</v>
      </c>
      <c r="R525" s="306"/>
      <c r="S525" s="368"/>
      <c r="T525" s="1" t="s">
        <v>323</v>
      </c>
      <c r="U525" s="1" t="s">
        <v>323</v>
      </c>
      <c r="V525" s="1" t="s">
        <v>323</v>
      </c>
      <c r="W525" s="460"/>
      <c r="X525" s="301">
        <v>100</v>
      </c>
    </row>
    <row r="526" spans="1:24">
      <c r="A526" s="396" t="s">
        <v>423</v>
      </c>
      <c r="B526" s="398" t="s">
        <v>426</v>
      </c>
      <c r="C526" s="396">
        <v>125</v>
      </c>
      <c r="D526" s="396" t="s">
        <v>236</v>
      </c>
      <c r="E526" s="6" t="s">
        <v>237</v>
      </c>
      <c r="F526" s="6" t="s">
        <v>237</v>
      </c>
      <c r="G526" s="6" t="s">
        <v>237</v>
      </c>
      <c r="H526" s="6" t="s">
        <v>237</v>
      </c>
      <c r="I526" s="312"/>
      <c r="J526" s="313"/>
      <c r="K526" s="312"/>
      <c r="L526" s="313"/>
      <c r="M526" s="105"/>
      <c r="N526" s="52"/>
      <c r="O526" s="52"/>
      <c r="P526" s="52"/>
      <c r="Q526" s="52"/>
      <c r="R526" s="314"/>
      <c r="S526" s="363"/>
      <c r="T526" s="1" t="s">
        <v>323</v>
      </c>
      <c r="U526" s="1" t="s">
        <v>323</v>
      </c>
      <c r="V526" s="1" t="s">
        <v>323</v>
      </c>
      <c r="W526" s="460"/>
      <c r="X526" s="301"/>
    </row>
    <row r="527" spans="1:24">
      <c r="A527" s="397"/>
      <c r="B527" s="399"/>
      <c r="C527" s="397"/>
      <c r="D527" s="397"/>
      <c r="E527" s="6" t="s">
        <v>237</v>
      </c>
      <c r="F527" s="6" t="s">
        <v>237</v>
      </c>
      <c r="G527" s="6" t="s">
        <v>237</v>
      </c>
      <c r="H527" s="6" t="s">
        <v>237</v>
      </c>
      <c r="I527" s="6"/>
      <c r="J527" s="8"/>
      <c r="K527" s="8"/>
      <c r="L527" s="8"/>
      <c r="M527" s="103">
        <v>0</v>
      </c>
      <c r="N527" s="103">
        <v>0</v>
      </c>
      <c r="O527" s="103">
        <v>0</v>
      </c>
      <c r="P527" s="103">
        <v>0</v>
      </c>
      <c r="Q527" s="103">
        <f>SUM(Q523:Q526)</f>
        <v>0</v>
      </c>
      <c r="R527" s="306"/>
      <c r="S527" s="368"/>
      <c r="T527" s="1" t="s">
        <v>323</v>
      </c>
      <c r="U527" s="1" t="s">
        <v>323</v>
      </c>
      <c r="V527" s="1" t="s">
        <v>323</v>
      </c>
      <c r="W527" s="460"/>
      <c r="X527" s="301">
        <v>100</v>
      </c>
    </row>
    <row r="528" spans="1:24">
      <c r="A528" s="396" t="s">
        <v>425</v>
      </c>
      <c r="B528" s="398" t="s">
        <v>424</v>
      </c>
      <c r="C528" s="396">
        <v>125</v>
      </c>
      <c r="D528" s="396" t="s">
        <v>236</v>
      </c>
      <c r="E528" s="6" t="s">
        <v>237</v>
      </c>
      <c r="F528" s="6" t="s">
        <v>237</v>
      </c>
      <c r="G528" s="6" t="s">
        <v>237</v>
      </c>
      <c r="H528" s="6" t="s">
        <v>237</v>
      </c>
      <c r="I528" s="312"/>
      <c r="J528" s="313"/>
      <c r="K528" s="312"/>
      <c r="L528" s="313"/>
      <c r="M528" s="105"/>
      <c r="N528" s="52"/>
      <c r="O528" s="52"/>
      <c r="P528" s="52"/>
      <c r="Q528" s="52"/>
      <c r="R528" s="314"/>
      <c r="S528" s="363"/>
      <c r="T528" s="1" t="s">
        <v>323</v>
      </c>
      <c r="U528" s="1" t="s">
        <v>323</v>
      </c>
      <c r="V528" s="1" t="s">
        <v>323</v>
      </c>
      <c r="W528" s="460"/>
      <c r="X528" s="301"/>
    </row>
    <row r="529" spans="1:24">
      <c r="A529" s="397"/>
      <c r="B529" s="399"/>
      <c r="C529" s="397"/>
      <c r="D529" s="397"/>
      <c r="E529" s="6" t="s">
        <v>237</v>
      </c>
      <c r="F529" s="6" t="s">
        <v>237</v>
      </c>
      <c r="G529" s="6" t="s">
        <v>237</v>
      </c>
      <c r="H529" s="6" t="s">
        <v>237</v>
      </c>
      <c r="I529" s="6"/>
      <c r="J529" s="8"/>
      <c r="K529" s="8"/>
      <c r="L529" s="8"/>
      <c r="M529" s="103">
        <v>0</v>
      </c>
      <c r="N529" s="103">
        <v>0</v>
      </c>
      <c r="O529" s="103">
        <v>0</v>
      </c>
      <c r="P529" s="103">
        <v>0</v>
      </c>
      <c r="Q529" s="103">
        <f>SUM(Q525:Q528)</f>
        <v>0</v>
      </c>
      <c r="R529" s="306"/>
      <c r="S529" s="368"/>
      <c r="T529" s="1" t="s">
        <v>323</v>
      </c>
      <c r="U529" s="1" t="s">
        <v>323</v>
      </c>
      <c r="V529" s="1" t="s">
        <v>323</v>
      </c>
      <c r="W529" s="460"/>
      <c r="X529" s="301">
        <v>100</v>
      </c>
    </row>
    <row r="530" spans="1:24">
      <c r="A530" s="10"/>
    </row>
    <row r="531" spans="1:24">
      <c r="A531" s="10"/>
    </row>
    <row r="532" spans="1:24">
      <c r="A532" s="10"/>
    </row>
    <row r="533" spans="1:24">
      <c r="A533" s="10"/>
    </row>
    <row r="534" spans="1:24">
      <c r="A534" s="10"/>
    </row>
    <row r="535" spans="1:24">
      <c r="A535" s="10"/>
    </row>
    <row r="536" spans="1:24">
      <c r="A536" s="10"/>
    </row>
    <row r="537" spans="1:24">
      <c r="A537" s="10"/>
    </row>
    <row r="538" spans="1:24">
      <c r="A538" s="10"/>
    </row>
    <row r="539" spans="1:24">
      <c r="A539" s="10"/>
    </row>
    <row r="540" spans="1:24" s="20" customFormat="1">
      <c r="A540" s="10"/>
      <c r="C540" s="10"/>
      <c r="D540" s="10"/>
      <c r="E540" s="10"/>
      <c r="F540" s="10"/>
      <c r="G540" s="10"/>
      <c r="H540" s="10"/>
      <c r="I540" s="23"/>
      <c r="J540" s="23"/>
      <c r="K540" s="23"/>
      <c r="L540" s="23"/>
      <c r="M540" s="23"/>
      <c r="N540" s="23"/>
      <c r="O540" s="23"/>
      <c r="P540" s="23"/>
      <c r="Q540" s="23"/>
      <c r="R540" s="23"/>
      <c r="X540" s="195"/>
    </row>
    <row r="541" spans="1:24" s="20" customFormat="1">
      <c r="A541" s="10"/>
      <c r="C541" s="10"/>
      <c r="D541" s="10"/>
      <c r="E541" s="10"/>
      <c r="F541" s="10"/>
      <c r="G541" s="10"/>
      <c r="H541" s="10"/>
      <c r="I541" s="23"/>
      <c r="J541" s="23"/>
      <c r="K541" s="23"/>
      <c r="L541" s="23"/>
      <c r="M541" s="23"/>
      <c r="N541" s="23"/>
      <c r="O541" s="23"/>
      <c r="P541" s="23"/>
      <c r="Q541" s="23"/>
      <c r="R541" s="23"/>
      <c r="X541" s="195"/>
    </row>
    <row r="542" spans="1:24" s="20" customFormat="1">
      <c r="A542" s="10"/>
      <c r="C542" s="10"/>
      <c r="D542" s="10"/>
      <c r="E542" s="10"/>
      <c r="F542" s="10"/>
      <c r="G542" s="10"/>
      <c r="H542" s="10"/>
      <c r="I542" s="23"/>
      <c r="J542" s="23"/>
      <c r="K542" s="23"/>
      <c r="L542" s="23"/>
      <c r="M542" s="23"/>
      <c r="N542" s="23"/>
      <c r="O542" s="23"/>
      <c r="P542" s="23"/>
      <c r="Q542" s="23"/>
      <c r="R542" s="23"/>
      <c r="X542" s="195"/>
    </row>
    <row r="543" spans="1:24" s="20" customFormat="1">
      <c r="A543" s="10"/>
      <c r="C543" s="10"/>
      <c r="D543" s="10"/>
      <c r="E543" s="10"/>
      <c r="F543" s="10"/>
      <c r="G543" s="10"/>
      <c r="H543" s="10"/>
      <c r="I543" s="23"/>
      <c r="J543" s="23"/>
      <c r="K543" s="23"/>
      <c r="L543" s="23"/>
      <c r="M543" s="23"/>
      <c r="N543" s="23"/>
      <c r="O543" s="23"/>
      <c r="P543" s="23"/>
      <c r="Q543" s="23"/>
      <c r="R543" s="23"/>
      <c r="X543" s="195"/>
    </row>
    <row r="544" spans="1:24" s="20" customFormat="1">
      <c r="A544" s="10"/>
      <c r="C544" s="10"/>
      <c r="D544" s="10"/>
      <c r="E544" s="10"/>
      <c r="F544" s="10"/>
      <c r="G544" s="10"/>
      <c r="H544" s="10"/>
      <c r="I544" s="23"/>
      <c r="J544" s="23"/>
      <c r="K544" s="23"/>
      <c r="L544" s="23"/>
      <c r="M544" s="23"/>
      <c r="N544" s="23"/>
      <c r="O544" s="23"/>
      <c r="P544" s="23"/>
      <c r="Q544" s="23"/>
      <c r="R544" s="23"/>
      <c r="X544" s="195"/>
    </row>
    <row r="545" spans="1:24" s="20" customFormat="1">
      <c r="A545" s="10"/>
      <c r="C545" s="10"/>
      <c r="D545" s="10"/>
      <c r="E545" s="10"/>
      <c r="F545" s="10"/>
      <c r="G545" s="10"/>
      <c r="H545" s="10"/>
      <c r="I545" s="23"/>
      <c r="J545" s="23"/>
      <c r="K545" s="23"/>
      <c r="L545" s="23"/>
      <c r="M545" s="23"/>
      <c r="N545" s="23"/>
      <c r="O545" s="23"/>
      <c r="P545" s="23"/>
      <c r="Q545" s="23"/>
      <c r="R545" s="23"/>
      <c r="X545" s="195"/>
    </row>
    <row r="546" spans="1:24" s="20" customFormat="1">
      <c r="A546" s="10"/>
      <c r="C546" s="10"/>
      <c r="D546" s="10"/>
      <c r="E546" s="10"/>
      <c r="F546" s="10"/>
      <c r="G546" s="10"/>
      <c r="H546" s="10"/>
      <c r="I546" s="23"/>
      <c r="J546" s="23"/>
      <c r="K546" s="23"/>
      <c r="L546" s="23"/>
      <c r="M546" s="23"/>
      <c r="N546" s="23"/>
      <c r="O546" s="23"/>
      <c r="P546" s="23"/>
      <c r="Q546" s="23"/>
      <c r="R546" s="23"/>
      <c r="X546" s="195"/>
    </row>
    <row r="547" spans="1:24" s="20" customFormat="1">
      <c r="A547" s="10"/>
      <c r="C547" s="10"/>
      <c r="D547" s="10"/>
      <c r="E547" s="10"/>
      <c r="F547" s="10"/>
      <c r="G547" s="10"/>
      <c r="H547" s="10"/>
      <c r="I547" s="23"/>
      <c r="J547" s="23"/>
      <c r="K547" s="23"/>
      <c r="L547" s="23"/>
      <c r="M547" s="23"/>
      <c r="N547" s="23"/>
      <c r="O547" s="23"/>
      <c r="P547" s="23"/>
      <c r="Q547" s="23"/>
      <c r="R547" s="23"/>
      <c r="X547" s="195"/>
    </row>
    <row r="548" spans="1:24" s="20" customFormat="1">
      <c r="A548" s="10"/>
      <c r="C548" s="10"/>
      <c r="D548" s="10"/>
      <c r="E548" s="10"/>
      <c r="F548" s="10"/>
      <c r="G548" s="10"/>
      <c r="H548" s="10"/>
      <c r="I548" s="23"/>
      <c r="J548" s="23"/>
      <c r="K548" s="23"/>
      <c r="L548" s="23"/>
      <c r="M548" s="23"/>
      <c r="N548" s="23"/>
      <c r="O548" s="23"/>
      <c r="P548" s="23"/>
      <c r="Q548" s="23"/>
      <c r="R548" s="23"/>
      <c r="X548" s="195"/>
    </row>
    <row r="549" spans="1:24" s="20" customFormat="1">
      <c r="A549" s="10"/>
      <c r="C549" s="10"/>
      <c r="D549" s="10"/>
      <c r="E549" s="10"/>
      <c r="F549" s="10"/>
      <c r="G549" s="10"/>
      <c r="H549" s="10"/>
      <c r="I549" s="23"/>
      <c r="J549" s="23"/>
      <c r="K549" s="23"/>
      <c r="L549" s="23"/>
      <c r="M549" s="23"/>
      <c r="N549" s="23"/>
      <c r="O549" s="23"/>
      <c r="P549" s="23"/>
      <c r="Q549" s="23"/>
      <c r="R549" s="23"/>
      <c r="X549" s="195"/>
    </row>
    <row r="550" spans="1:24" s="20" customFormat="1">
      <c r="A550" s="10"/>
      <c r="C550" s="10"/>
      <c r="D550" s="10"/>
      <c r="E550" s="10"/>
      <c r="F550" s="10"/>
      <c r="G550" s="10"/>
      <c r="H550" s="10"/>
      <c r="I550" s="23"/>
      <c r="J550" s="23"/>
      <c r="K550" s="23"/>
      <c r="L550" s="23"/>
      <c r="M550" s="23"/>
      <c r="N550" s="23"/>
      <c r="O550" s="23"/>
      <c r="P550" s="23"/>
      <c r="Q550" s="23"/>
      <c r="R550" s="23"/>
      <c r="X550" s="195"/>
    </row>
    <row r="551" spans="1:24" s="20" customFormat="1">
      <c r="A551" s="10"/>
      <c r="C551" s="10"/>
      <c r="D551" s="10"/>
      <c r="E551" s="10"/>
      <c r="F551" s="10"/>
      <c r="G551" s="10"/>
      <c r="H551" s="10"/>
      <c r="I551" s="23"/>
      <c r="J551" s="23"/>
      <c r="K551" s="23"/>
      <c r="L551" s="23"/>
      <c r="M551" s="23"/>
      <c r="N551" s="23"/>
      <c r="O551" s="23"/>
      <c r="P551" s="23"/>
      <c r="Q551" s="23"/>
      <c r="R551" s="23"/>
      <c r="X551" s="195"/>
    </row>
    <row r="552" spans="1:24" s="20" customFormat="1">
      <c r="A552" s="10"/>
      <c r="C552" s="10"/>
      <c r="D552" s="10"/>
      <c r="E552" s="10"/>
      <c r="F552" s="10"/>
      <c r="G552" s="10"/>
      <c r="H552" s="10"/>
      <c r="I552" s="23"/>
      <c r="J552" s="23"/>
      <c r="K552" s="23"/>
      <c r="L552" s="23"/>
      <c r="M552" s="23"/>
      <c r="N552" s="23"/>
      <c r="O552" s="23"/>
      <c r="P552" s="23"/>
      <c r="Q552" s="23"/>
      <c r="R552" s="23"/>
      <c r="X552" s="195"/>
    </row>
    <row r="553" spans="1:24" s="20" customFormat="1">
      <c r="A553" s="10"/>
      <c r="C553" s="10"/>
      <c r="D553" s="10"/>
      <c r="E553" s="10"/>
      <c r="F553" s="10"/>
      <c r="G553" s="10"/>
      <c r="H553" s="10"/>
      <c r="I553" s="23"/>
      <c r="J553" s="23"/>
      <c r="K553" s="23"/>
      <c r="L553" s="23"/>
      <c r="M553" s="23"/>
      <c r="N553" s="23"/>
      <c r="O553" s="23"/>
      <c r="P553" s="23"/>
      <c r="Q553" s="23"/>
      <c r="R553" s="23"/>
      <c r="X553" s="195"/>
    </row>
    <row r="554" spans="1:24" s="20" customFormat="1">
      <c r="A554" s="10"/>
      <c r="C554" s="10"/>
      <c r="D554" s="10"/>
      <c r="E554" s="10"/>
      <c r="F554" s="10"/>
      <c r="G554" s="10"/>
      <c r="H554" s="10"/>
      <c r="I554" s="23"/>
      <c r="J554" s="23"/>
      <c r="K554" s="23"/>
      <c r="L554" s="23"/>
      <c r="M554" s="23"/>
      <c r="N554" s="23"/>
      <c r="O554" s="23"/>
      <c r="P554" s="23"/>
      <c r="Q554" s="23"/>
      <c r="R554" s="23"/>
      <c r="X554" s="195"/>
    </row>
    <row r="555" spans="1:24" s="20" customFormat="1">
      <c r="A555" s="10"/>
      <c r="C555" s="10"/>
      <c r="D555" s="10"/>
      <c r="E555" s="10"/>
      <c r="F555" s="10"/>
      <c r="G555" s="10"/>
      <c r="H555" s="10"/>
      <c r="I555" s="23"/>
      <c r="J555" s="23"/>
      <c r="K555" s="23"/>
      <c r="L555" s="23"/>
      <c r="M555" s="23"/>
      <c r="N555" s="23"/>
      <c r="O555" s="23"/>
      <c r="P555" s="23"/>
      <c r="Q555" s="23"/>
      <c r="R555" s="23"/>
      <c r="X555" s="195"/>
    </row>
    <row r="556" spans="1:24" s="20" customFormat="1">
      <c r="A556" s="10"/>
      <c r="C556" s="10"/>
      <c r="D556" s="10"/>
      <c r="E556" s="10"/>
      <c r="F556" s="10"/>
      <c r="G556" s="10"/>
      <c r="H556" s="10"/>
      <c r="I556" s="23"/>
      <c r="J556" s="23"/>
      <c r="K556" s="23"/>
      <c r="L556" s="23"/>
      <c r="M556" s="23"/>
      <c r="N556" s="23"/>
      <c r="O556" s="23"/>
      <c r="P556" s="23"/>
      <c r="Q556" s="23"/>
      <c r="R556" s="23"/>
      <c r="X556" s="195"/>
    </row>
    <row r="557" spans="1:24" s="20" customFormat="1">
      <c r="A557" s="10"/>
      <c r="C557" s="10"/>
      <c r="D557" s="10"/>
      <c r="E557" s="10"/>
      <c r="F557" s="10"/>
      <c r="G557" s="10"/>
      <c r="H557" s="10"/>
      <c r="I557" s="23"/>
      <c r="J557" s="23"/>
      <c r="K557" s="23"/>
      <c r="L557" s="23"/>
      <c r="M557" s="23"/>
      <c r="N557" s="23"/>
      <c r="O557" s="23"/>
      <c r="P557" s="23"/>
      <c r="Q557" s="23"/>
      <c r="R557" s="23"/>
      <c r="X557" s="195"/>
    </row>
    <row r="558" spans="1:24" s="20" customFormat="1">
      <c r="A558" s="10"/>
      <c r="C558" s="10"/>
      <c r="D558" s="10"/>
      <c r="E558" s="10"/>
      <c r="F558" s="10"/>
      <c r="G558" s="10"/>
      <c r="H558" s="10"/>
      <c r="I558" s="23"/>
      <c r="J558" s="23"/>
      <c r="K558" s="23"/>
      <c r="L558" s="23"/>
      <c r="M558" s="23"/>
      <c r="N558" s="23"/>
      <c r="O558" s="23"/>
      <c r="P558" s="23"/>
      <c r="Q558" s="23"/>
      <c r="R558" s="23"/>
      <c r="X558" s="195"/>
    </row>
    <row r="559" spans="1:24" s="20" customFormat="1">
      <c r="A559" s="10"/>
      <c r="C559" s="10"/>
      <c r="D559" s="10"/>
      <c r="E559" s="10"/>
      <c r="F559" s="10"/>
      <c r="G559" s="10"/>
      <c r="H559" s="10"/>
      <c r="I559" s="23"/>
      <c r="J559" s="23"/>
      <c r="K559" s="23"/>
      <c r="L559" s="23"/>
      <c r="M559" s="23"/>
      <c r="N559" s="23"/>
      <c r="O559" s="23"/>
      <c r="P559" s="23"/>
      <c r="Q559" s="23"/>
      <c r="R559" s="23"/>
      <c r="X559" s="195"/>
    </row>
    <row r="560" spans="1:24" s="20" customFormat="1">
      <c r="A560" s="10"/>
      <c r="C560" s="10"/>
      <c r="D560" s="10"/>
      <c r="E560" s="10"/>
      <c r="F560" s="10"/>
      <c r="G560" s="10"/>
      <c r="H560" s="10"/>
      <c r="I560" s="23"/>
      <c r="J560" s="23"/>
      <c r="K560" s="23"/>
      <c r="L560" s="23"/>
      <c r="M560" s="23"/>
      <c r="N560" s="23"/>
      <c r="O560" s="23"/>
      <c r="P560" s="23"/>
      <c r="Q560" s="23"/>
      <c r="R560" s="23"/>
      <c r="X560" s="195"/>
    </row>
    <row r="561" spans="1:24" s="20" customFormat="1">
      <c r="A561" s="10"/>
      <c r="C561" s="10"/>
      <c r="D561" s="10"/>
      <c r="E561" s="10"/>
      <c r="F561" s="10"/>
      <c r="G561" s="10"/>
      <c r="H561" s="10"/>
      <c r="I561" s="23"/>
      <c r="J561" s="23"/>
      <c r="K561" s="23"/>
      <c r="L561" s="23"/>
      <c r="M561" s="23"/>
      <c r="N561" s="23"/>
      <c r="O561" s="23"/>
      <c r="P561" s="23"/>
      <c r="Q561" s="23"/>
      <c r="R561" s="23"/>
      <c r="X561" s="195"/>
    </row>
    <row r="562" spans="1:24" s="20" customFormat="1">
      <c r="A562" s="10"/>
      <c r="C562" s="10"/>
      <c r="D562" s="10"/>
      <c r="E562" s="10"/>
      <c r="F562" s="10"/>
      <c r="G562" s="10"/>
      <c r="H562" s="10"/>
      <c r="I562" s="23"/>
      <c r="J562" s="23"/>
      <c r="K562" s="23"/>
      <c r="L562" s="23"/>
      <c r="M562" s="23"/>
      <c r="N562" s="23"/>
      <c r="O562" s="23"/>
      <c r="P562" s="23"/>
      <c r="Q562" s="23"/>
      <c r="R562" s="23"/>
      <c r="X562" s="195"/>
    </row>
    <row r="563" spans="1:24" s="20" customFormat="1">
      <c r="A563" s="10"/>
      <c r="C563" s="10"/>
      <c r="D563" s="10"/>
      <c r="E563" s="10"/>
      <c r="F563" s="10"/>
      <c r="G563" s="10"/>
      <c r="H563" s="10"/>
      <c r="I563" s="23"/>
      <c r="J563" s="23"/>
      <c r="K563" s="23"/>
      <c r="L563" s="23"/>
      <c r="M563" s="23"/>
      <c r="N563" s="23"/>
      <c r="O563" s="23"/>
      <c r="P563" s="23"/>
      <c r="Q563" s="23"/>
      <c r="R563" s="23"/>
      <c r="X563" s="195"/>
    </row>
    <row r="564" spans="1:24" s="20" customFormat="1">
      <c r="A564" s="10"/>
      <c r="C564" s="10"/>
      <c r="D564" s="10"/>
      <c r="E564" s="10"/>
      <c r="F564" s="10"/>
      <c r="G564" s="10"/>
      <c r="H564" s="10"/>
      <c r="I564" s="23"/>
      <c r="J564" s="23"/>
      <c r="K564" s="23"/>
      <c r="L564" s="23"/>
      <c r="M564" s="23"/>
      <c r="N564" s="23"/>
      <c r="O564" s="23"/>
      <c r="P564" s="23"/>
      <c r="Q564" s="23"/>
      <c r="R564" s="23"/>
      <c r="X564" s="195"/>
    </row>
    <row r="565" spans="1:24" s="20" customFormat="1">
      <c r="A565" s="10"/>
      <c r="C565" s="10"/>
      <c r="D565" s="10"/>
      <c r="E565" s="10"/>
      <c r="F565" s="10"/>
      <c r="G565" s="10"/>
      <c r="H565" s="10"/>
      <c r="I565" s="23"/>
      <c r="J565" s="23"/>
      <c r="K565" s="23"/>
      <c r="L565" s="23"/>
      <c r="M565" s="23"/>
      <c r="N565" s="23"/>
      <c r="O565" s="23"/>
      <c r="P565" s="23"/>
      <c r="Q565" s="23"/>
      <c r="R565" s="23"/>
      <c r="X565" s="195"/>
    </row>
    <row r="566" spans="1:24" s="20" customFormat="1">
      <c r="A566" s="10"/>
      <c r="C566" s="10"/>
      <c r="D566" s="10"/>
      <c r="E566" s="10"/>
      <c r="F566" s="10"/>
      <c r="G566" s="10"/>
      <c r="H566" s="10"/>
      <c r="I566" s="23"/>
      <c r="J566" s="23"/>
      <c r="K566" s="23"/>
      <c r="L566" s="23"/>
      <c r="M566" s="23"/>
      <c r="N566" s="23"/>
      <c r="O566" s="23"/>
      <c r="P566" s="23"/>
      <c r="Q566" s="23"/>
      <c r="R566" s="23"/>
      <c r="X566" s="195"/>
    </row>
    <row r="567" spans="1:24" s="20" customFormat="1">
      <c r="A567" s="10"/>
      <c r="C567" s="10"/>
      <c r="D567" s="10"/>
      <c r="E567" s="10"/>
      <c r="F567" s="10"/>
      <c r="G567" s="10"/>
      <c r="H567" s="10"/>
      <c r="I567" s="23"/>
      <c r="J567" s="23"/>
      <c r="K567" s="23"/>
      <c r="L567" s="23"/>
      <c r="M567" s="23"/>
      <c r="N567" s="23"/>
      <c r="O567" s="23"/>
      <c r="P567" s="23"/>
      <c r="Q567" s="23"/>
      <c r="R567" s="23"/>
      <c r="X567" s="195"/>
    </row>
    <row r="568" spans="1:24" s="20" customFormat="1">
      <c r="A568" s="10"/>
      <c r="C568" s="10"/>
      <c r="D568" s="10"/>
      <c r="E568" s="10"/>
      <c r="F568" s="10"/>
      <c r="G568" s="10"/>
      <c r="H568" s="10"/>
      <c r="I568" s="23"/>
      <c r="J568" s="23"/>
      <c r="K568" s="23"/>
      <c r="L568" s="23"/>
      <c r="M568" s="23"/>
      <c r="N568" s="23"/>
      <c r="O568" s="23"/>
      <c r="P568" s="23"/>
      <c r="Q568" s="23"/>
      <c r="R568" s="23"/>
      <c r="X568" s="195"/>
    </row>
    <row r="569" spans="1:24" s="20" customFormat="1">
      <c r="A569" s="10"/>
      <c r="C569" s="10"/>
      <c r="D569" s="10"/>
      <c r="E569" s="10"/>
      <c r="F569" s="10"/>
      <c r="G569" s="10"/>
      <c r="H569" s="10"/>
      <c r="I569" s="23"/>
      <c r="J569" s="23"/>
      <c r="K569" s="23"/>
      <c r="L569" s="23"/>
      <c r="M569" s="23"/>
      <c r="N569" s="23"/>
      <c r="O569" s="23"/>
      <c r="P569" s="23"/>
      <c r="Q569" s="23"/>
      <c r="R569" s="23"/>
      <c r="X569" s="195"/>
    </row>
    <row r="570" spans="1:24" s="20" customFormat="1">
      <c r="A570" s="10"/>
      <c r="C570" s="10"/>
      <c r="D570" s="10"/>
      <c r="E570" s="10"/>
      <c r="F570" s="10"/>
      <c r="G570" s="10"/>
      <c r="H570" s="10"/>
      <c r="I570" s="23"/>
      <c r="J570" s="23"/>
      <c r="K570" s="23"/>
      <c r="L570" s="23"/>
      <c r="M570" s="23"/>
      <c r="N570" s="23"/>
      <c r="O570" s="23"/>
      <c r="P570" s="23"/>
      <c r="Q570" s="23"/>
      <c r="R570" s="23"/>
      <c r="X570" s="195"/>
    </row>
    <row r="571" spans="1:24" s="20" customFormat="1">
      <c r="A571" s="10"/>
      <c r="C571" s="10"/>
      <c r="D571" s="10"/>
      <c r="E571" s="10"/>
      <c r="F571" s="10"/>
      <c r="G571" s="10"/>
      <c r="H571" s="10"/>
      <c r="I571" s="23"/>
      <c r="J571" s="23"/>
      <c r="K571" s="23"/>
      <c r="L571" s="23"/>
      <c r="M571" s="23"/>
      <c r="N571" s="23"/>
      <c r="O571" s="23"/>
      <c r="P571" s="23"/>
      <c r="Q571" s="23"/>
      <c r="R571" s="23"/>
      <c r="X571" s="195"/>
    </row>
    <row r="572" spans="1:24" s="20" customFormat="1">
      <c r="A572" s="10"/>
      <c r="C572" s="10"/>
      <c r="D572" s="10"/>
      <c r="E572" s="10"/>
      <c r="F572" s="10"/>
      <c r="G572" s="10"/>
      <c r="H572" s="10"/>
      <c r="I572" s="23"/>
      <c r="J572" s="23"/>
      <c r="K572" s="23"/>
      <c r="L572" s="23"/>
      <c r="M572" s="23"/>
      <c r="N572" s="23"/>
      <c r="O572" s="23"/>
      <c r="P572" s="23"/>
      <c r="Q572" s="23"/>
      <c r="R572" s="23"/>
      <c r="X572" s="195"/>
    </row>
    <row r="573" spans="1:24" s="20" customFormat="1">
      <c r="A573" s="10"/>
      <c r="C573" s="10"/>
      <c r="D573" s="10"/>
      <c r="E573" s="10"/>
      <c r="F573" s="10"/>
      <c r="G573" s="10"/>
      <c r="H573" s="10"/>
      <c r="I573" s="23"/>
      <c r="J573" s="23"/>
      <c r="K573" s="23"/>
      <c r="L573" s="23"/>
      <c r="M573" s="23"/>
      <c r="N573" s="23"/>
      <c r="O573" s="23"/>
      <c r="P573" s="23"/>
      <c r="Q573" s="23"/>
      <c r="R573" s="23"/>
      <c r="X573" s="195"/>
    </row>
    <row r="574" spans="1:24" s="20" customFormat="1">
      <c r="A574" s="10"/>
      <c r="C574" s="10"/>
      <c r="D574" s="10"/>
      <c r="E574" s="10"/>
      <c r="F574" s="10"/>
      <c r="G574" s="10"/>
      <c r="H574" s="10"/>
      <c r="I574" s="23"/>
      <c r="J574" s="23"/>
      <c r="K574" s="23"/>
      <c r="L574" s="23"/>
      <c r="M574" s="23"/>
      <c r="N574" s="23"/>
      <c r="O574" s="23"/>
      <c r="P574" s="23"/>
      <c r="Q574" s="23"/>
      <c r="R574" s="23"/>
      <c r="X574" s="195"/>
    </row>
    <row r="575" spans="1:24" s="20" customFormat="1">
      <c r="A575" s="10"/>
      <c r="C575" s="10"/>
      <c r="D575" s="10"/>
      <c r="E575" s="10"/>
      <c r="F575" s="10"/>
      <c r="G575" s="10"/>
      <c r="H575" s="10"/>
      <c r="I575" s="23"/>
      <c r="J575" s="23"/>
      <c r="K575" s="23"/>
      <c r="L575" s="23"/>
      <c r="M575" s="23"/>
      <c r="N575" s="23"/>
      <c r="O575" s="23"/>
      <c r="P575" s="23"/>
      <c r="Q575" s="23"/>
      <c r="R575" s="23"/>
      <c r="X575" s="195"/>
    </row>
    <row r="576" spans="1:24" s="20" customFormat="1">
      <c r="A576" s="10"/>
      <c r="C576" s="10"/>
      <c r="D576" s="10"/>
      <c r="E576" s="10"/>
      <c r="F576" s="10"/>
      <c r="G576" s="10"/>
      <c r="H576" s="10"/>
      <c r="I576" s="23"/>
      <c r="J576" s="23"/>
      <c r="K576" s="23"/>
      <c r="L576" s="23"/>
      <c r="M576" s="23"/>
      <c r="N576" s="23"/>
      <c r="O576" s="23"/>
      <c r="P576" s="23"/>
      <c r="Q576" s="23"/>
      <c r="R576" s="23"/>
      <c r="X576" s="195"/>
    </row>
    <row r="577" spans="1:24" s="20" customFormat="1">
      <c r="A577" s="10"/>
      <c r="C577" s="10"/>
      <c r="D577" s="10"/>
      <c r="E577" s="10"/>
      <c r="F577" s="10"/>
      <c r="G577" s="10"/>
      <c r="H577" s="10"/>
      <c r="I577" s="23"/>
      <c r="J577" s="23"/>
      <c r="K577" s="23"/>
      <c r="L577" s="23"/>
      <c r="M577" s="23"/>
      <c r="N577" s="23"/>
      <c r="O577" s="23"/>
      <c r="P577" s="23"/>
      <c r="Q577" s="23"/>
      <c r="R577" s="23"/>
      <c r="X577" s="195"/>
    </row>
    <row r="578" spans="1:24" s="20" customFormat="1">
      <c r="A578" s="10"/>
      <c r="C578" s="10"/>
      <c r="D578" s="10"/>
      <c r="E578" s="10"/>
      <c r="F578" s="10"/>
      <c r="G578" s="10"/>
      <c r="H578" s="10"/>
      <c r="I578" s="23"/>
      <c r="J578" s="23"/>
      <c r="K578" s="23"/>
      <c r="L578" s="23"/>
      <c r="M578" s="23"/>
      <c r="N578" s="23"/>
      <c r="O578" s="23"/>
      <c r="P578" s="23"/>
      <c r="Q578" s="23"/>
      <c r="R578" s="23"/>
      <c r="X578" s="195"/>
    </row>
    <row r="579" spans="1:24" s="20" customFormat="1">
      <c r="A579" s="10"/>
      <c r="C579" s="10"/>
      <c r="D579" s="10"/>
      <c r="E579" s="10"/>
      <c r="F579" s="10"/>
      <c r="G579" s="10"/>
      <c r="H579" s="10"/>
      <c r="I579" s="23"/>
      <c r="J579" s="23"/>
      <c r="K579" s="23"/>
      <c r="L579" s="23"/>
      <c r="M579" s="23"/>
      <c r="N579" s="23"/>
      <c r="O579" s="23"/>
      <c r="P579" s="23"/>
      <c r="Q579" s="23"/>
      <c r="R579" s="23"/>
      <c r="X579" s="195"/>
    </row>
    <row r="580" spans="1:24" s="20" customFormat="1">
      <c r="A580" s="10"/>
      <c r="C580" s="10"/>
      <c r="D580" s="10"/>
      <c r="E580" s="10"/>
      <c r="F580" s="10"/>
      <c r="G580" s="10"/>
      <c r="H580" s="10"/>
      <c r="I580" s="23"/>
      <c r="J580" s="23"/>
      <c r="K580" s="23"/>
      <c r="L580" s="23"/>
      <c r="M580" s="23"/>
      <c r="N580" s="23"/>
      <c r="O580" s="23"/>
      <c r="P580" s="23"/>
      <c r="Q580" s="23"/>
      <c r="R580" s="23"/>
      <c r="X580" s="195"/>
    </row>
    <row r="581" spans="1:24" s="20" customFormat="1">
      <c r="A581" s="10"/>
      <c r="C581" s="10"/>
      <c r="D581" s="10"/>
      <c r="E581" s="10"/>
      <c r="F581" s="10"/>
      <c r="G581" s="10"/>
      <c r="H581" s="10"/>
      <c r="I581" s="23"/>
      <c r="J581" s="23"/>
      <c r="K581" s="23"/>
      <c r="L581" s="23"/>
      <c r="M581" s="23"/>
      <c r="N581" s="23"/>
      <c r="O581" s="23"/>
      <c r="P581" s="23"/>
      <c r="Q581" s="23"/>
      <c r="R581" s="23"/>
      <c r="X581" s="195"/>
    </row>
    <row r="582" spans="1:24" s="20" customFormat="1">
      <c r="A582" s="10"/>
      <c r="C582" s="10"/>
      <c r="D582" s="10"/>
      <c r="E582" s="10"/>
      <c r="F582" s="10"/>
      <c r="G582" s="10"/>
      <c r="H582" s="10"/>
      <c r="I582" s="23"/>
      <c r="J582" s="23"/>
      <c r="K582" s="23"/>
      <c r="L582" s="23"/>
      <c r="M582" s="23"/>
      <c r="N582" s="23"/>
      <c r="O582" s="23"/>
      <c r="P582" s="23"/>
      <c r="Q582" s="23"/>
      <c r="R582" s="23"/>
      <c r="X582" s="195"/>
    </row>
    <row r="583" spans="1:24" s="20" customFormat="1">
      <c r="A583" s="10"/>
      <c r="C583" s="10"/>
      <c r="D583" s="10"/>
      <c r="E583" s="10"/>
      <c r="F583" s="10"/>
      <c r="G583" s="10"/>
      <c r="H583" s="10"/>
      <c r="I583" s="23"/>
      <c r="J583" s="23"/>
      <c r="K583" s="23"/>
      <c r="L583" s="23"/>
      <c r="M583" s="23"/>
      <c r="N583" s="23"/>
      <c r="O583" s="23"/>
      <c r="P583" s="23"/>
      <c r="Q583" s="23"/>
      <c r="R583" s="23"/>
      <c r="X583" s="195"/>
    </row>
    <row r="584" spans="1:24" s="20" customFormat="1">
      <c r="A584" s="10"/>
      <c r="C584" s="10"/>
      <c r="D584" s="10"/>
      <c r="E584" s="10"/>
      <c r="F584" s="10"/>
      <c r="G584" s="10"/>
      <c r="H584" s="10"/>
      <c r="I584" s="23"/>
      <c r="J584" s="23"/>
      <c r="K584" s="23"/>
      <c r="L584" s="23"/>
      <c r="M584" s="23"/>
      <c r="N584" s="23"/>
      <c r="O584" s="23"/>
      <c r="P584" s="23"/>
      <c r="Q584" s="23"/>
      <c r="R584" s="23"/>
      <c r="X584" s="195"/>
    </row>
    <row r="585" spans="1:24" s="20" customFormat="1">
      <c r="A585" s="10"/>
      <c r="C585" s="10"/>
      <c r="D585" s="10"/>
      <c r="E585" s="10"/>
      <c r="F585" s="10"/>
      <c r="G585" s="10"/>
      <c r="H585" s="10"/>
      <c r="I585" s="23"/>
      <c r="J585" s="23"/>
      <c r="K585" s="23"/>
      <c r="L585" s="23"/>
      <c r="M585" s="23"/>
      <c r="N585" s="23"/>
      <c r="O585" s="23"/>
      <c r="P585" s="23"/>
      <c r="Q585" s="23"/>
      <c r="R585" s="23"/>
      <c r="X585" s="195"/>
    </row>
    <row r="586" spans="1:24" s="20" customFormat="1">
      <c r="A586" s="10"/>
      <c r="C586" s="10"/>
      <c r="D586" s="10"/>
      <c r="E586" s="10"/>
      <c r="F586" s="10"/>
      <c r="G586" s="10"/>
      <c r="H586" s="10"/>
      <c r="I586" s="23"/>
      <c r="J586" s="23"/>
      <c r="K586" s="23"/>
      <c r="L586" s="23"/>
      <c r="M586" s="23"/>
      <c r="N586" s="23"/>
      <c r="O586" s="23"/>
      <c r="P586" s="23"/>
      <c r="Q586" s="23"/>
      <c r="R586" s="23"/>
      <c r="X586" s="195"/>
    </row>
    <row r="587" spans="1:24" s="20" customFormat="1">
      <c r="A587" s="10"/>
      <c r="C587" s="10"/>
      <c r="D587" s="10"/>
      <c r="E587" s="10"/>
      <c r="F587" s="10"/>
      <c r="G587" s="10"/>
      <c r="H587" s="10"/>
      <c r="I587" s="23"/>
      <c r="J587" s="23"/>
      <c r="K587" s="23"/>
      <c r="L587" s="23"/>
      <c r="M587" s="23"/>
      <c r="N587" s="23"/>
      <c r="O587" s="23"/>
      <c r="P587" s="23"/>
      <c r="Q587" s="23"/>
      <c r="R587" s="23"/>
      <c r="X587" s="195"/>
    </row>
    <row r="588" spans="1:24" s="20" customFormat="1">
      <c r="A588" s="10"/>
      <c r="C588" s="10"/>
      <c r="D588" s="10"/>
      <c r="E588" s="10"/>
      <c r="F588" s="10"/>
      <c r="G588" s="10"/>
      <c r="H588" s="10"/>
      <c r="I588" s="23"/>
      <c r="J588" s="23"/>
      <c r="K588" s="23"/>
      <c r="L588" s="23"/>
      <c r="M588" s="23"/>
      <c r="N588" s="23"/>
      <c r="O588" s="23"/>
      <c r="P588" s="23"/>
      <c r="Q588" s="23"/>
      <c r="R588" s="23"/>
      <c r="X588" s="195"/>
    </row>
    <row r="589" spans="1:24" s="20" customFormat="1">
      <c r="A589" s="10"/>
      <c r="C589" s="10"/>
      <c r="D589" s="10"/>
      <c r="E589" s="10"/>
      <c r="F589" s="10"/>
      <c r="G589" s="10"/>
      <c r="H589" s="10"/>
      <c r="I589" s="23"/>
      <c r="J589" s="23"/>
      <c r="K589" s="23"/>
      <c r="L589" s="23"/>
      <c r="M589" s="23"/>
      <c r="N589" s="23"/>
      <c r="O589" s="23"/>
      <c r="P589" s="23"/>
      <c r="Q589" s="23"/>
      <c r="R589" s="23"/>
      <c r="X589" s="195"/>
    </row>
    <row r="590" spans="1:24" s="20" customFormat="1">
      <c r="A590" s="10"/>
      <c r="C590" s="10"/>
      <c r="D590" s="10"/>
      <c r="E590" s="10"/>
      <c r="F590" s="10"/>
      <c r="G590" s="10"/>
      <c r="H590" s="10"/>
      <c r="I590" s="23"/>
      <c r="J590" s="23"/>
      <c r="K590" s="23"/>
      <c r="L590" s="23"/>
      <c r="M590" s="23"/>
      <c r="N590" s="23"/>
      <c r="O590" s="23"/>
      <c r="P590" s="23"/>
      <c r="Q590" s="23"/>
      <c r="R590" s="23"/>
      <c r="X590" s="195"/>
    </row>
    <row r="591" spans="1:24" s="20" customFormat="1">
      <c r="A591" s="10"/>
      <c r="C591" s="10"/>
      <c r="D591" s="10"/>
      <c r="E591" s="10"/>
      <c r="F591" s="10"/>
      <c r="G591" s="10"/>
      <c r="H591" s="10"/>
      <c r="I591" s="23"/>
      <c r="J591" s="23"/>
      <c r="K591" s="23"/>
      <c r="L591" s="23"/>
      <c r="M591" s="23"/>
      <c r="N591" s="23"/>
      <c r="O591" s="23"/>
      <c r="P591" s="23"/>
      <c r="Q591" s="23"/>
      <c r="R591" s="23"/>
      <c r="X591" s="195"/>
    </row>
    <row r="592" spans="1:24" s="20" customFormat="1">
      <c r="A592" s="10"/>
      <c r="C592" s="10"/>
      <c r="D592" s="10"/>
      <c r="E592" s="10"/>
      <c r="F592" s="10"/>
      <c r="G592" s="10"/>
      <c r="H592" s="10"/>
      <c r="I592" s="23"/>
      <c r="J592" s="23"/>
      <c r="K592" s="23"/>
      <c r="L592" s="23"/>
      <c r="M592" s="23"/>
      <c r="N592" s="23"/>
      <c r="O592" s="23"/>
      <c r="P592" s="23"/>
      <c r="Q592" s="23"/>
      <c r="R592" s="23"/>
      <c r="X592" s="195"/>
    </row>
    <row r="593" spans="1:24" s="20" customFormat="1">
      <c r="A593" s="10"/>
      <c r="C593" s="10"/>
      <c r="D593" s="10"/>
      <c r="E593" s="10"/>
      <c r="F593" s="10"/>
      <c r="G593" s="10"/>
      <c r="H593" s="10"/>
      <c r="I593" s="23"/>
      <c r="J593" s="23"/>
      <c r="K593" s="23"/>
      <c r="L593" s="23"/>
      <c r="M593" s="23"/>
      <c r="N593" s="23"/>
      <c r="O593" s="23"/>
      <c r="P593" s="23"/>
      <c r="Q593" s="23"/>
      <c r="R593" s="23"/>
      <c r="X593" s="195"/>
    </row>
    <row r="594" spans="1:24" s="20" customFormat="1">
      <c r="A594" s="10"/>
      <c r="C594" s="10"/>
      <c r="D594" s="10"/>
      <c r="E594" s="10"/>
      <c r="F594" s="10"/>
      <c r="G594" s="10"/>
      <c r="H594" s="10"/>
      <c r="I594" s="23"/>
      <c r="J594" s="23"/>
      <c r="K594" s="23"/>
      <c r="L594" s="23"/>
      <c r="M594" s="23"/>
      <c r="N594" s="23"/>
      <c r="O594" s="23"/>
      <c r="P594" s="23"/>
      <c r="Q594" s="23"/>
      <c r="R594" s="23"/>
      <c r="X594" s="195"/>
    </row>
    <row r="595" spans="1:24" s="20" customFormat="1">
      <c r="A595" s="10"/>
      <c r="C595" s="10"/>
      <c r="D595" s="10"/>
      <c r="E595" s="10"/>
      <c r="F595" s="10"/>
      <c r="G595" s="10"/>
      <c r="H595" s="10"/>
      <c r="I595" s="23"/>
      <c r="J595" s="23"/>
      <c r="K595" s="23"/>
      <c r="L595" s="23"/>
      <c r="M595" s="23"/>
      <c r="N595" s="23"/>
      <c r="O595" s="23"/>
      <c r="P595" s="23"/>
      <c r="Q595" s="23"/>
      <c r="R595" s="23"/>
      <c r="X595" s="195"/>
    </row>
    <row r="596" spans="1:24" s="20" customFormat="1">
      <c r="A596" s="10"/>
      <c r="C596" s="10"/>
      <c r="D596" s="10"/>
      <c r="E596" s="10"/>
      <c r="F596" s="10"/>
      <c r="G596" s="10"/>
      <c r="H596" s="10"/>
      <c r="I596" s="23"/>
      <c r="J596" s="23"/>
      <c r="K596" s="23"/>
      <c r="L596" s="23"/>
      <c r="M596" s="23"/>
      <c r="N596" s="23"/>
      <c r="O596" s="23"/>
      <c r="P596" s="23"/>
      <c r="Q596" s="23"/>
      <c r="R596" s="23"/>
      <c r="X596" s="195"/>
    </row>
    <row r="597" spans="1:24" s="20" customFormat="1">
      <c r="A597" s="10"/>
      <c r="C597" s="10"/>
      <c r="D597" s="10"/>
      <c r="E597" s="10"/>
      <c r="F597" s="10"/>
      <c r="G597" s="10"/>
      <c r="H597" s="10"/>
      <c r="I597" s="23"/>
      <c r="J597" s="23"/>
      <c r="K597" s="23"/>
      <c r="L597" s="23"/>
      <c r="M597" s="23"/>
      <c r="N597" s="23"/>
      <c r="O597" s="23"/>
      <c r="P597" s="23"/>
      <c r="Q597" s="23"/>
      <c r="R597" s="23"/>
      <c r="X597" s="195"/>
    </row>
    <row r="598" spans="1:24" s="20" customFormat="1">
      <c r="A598" s="10"/>
      <c r="C598" s="10"/>
      <c r="D598" s="10"/>
      <c r="E598" s="10"/>
      <c r="F598" s="10"/>
      <c r="G598" s="10"/>
      <c r="H598" s="10"/>
      <c r="I598" s="23"/>
      <c r="J598" s="23"/>
      <c r="K598" s="23"/>
      <c r="L598" s="23"/>
      <c r="M598" s="23"/>
      <c r="N598" s="23"/>
      <c r="O598" s="23"/>
      <c r="P598" s="23"/>
      <c r="Q598" s="23"/>
      <c r="R598" s="23"/>
      <c r="X598" s="195"/>
    </row>
    <row r="599" spans="1:24" s="20" customFormat="1">
      <c r="A599" s="10"/>
      <c r="C599" s="10"/>
      <c r="D599" s="10"/>
      <c r="E599" s="10"/>
      <c r="F599" s="10"/>
      <c r="G599" s="10"/>
      <c r="H599" s="10"/>
      <c r="I599" s="23"/>
      <c r="J599" s="23"/>
      <c r="K599" s="23"/>
      <c r="L599" s="23"/>
      <c r="M599" s="23"/>
      <c r="N599" s="23"/>
      <c r="O599" s="23"/>
      <c r="P599" s="23"/>
      <c r="Q599" s="23"/>
      <c r="R599" s="23"/>
      <c r="X599" s="195"/>
    </row>
    <row r="600" spans="1:24" s="20" customFormat="1">
      <c r="A600" s="10"/>
      <c r="C600" s="10"/>
      <c r="D600" s="10"/>
      <c r="E600" s="10"/>
      <c r="F600" s="10"/>
      <c r="G600" s="10"/>
      <c r="H600" s="10"/>
      <c r="I600" s="23"/>
      <c r="J600" s="23"/>
      <c r="K600" s="23"/>
      <c r="L600" s="23"/>
      <c r="M600" s="23"/>
      <c r="N600" s="23"/>
      <c r="O600" s="23"/>
      <c r="P600" s="23"/>
      <c r="Q600" s="23"/>
      <c r="R600" s="23"/>
      <c r="X600" s="195"/>
    </row>
    <row r="601" spans="1:24" s="20" customFormat="1">
      <c r="A601" s="10"/>
      <c r="C601" s="10"/>
      <c r="D601" s="10"/>
      <c r="E601" s="10"/>
      <c r="F601" s="10"/>
      <c r="G601" s="10"/>
      <c r="H601" s="10"/>
      <c r="I601" s="23"/>
      <c r="J601" s="23"/>
      <c r="K601" s="23"/>
      <c r="L601" s="23"/>
      <c r="M601" s="23"/>
      <c r="N601" s="23"/>
      <c r="O601" s="23"/>
      <c r="P601" s="23"/>
      <c r="Q601" s="23"/>
      <c r="R601" s="23"/>
      <c r="X601" s="195"/>
    </row>
    <row r="602" spans="1:24" s="20" customFormat="1">
      <c r="A602" s="10"/>
      <c r="C602" s="10"/>
      <c r="D602" s="10"/>
      <c r="E602" s="10"/>
      <c r="F602" s="10"/>
      <c r="G602" s="10"/>
      <c r="H602" s="10"/>
      <c r="I602" s="23"/>
      <c r="J602" s="23"/>
      <c r="K602" s="23"/>
      <c r="L602" s="23"/>
      <c r="M602" s="23"/>
      <c r="N602" s="23"/>
      <c r="O602" s="23"/>
      <c r="P602" s="23"/>
      <c r="Q602" s="23"/>
      <c r="R602" s="23"/>
      <c r="X602" s="195"/>
    </row>
    <row r="603" spans="1:24" s="20" customFormat="1">
      <c r="A603" s="10"/>
      <c r="C603" s="10"/>
      <c r="D603" s="10"/>
      <c r="E603" s="10"/>
      <c r="F603" s="10"/>
      <c r="G603" s="10"/>
      <c r="H603" s="10"/>
      <c r="I603" s="23"/>
      <c r="J603" s="23"/>
      <c r="K603" s="23"/>
      <c r="L603" s="23"/>
      <c r="M603" s="23"/>
      <c r="N603" s="23"/>
      <c r="O603" s="23"/>
      <c r="P603" s="23"/>
      <c r="Q603" s="23"/>
      <c r="R603" s="23"/>
      <c r="X603" s="195"/>
    </row>
    <row r="604" spans="1:24" s="20" customFormat="1">
      <c r="A604" s="10"/>
      <c r="C604" s="10"/>
      <c r="D604" s="10"/>
      <c r="E604" s="10"/>
      <c r="F604" s="10"/>
      <c r="G604" s="10"/>
      <c r="H604" s="10"/>
      <c r="I604" s="23"/>
      <c r="J604" s="23"/>
      <c r="K604" s="23"/>
      <c r="L604" s="23"/>
      <c r="M604" s="23"/>
      <c r="N604" s="23"/>
      <c r="O604" s="23"/>
      <c r="P604" s="23"/>
      <c r="Q604" s="23"/>
      <c r="R604" s="23"/>
      <c r="X604" s="195"/>
    </row>
    <row r="605" spans="1:24" s="20" customFormat="1">
      <c r="A605" s="10"/>
      <c r="C605" s="10"/>
      <c r="D605" s="10"/>
      <c r="E605" s="10"/>
      <c r="F605" s="10"/>
      <c r="G605" s="10"/>
      <c r="H605" s="10"/>
      <c r="I605" s="23"/>
      <c r="J605" s="23"/>
      <c r="K605" s="23"/>
      <c r="L605" s="23"/>
      <c r="M605" s="23"/>
      <c r="N605" s="23"/>
      <c r="O605" s="23"/>
      <c r="P605" s="23"/>
      <c r="Q605" s="23"/>
      <c r="R605" s="23"/>
      <c r="X605" s="195"/>
    </row>
    <row r="606" spans="1:24" s="20" customFormat="1">
      <c r="A606" s="10"/>
      <c r="C606" s="10"/>
      <c r="D606" s="10"/>
      <c r="E606" s="10"/>
      <c r="F606" s="10"/>
      <c r="G606" s="10"/>
      <c r="H606" s="10"/>
      <c r="I606" s="23"/>
      <c r="J606" s="23"/>
      <c r="K606" s="23"/>
      <c r="L606" s="23"/>
      <c r="M606" s="23"/>
      <c r="N606" s="23"/>
      <c r="O606" s="23"/>
      <c r="P606" s="23"/>
      <c r="Q606" s="23"/>
      <c r="R606" s="23"/>
      <c r="X606" s="195"/>
    </row>
    <row r="607" spans="1:24" s="20" customFormat="1">
      <c r="A607" s="10"/>
      <c r="C607" s="10"/>
      <c r="D607" s="10"/>
      <c r="E607" s="10"/>
      <c r="F607" s="10"/>
      <c r="G607" s="10"/>
      <c r="H607" s="10"/>
      <c r="I607" s="23"/>
      <c r="J607" s="23"/>
      <c r="K607" s="23"/>
      <c r="L607" s="23"/>
      <c r="M607" s="23"/>
      <c r="N607" s="23"/>
      <c r="O607" s="23"/>
      <c r="P607" s="23"/>
      <c r="Q607" s="23"/>
      <c r="R607" s="23"/>
      <c r="X607" s="195"/>
    </row>
    <row r="608" spans="1:24" s="20" customFormat="1">
      <c r="A608" s="10"/>
      <c r="C608" s="10"/>
      <c r="D608" s="10"/>
      <c r="E608" s="10"/>
      <c r="F608" s="10"/>
      <c r="G608" s="10"/>
      <c r="H608" s="10"/>
      <c r="I608" s="23"/>
      <c r="J608" s="23"/>
      <c r="K608" s="23"/>
      <c r="L608" s="23"/>
      <c r="M608" s="23"/>
      <c r="N608" s="23"/>
      <c r="O608" s="23"/>
      <c r="P608" s="23"/>
      <c r="Q608" s="23"/>
      <c r="R608" s="23"/>
      <c r="X608" s="195"/>
    </row>
    <row r="609" spans="1:24" s="20" customFormat="1">
      <c r="A609" s="10"/>
      <c r="C609" s="10"/>
      <c r="D609" s="10"/>
      <c r="E609" s="10"/>
      <c r="F609" s="10"/>
      <c r="G609" s="10"/>
      <c r="H609" s="10"/>
      <c r="I609" s="23"/>
      <c r="J609" s="23"/>
      <c r="K609" s="23"/>
      <c r="L609" s="23"/>
      <c r="M609" s="23"/>
      <c r="N609" s="23"/>
      <c r="O609" s="23"/>
      <c r="P609" s="23"/>
      <c r="Q609" s="23"/>
      <c r="R609" s="23"/>
      <c r="X609" s="195"/>
    </row>
    <row r="610" spans="1:24" s="20" customFormat="1">
      <c r="A610" s="10"/>
      <c r="C610" s="10"/>
      <c r="D610" s="10"/>
      <c r="E610" s="10"/>
      <c r="F610" s="10"/>
      <c r="G610" s="10"/>
      <c r="H610" s="10"/>
      <c r="I610" s="23"/>
      <c r="J610" s="23"/>
      <c r="K610" s="23"/>
      <c r="L610" s="23"/>
      <c r="M610" s="23"/>
      <c r="N610" s="23"/>
      <c r="O610" s="23"/>
      <c r="P610" s="23"/>
      <c r="Q610" s="23"/>
      <c r="R610" s="23"/>
      <c r="X610" s="195"/>
    </row>
    <row r="611" spans="1:24" s="20" customFormat="1">
      <c r="A611" s="10"/>
      <c r="C611" s="10"/>
      <c r="D611" s="10"/>
      <c r="E611" s="10"/>
      <c r="F611" s="10"/>
      <c r="G611" s="10"/>
      <c r="H611" s="10"/>
      <c r="I611" s="23"/>
      <c r="J611" s="23"/>
      <c r="K611" s="23"/>
      <c r="L611" s="23"/>
      <c r="M611" s="23"/>
      <c r="N611" s="23"/>
      <c r="O611" s="23"/>
      <c r="P611" s="23"/>
      <c r="Q611" s="23"/>
      <c r="R611" s="23"/>
      <c r="X611" s="195"/>
    </row>
    <row r="612" spans="1:24" s="20" customFormat="1">
      <c r="A612" s="10"/>
      <c r="C612" s="10"/>
      <c r="D612" s="10"/>
      <c r="E612" s="10"/>
      <c r="F612" s="10"/>
      <c r="G612" s="10"/>
      <c r="H612" s="10"/>
      <c r="I612" s="23"/>
      <c r="J612" s="23"/>
      <c r="K612" s="23"/>
      <c r="L612" s="23"/>
      <c r="M612" s="23"/>
      <c r="N612" s="23"/>
      <c r="O612" s="23"/>
      <c r="P612" s="23"/>
      <c r="Q612" s="23"/>
      <c r="R612" s="23"/>
      <c r="X612" s="195"/>
    </row>
    <row r="613" spans="1:24" s="20" customFormat="1">
      <c r="A613" s="10"/>
      <c r="C613" s="10"/>
      <c r="D613" s="10"/>
      <c r="E613" s="10"/>
      <c r="F613" s="10"/>
      <c r="G613" s="10"/>
      <c r="H613" s="10"/>
      <c r="I613" s="23"/>
      <c r="J613" s="23"/>
      <c r="K613" s="23"/>
      <c r="L613" s="23"/>
      <c r="M613" s="23"/>
      <c r="N613" s="23"/>
      <c r="O613" s="23"/>
      <c r="P613" s="23"/>
      <c r="Q613" s="23"/>
      <c r="R613" s="23"/>
      <c r="X613" s="195"/>
    </row>
    <row r="614" spans="1:24" s="20" customFormat="1">
      <c r="A614" s="10"/>
      <c r="C614" s="10"/>
      <c r="D614" s="10"/>
      <c r="E614" s="10"/>
      <c r="F614" s="10"/>
      <c r="G614" s="10"/>
      <c r="H614" s="10"/>
      <c r="I614" s="23"/>
      <c r="J614" s="23"/>
      <c r="K614" s="23"/>
      <c r="L614" s="23"/>
      <c r="M614" s="23"/>
      <c r="N614" s="23"/>
      <c r="O614" s="23"/>
      <c r="P614" s="23"/>
      <c r="Q614" s="23"/>
      <c r="R614" s="23"/>
      <c r="X614" s="195"/>
    </row>
    <row r="615" spans="1:24" s="20" customFormat="1">
      <c r="A615" s="10"/>
      <c r="C615" s="10"/>
      <c r="D615" s="10"/>
      <c r="E615" s="10"/>
      <c r="F615" s="10"/>
      <c r="G615" s="10"/>
      <c r="H615" s="10"/>
      <c r="I615" s="23"/>
      <c r="J615" s="23"/>
      <c r="K615" s="23"/>
      <c r="L615" s="23"/>
      <c r="M615" s="23"/>
      <c r="N615" s="23"/>
      <c r="O615" s="23"/>
      <c r="P615" s="23"/>
      <c r="Q615" s="23"/>
      <c r="R615" s="23"/>
      <c r="X615" s="195"/>
    </row>
    <row r="616" spans="1:24" s="20" customFormat="1">
      <c r="A616" s="10"/>
      <c r="C616" s="10"/>
      <c r="D616" s="10"/>
      <c r="E616" s="10"/>
      <c r="F616" s="10"/>
      <c r="G616" s="10"/>
      <c r="H616" s="10"/>
      <c r="I616" s="23"/>
      <c r="J616" s="23"/>
      <c r="K616" s="23"/>
      <c r="L616" s="23"/>
      <c r="M616" s="23"/>
      <c r="N616" s="23"/>
      <c r="O616" s="23"/>
      <c r="P616" s="23"/>
      <c r="Q616" s="23"/>
      <c r="R616" s="23"/>
      <c r="X616" s="195"/>
    </row>
    <row r="617" spans="1:24" s="20" customFormat="1">
      <c r="A617" s="10"/>
      <c r="C617" s="10"/>
      <c r="D617" s="10"/>
      <c r="E617" s="10"/>
      <c r="F617" s="10"/>
      <c r="G617" s="10"/>
      <c r="H617" s="10"/>
      <c r="I617" s="23"/>
      <c r="J617" s="23"/>
      <c r="K617" s="23"/>
      <c r="L617" s="23"/>
      <c r="M617" s="23"/>
      <c r="N617" s="23"/>
      <c r="O617" s="23"/>
      <c r="P617" s="23"/>
      <c r="Q617" s="23"/>
      <c r="R617" s="23"/>
      <c r="X617" s="195"/>
    </row>
    <row r="618" spans="1:24" s="20" customFormat="1">
      <c r="A618" s="10"/>
      <c r="C618" s="10"/>
      <c r="D618" s="10"/>
      <c r="E618" s="10"/>
      <c r="F618" s="10"/>
      <c r="G618" s="10"/>
      <c r="H618" s="10"/>
      <c r="I618" s="23"/>
      <c r="J618" s="23"/>
      <c r="K618" s="23"/>
      <c r="L618" s="23"/>
      <c r="M618" s="23"/>
      <c r="N618" s="23"/>
      <c r="O618" s="23"/>
      <c r="P618" s="23"/>
      <c r="Q618" s="23"/>
      <c r="R618" s="23"/>
      <c r="X618" s="195"/>
    </row>
    <row r="619" spans="1:24" s="20" customFormat="1">
      <c r="A619" s="10"/>
      <c r="C619" s="10"/>
      <c r="D619" s="10"/>
      <c r="E619" s="10"/>
      <c r="F619" s="10"/>
      <c r="G619" s="10"/>
      <c r="H619" s="10"/>
      <c r="I619" s="23"/>
      <c r="J619" s="23"/>
      <c r="K619" s="23"/>
      <c r="L619" s="23"/>
      <c r="M619" s="23"/>
      <c r="N619" s="23"/>
      <c r="O619" s="23"/>
      <c r="P619" s="23"/>
      <c r="Q619" s="23"/>
      <c r="R619" s="23"/>
      <c r="X619" s="195"/>
    </row>
    <row r="620" spans="1:24" s="20" customFormat="1">
      <c r="A620" s="10"/>
      <c r="C620" s="10"/>
      <c r="D620" s="10"/>
      <c r="E620" s="10"/>
      <c r="F620" s="10"/>
      <c r="G620" s="10"/>
      <c r="H620" s="10"/>
      <c r="I620" s="23"/>
      <c r="J620" s="23"/>
      <c r="K620" s="23"/>
      <c r="L620" s="23"/>
      <c r="M620" s="23"/>
      <c r="N620" s="23"/>
      <c r="O620" s="23"/>
      <c r="P620" s="23"/>
      <c r="Q620" s="23"/>
      <c r="R620" s="23"/>
      <c r="X620" s="195"/>
    </row>
    <row r="621" spans="1:24" s="20" customFormat="1">
      <c r="A621" s="10"/>
      <c r="C621" s="10"/>
      <c r="D621" s="10"/>
      <c r="E621" s="10"/>
      <c r="F621" s="10"/>
      <c r="G621" s="10"/>
      <c r="H621" s="10"/>
      <c r="I621" s="23"/>
      <c r="J621" s="23"/>
      <c r="K621" s="23"/>
      <c r="L621" s="23"/>
      <c r="M621" s="23"/>
      <c r="N621" s="23"/>
      <c r="O621" s="23"/>
      <c r="P621" s="23"/>
      <c r="Q621" s="23"/>
      <c r="R621" s="23"/>
      <c r="X621" s="195"/>
    </row>
    <row r="622" spans="1:24" s="20" customFormat="1">
      <c r="A622" s="10"/>
      <c r="C622" s="10"/>
      <c r="D622" s="10"/>
      <c r="E622" s="10"/>
      <c r="F622" s="10"/>
      <c r="G622" s="10"/>
      <c r="H622" s="10"/>
      <c r="I622" s="23"/>
      <c r="J622" s="23"/>
      <c r="K622" s="23"/>
      <c r="L622" s="23"/>
      <c r="M622" s="23"/>
      <c r="N622" s="23"/>
      <c r="O622" s="23"/>
      <c r="P622" s="23"/>
      <c r="Q622" s="23"/>
      <c r="R622" s="23"/>
      <c r="X622" s="195"/>
    </row>
    <row r="623" spans="1:24" s="20" customFormat="1">
      <c r="A623" s="10"/>
      <c r="C623" s="10"/>
      <c r="D623" s="10"/>
      <c r="E623" s="10"/>
      <c r="F623" s="10"/>
      <c r="G623" s="10"/>
      <c r="H623" s="10"/>
      <c r="I623" s="23"/>
      <c r="J623" s="23"/>
      <c r="K623" s="23"/>
      <c r="L623" s="23"/>
      <c r="M623" s="23"/>
      <c r="N623" s="23"/>
      <c r="O623" s="23"/>
      <c r="P623" s="23"/>
      <c r="Q623" s="23"/>
      <c r="R623" s="23"/>
      <c r="X623" s="195"/>
    </row>
    <row r="624" spans="1:24" s="20" customFormat="1">
      <c r="A624" s="10"/>
      <c r="C624" s="10"/>
      <c r="D624" s="10"/>
      <c r="E624" s="10"/>
      <c r="F624" s="10"/>
      <c r="G624" s="10"/>
      <c r="H624" s="10"/>
      <c r="I624" s="23"/>
      <c r="J624" s="23"/>
      <c r="K624" s="23"/>
      <c r="L624" s="23"/>
      <c r="M624" s="23"/>
      <c r="N624" s="23"/>
      <c r="O624" s="23"/>
      <c r="P624" s="23"/>
      <c r="Q624" s="23"/>
      <c r="R624" s="23"/>
      <c r="X624" s="195"/>
    </row>
    <row r="625" spans="1:24" s="20" customFormat="1">
      <c r="A625" s="10"/>
      <c r="C625" s="10"/>
      <c r="D625" s="10"/>
      <c r="E625" s="10"/>
      <c r="F625" s="10"/>
      <c r="G625" s="10"/>
      <c r="H625" s="10"/>
      <c r="I625" s="23"/>
      <c r="J625" s="23"/>
      <c r="K625" s="23"/>
      <c r="L625" s="23"/>
      <c r="M625" s="23"/>
      <c r="N625" s="23"/>
      <c r="O625" s="23"/>
      <c r="P625" s="23"/>
      <c r="Q625" s="23"/>
      <c r="R625" s="23"/>
      <c r="X625" s="195"/>
    </row>
    <row r="626" spans="1:24" s="20" customFormat="1">
      <c r="A626" s="10"/>
      <c r="C626" s="10"/>
      <c r="D626" s="10"/>
      <c r="E626" s="10"/>
      <c r="F626" s="10"/>
      <c r="G626" s="10"/>
      <c r="H626" s="10"/>
      <c r="I626" s="23"/>
      <c r="J626" s="23"/>
      <c r="K626" s="23"/>
      <c r="L626" s="23"/>
      <c r="M626" s="23"/>
      <c r="N626" s="23"/>
      <c r="O626" s="23"/>
      <c r="P626" s="23"/>
      <c r="Q626" s="23"/>
      <c r="R626" s="23"/>
      <c r="X626" s="195"/>
    </row>
    <row r="627" spans="1:24" s="20" customFormat="1">
      <c r="A627" s="10"/>
      <c r="C627" s="10"/>
      <c r="D627" s="10"/>
      <c r="E627" s="10"/>
      <c r="F627" s="10"/>
      <c r="G627" s="10"/>
      <c r="H627" s="10"/>
      <c r="I627" s="23"/>
      <c r="J627" s="23"/>
      <c r="K627" s="23"/>
      <c r="L627" s="23"/>
      <c r="M627" s="23"/>
      <c r="N627" s="23"/>
      <c r="O627" s="23"/>
      <c r="P627" s="23"/>
      <c r="Q627" s="23"/>
      <c r="R627" s="23"/>
      <c r="X627" s="195"/>
    </row>
    <row r="628" spans="1:24" s="20" customFormat="1">
      <c r="A628" s="10"/>
      <c r="C628" s="10"/>
      <c r="D628" s="10"/>
      <c r="E628" s="10"/>
      <c r="F628" s="10"/>
      <c r="G628" s="10"/>
      <c r="H628" s="10"/>
      <c r="I628" s="23"/>
      <c r="J628" s="23"/>
      <c r="K628" s="23"/>
      <c r="L628" s="23"/>
      <c r="M628" s="23"/>
      <c r="N628" s="23"/>
      <c r="O628" s="23"/>
      <c r="P628" s="23"/>
      <c r="Q628" s="23"/>
      <c r="R628" s="23"/>
      <c r="X628" s="195"/>
    </row>
    <row r="629" spans="1:24" s="20" customFormat="1">
      <c r="A629" s="10"/>
      <c r="C629" s="10"/>
      <c r="D629" s="10"/>
      <c r="E629" s="10"/>
      <c r="F629" s="10"/>
      <c r="G629" s="10"/>
      <c r="H629" s="10"/>
      <c r="I629" s="23"/>
      <c r="J629" s="23"/>
      <c r="K629" s="23"/>
      <c r="L629" s="23"/>
      <c r="M629" s="23"/>
      <c r="N629" s="23"/>
      <c r="O629" s="23"/>
      <c r="P629" s="23"/>
      <c r="Q629" s="23"/>
      <c r="R629" s="23"/>
      <c r="X629" s="195"/>
    </row>
    <row r="630" spans="1:24" s="20" customFormat="1">
      <c r="A630" s="10"/>
      <c r="C630" s="10"/>
      <c r="D630" s="10"/>
      <c r="E630" s="10"/>
      <c r="F630" s="10"/>
      <c r="G630" s="10"/>
      <c r="H630" s="10"/>
      <c r="I630" s="23"/>
      <c r="J630" s="23"/>
      <c r="K630" s="23"/>
      <c r="L630" s="23"/>
      <c r="M630" s="23"/>
      <c r="N630" s="23"/>
      <c r="O630" s="23"/>
      <c r="P630" s="23"/>
      <c r="Q630" s="23"/>
      <c r="R630" s="23"/>
      <c r="X630" s="195"/>
    </row>
    <row r="631" spans="1:24" s="20" customFormat="1">
      <c r="A631" s="10"/>
      <c r="C631" s="10"/>
      <c r="D631" s="10"/>
      <c r="E631" s="10"/>
      <c r="F631" s="10"/>
      <c r="G631" s="10"/>
      <c r="H631" s="10"/>
      <c r="I631" s="23"/>
      <c r="J631" s="23"/>
      <c r="K631" s="23"/>
      <c r="L631" s="23"/>
      <c r="M631" s="23"/>
      <c r="N631" s="23"/>
      <c r="O631" s="23"/>
      <c r="P631" s="23"/>
      <c r="Q631" s="23"/>
      <c r="R631" s="23"/>
      <c r="X631" s="195"/>
    </row>
    <row r="632" spans="1:24" s="20" customFormat="1">
      <c r="A632" s="10"/>
      <c r="C632" s="10"/>
      <c r="D632" s="10"/>
      <c r="E632" s="10"/>
      <c r="F632" s="10"/>
      <c r="G632" s="10"/>
      <c r="H632" s="10"/>
      <c r="I632" s="23"/>
      <c r="J632" s="23"/>
      <c r="K632" s="23"/>
      <c r="L632" s="23"/>
      <c r="M632" s="23"/>
      <c r="N632" s="23"/>
      <c r="O632" s="23"/>
      <c r="P632" s="23"/>
      <c r="Q632" s="23"/>
      <c r="R632" s="23"/>
      <c r="X632" s="195"/>
    </row>
    <row r="633" spans="1:24" s="20" customFormat="1">
      <c r="A633" s="10"/>
      <c r="C633" s="10"/>
      <c r="D633" s="10"/>
      <c r="E633" s="10"/>
      <c r="F633" s="10"/>
      <c r="G633" s="10"/>
      <c r="H633" s="10"/>
      <c r="I633" s="23"/>
      <c r="J633" s="23"/>
      <c r="K633" s="23"/>
      <c r="L633" s="23"/>
      <c r="M633" s="23"/>
      <c r="N633" s="23"/>
      <c r="O633" s="23"/>
      <c r="P633" s="23"/>
      <c r="Q633" s="23"/>
      <c r="R633" s="23"/>
      <c r="X633" s="195"/>
    </row>
    <row r="634" spans="1:24" s="20" customFormat="1">
      <c r="A634" s="10"/>
      <c r="C634" s="10"/>
      <c r="D634" s="10"/>
      <c r="E634" s="10"/>
      <c r="F634" s="10"/>
      <c r="G634" s="10"/>
      <c r="H634" s="10"/>
      <c r="I634" s="23"/>
      <c r="J634" s="23"/>
      <c r="K634" s="23"/>
      <c r="L634" s="23"/>
      <c r="M634" s="23"/>
      <c r="N634" s="23"/>
      <c r="O634" s="23"/>
      <c r="P634" s="23"/>
      <c r="Q634" s="23"/>
      <c r="R634" s="23"/>
      <c r="X634" s="195"/>
    </row>
    <row r="635" spans="1:24" s="20" customFormat="1">
      <c r="A635" s="10"/>
      <c r="C635" s="10"/>
      <c r="D635" s="10"/>
      <c r="E635" s="10"/>
      <c r="F635" s="10"/>
      <c r="G635" s="10"/>
      <c r="H635" s="10"/>
      <c r="I635" s="23"/>
      <c r="J635" s="23"/>
      <c r="K635" s="23"/>
      <c r="L635" s="23"/>
      <c r="M635" s="23"/>
      <c r="N635" s="23"/>
      <c r="O635" s="23"/>
      <c r="P635" s="23"/>
      <c r="Q635" s="23"/>
      <c r="R635" s="23"/>
      <c r="X635" s="195"/>
    </row>
    <row r="636" spans="1:24" s="20" customFormat="1">
      <c r="A636" s="10"/>
      <c r="C636" s="10"/>
      <c r="D636" s="10"/>
      <c r="E636" s="10"/>
      <c r="F636" s="10"/>
      <c r="G636" s="10"/>
      <c r="H636" s="10"/>
      <c r="I636" s="23"/>
      <c r="J636" s="23"/>
      <c r="K636" s="23"/>
      <c r="L636" s="23"/>
      <c r="M636" s="23"/>
      <c r="N636" s="23"/>
      <c r="O636" s="23"/>
      <c r="P636" s="23"/>
      <c r="Q636" s="23"/>
      <c r="R636" s="23"/>
      <c r="X636" s="195"/>
    </row>
    <row r="637" spans="1:24" s="20" customFormat="1">
      <c r="A637" s="10"/>
      <c r="C637" s="10"/>
      <c r="D637" s="10"/>
      <c r="E637" s="10"/>
      <c r="F637" s="10"/>
      <c r="G637" s="10"/>
      <c r="H637" s="10"/>
      <c r="I637" s="23"/>
      <c r="J637" s="23"/>
      <c r="K637" s="23"/>
      <c r="L637" s="23"/>
      <c r="M637" s="23"/>
      <c r="N637" s="23"/>
      <c r="O637" s="23"/>
      <c r="P637" s="23"/>
      <c r="Q637" s="23"/>
      <c r="R637" s="23"/>
      <c r="X637" s="195"/>
    </row>
    <row r="638" spans="1:24" s="20" customFormat="1">
      <c r="A638" s="10"/>
      <c r="C638" s="10"/>
      <c r="D638" s="10"/>
      <c r="E638" s="10"/>
      <c r="F638" s="10"/>
      <c r="G638" s="10"/>
      <c r="H638" s="10"/>
      <c r="I638" s="23"/>
      <c r="J638" s="23"/>
      <c r="K638" s="23"/>
      <c r="L638" s="23"/>
      <c r="M638" s="23"/>
      <c r="N638" s="23"/>
      <c r="O638" s="23"/>
      <c r="P638" s="23"/>
      <c r="Q638" s="23"/>
      <c r="R638" s="23"/>
      <c r="X638" s="195"/>
    </row>
    <row r="639" spans="1:24" s="20" customFormat="1">
      <c r="A639" s="10"/>
      <c r="C639" s="10"/>
      <c r="D639" s="10"/>
      <c r="E639" s="10"/>
      <c r="F639" s="10"/>
      <c r="G639" s="10"/>
      <c r="H639" s="10"/>
      <c r="I639" s="23"/>
      <c r="J639" s="23"/>
      <c r="K639" s="23"/>
      <c r="L639" s="23"/>
      <c r="M639" s="23"/>
      <c r="N639" s="23"/>
      <c r="O639" s="23"/>
      <c r="P639" s="23"/>
      <c r="Q639" s="23"/>
      <c r="R639" s="23"/>
      <c r="X639" s="195"/>
    </row>
    <row r="640" spans="1:24" s="20" customFormat="1">
      <c r="A640" s="10"/>
      <c r="C640" s="10"/>
      <c r="D640" s="10"/>
      <c r="E640" s="10"/>
      <c r="F640" s="10"/>
      <c r="G640" s="10"/>
      <c r="H640" s="10"/>
      <c r="I640" s="23"/>
      <c r="J640" s="23"/>
      <c r="K640" s="23"/>
      <c r="L640" s="23"/>
      <c r="M640" s="23"/>
      <c r="N640" s="23"/>
      <c r="O640" s="23"/>
      <c r="P640" s="23"/>
      <c r="Q640" s="23"/>
      <c r="R640" s="23"/>
      <c r="X640" s="195"/>
    </row>
    <row r="641" spans="1:24" s="20" customFormat="1">
      <c r="A641" s="10"/>
      <c r="C641" s="10"/>
      <c r="D641" s="10"/>
      <c r="E641" s="10"/>
      <c r="F641" s="10"/>
      <c r="G641" s="10"/>
      <c r="H641" s="10"/>
      <c r="I641" s="23"/>
      <c r="J641" s="23"/>
      <c r="K641" s="23"/>
      <c r="L641" s="23"/>
      <c r="M641" s="23"/>
      <c r="N641" s="23"/>
      <c r="O641" s="23"/>
      <c r="P641" s="23"/>
      <c r="Q641" s="23"/>
      <c r="R641" s="23"/>
      <c r="X641" s="195"/>
    </row>
    <row r="642" spans="1:24" s="20" customFormat="1">
      <c r="A642" s="10"/>
      <c r="C642" s="10"/>
      <c r="D642" s="10"/>
      <c r="E642" s="10"/>
      <c r="F642" s="10"/>
      <c r="G642" s="10"/>
      <c r="H642" s="10"/>
      <c r="I642" s="23"/>
      <c r="J642" s="23"/>
      <c r="K642" s="23"/>
      <c r="L642" s="23"/>
      <c r="M642" s="23"/>
      <c r="N642" s="23"/>
      <c r="O642" s="23"/>
      <c r="P642" s="23"/>
      <c r="Q642" s="23"/>
      <c r="R642" s="23"/>
      <c r="X642" s="195"/>
    </row>
    <row r="643" spans="1:24" s="20" customFormat="1">
      <c r="A643" s="10"/>
      <c r="C643" s="10"/>
      <c r="D643" s="10"/>
      <c r="E643" s="10"/>
      <c r="F643" s="10"/>
      <c r="G643" s="10"/>
      <c r="H643" s="10"/>
      <c r="I643" s="23"/>
      <c r="J643" s="23"/>
      <c r="K643" s="23"/>
      <c r="L643" s="23"/>
      <c r="M643" s="23"/>
      <c r="N643" s="23"/>
      <c r="O643" s="23"/>
      <c r="P643" s="23"/>
      <c r="Q643" s="23"/>
      <c r="R643" s="23"/>
      <c r="X643" s="195"/>
    </row>
    <row r="644" spans="1:24" s="20" customFormat="1">
      <c r="A644" s="10"/>
      <c r="C644" s="10"/>
      <c r="D644" s="10"/>
      <c r="E644" s="10"/>
      <c r="F644" s="10"/>
      <c r="G644" s="10"/>
      <c r="H644" s="10"/>
      <c r="I644" s="23"/>
      <c r="J644" s="23"/>
      <c r="K644" s="23"/>
      <c r="L644" s="23"/>
      <c r="M644" s="23"/>
      <c r="N644" s="23"/>
      <c r="O644" s="23"/>
      <c r="P644" s="23"/>
      <c r="Q644" s="23"/>
      <c r="R644" s="23"/>
      <c r="X644" s="195"/>
    </row>
    <row r="645" spans="1:24" s="20" customFormat="1">
      <c r="A645" s="10"/>
      <c r="C645" s="10"/>
      <c r="D645" s="10"/>
      <c r="E645" s="10"/>
      <c r="F645" s="10"/>
      <c r="G645" s="10"/>
      <c r="H645" s="10"/>
      <c r="I645" s="23"/>
      <c r="J645" s="23"/>
      <c r="K645" s="23"/>
      <c r="L645" s="23"/>
      <c r="M645" s="23"/>
      <c r="N645" s="23"/>
      <c r="O645" s="23"/>
      <c r="P645" s="23"/>
      <c r="Q645" s="23"/>
      <c r="R645" s="23"/>
      <c r="X645" s="195"/>
    </row>
    <row r="646" spans="1:24" s="20" customFormat="1">
      <c r="A646" s="10"/>
      <c r="C646" s="10"/>
      <c r="D646" s="10"/>
      <c r="E646" s="10"/>
      <c r="F646" s="10"/>
      <c r="G646" s="10"/>
      <c r="H646" s="10"/>
      <c r="I646" s="23"/>
      <c r="J646" s="23"/>
      <c r="K646" s="23"/>
      <c r="L646" s="23"/>
      <c r="M646" s="23"/>
      <c r="N646" s="23"/>
      <c r="O646" s="23"/>
      <c r="P646" s="23"/>
      <c r="Q646" s="23"/>
      <c r="R646" s="23"/>
      <c r="X646" s="195"/>
    </row>
    <row r="647" spans="1:24" s="20" customFormat="1">
      <c r="A647" s="10"/>
      <c r="C647" s="10"/>
      <c r="D647" s="10"/>
      <c r="E647" s="10"/>
      <c r="F647" s="10"/>
      <c r="G647" s="10"/>
      <c r="H647" s="10"/>
      <c r="I647" s="23"/>
      <c r="J647" s="23"/>
      <c r="K647" s="23"/>
      <c r="L647" s="23"/>
      <c r="M647" s="23"/>
      <c r="N647" s="23"/>
      <c r="O647" s="23"/>
      <c r="P647" s="23"/>
      <c r="Q647" s="23"/>
      <c r="R647" s="23"/>
      <c r="X647" s="195"/>
    </row>
    <row r="648" spans="1:24" s="20" customFormat="1">
      <c r="A648" s="10"/>
      <c r="C648" s="10"/>
      <c r="D648" s="10"/>
      <c r="E648" s="10"/>
      <c r="F648" s="10"/>
      <c r="G648" s="10"/>
      <c r="H648" s="10"/>
      <c r="I648" s="23"/>
      <c r="J648" s="23"/>
      <c r="K648" s="23"/>
      <c r="L648" s="23"/>
      <c r="M648" s="23"/>
      <c r="N648" s="23"/>
      <c r="O648" s="23"/>
      <c r="P648" s="23"/>
      <c r="Q648" s="23"/>
      <c r="R648" s="23"/>
      <c r="X648" s="195"/>
    </row>
    <row r="649" spans="1:24" s="20" customFormat="1">
      <c r="A649" s="10"/>
      <c r="C649" s="10"/>
      <c r="D649" s="10"/>
      <c r="E649" s="10"/>
      <c r="F649" s="10"/>
      <c r="G649" s="10"/>
      <c r="H649" s="10"/>
      <c r="I649" s="23"/>
      <c r="J649" s="23"/>
      <c r="K649" s="23"/>
      <c r="L649" s="23"/>
      <c r="M649" s="23"/>
      <c r="N649" s="23"/>
      <c r="O649" s="23"/>
      <c r="P649" s="23"/>
      <c r="Q649" s="23"/>
      <c r="R649" s="23"/>
      <c r="X649" s="195"/>
    </row>
    <row r="650" spans="1:24" s="20" customFormat="1">
      <c r="A650" s="10"/>
      <c r="C650" s="10"/>
      <c r="D650" s="10"/>
      <c r="E650" s="10"/>
      <c r="F650" s="10"/>
      <c r="G650" s="10"/>
      <c r="H650" s="10"/>
      <c r="I650" s="23"/>
      <c r="J650" s="23"/>
      <c r="K650" s="23"/>
      <c r="L650" s="23"/>
      <c r="M650" s="23"/>
      <c r="N650" s="23"/>
      <c r="O650" s="23"/>
      <c r="P650" s="23"/>
      <c r="Q650" s="23"/>
      <c r="R650" s="23"/>
      <c r="X650" s="195"/>
    </row>
    <row r="651" spans="1:24" s="20" customFormat="1">
      <c r="A651" s="10"/>
      <c r="C651" s="10"/>
      <c r="D651" s="10"/>
      <c r="E651" s="10"/>
      <c r="F651" s="10"/>
      <c r="G651" s="10"/>
      <c r="H651" s="10"/>
      <c r="I651" s="23"/>
      <c r="J651" s="23"/>
      <c r="K651" s="23"/>
      <c r="L651" s="23"/>
      <c r="M651" s="23"/>
      <c r="N651" s="23"/>
      <c r="O651" s="23"/>
      <c r="P651" s="23"/>
      <c r="Q651" s="23"/>
      <c r="R651" s="23"/>
      <c r="X651" s="195"/>
    </row>
    <row r="652" spans="1:24" s="20" customFormat="1">
      <c r="A652" s="10"/>
      <c r="C652" s="10"/>
      <c r="D652" s="10"/>
      <c r="E652" s="10"/>
      <c r="F652" s="10"/>
      <c r="G652" s="10"/>
      <c r="H652" s="10"/>
      <c r="I652" s="23"/>
      <c r="J652" s="23"/>
      <c r="K652" s="23"/>
      <c r="L652" s="23"/>
      <c r="M652" s="23"/>
      <c r="N652" s="23"/>
      <c r="O652" s="23"/>
      <c r="P652" s="23"/>
      <c r="Q652" s="23"/>
      <c r="R652" s="23"/>
      <c r="X652" s="195"/>
    </row>
    <row r="653" spans="1:24" s="20" customFormat="1">
      <c r="A653" s="10"/>
      <c r="C653" s="10"/>
      <c r="D653" s="10"/>
      <c r="E653" s="10"/>
      <c r="F653" s="10"/>
      <c r="G653" s="10"/>
      <c r="H653" s="10"/>
      <c r="I653" s="23"/>
      <c r="J653" s="23"/>
      <c r="K653" s="23"/>
      <c r="L653" s="23"/>
      <c r="M653" s="23"/>
      <c r="N653" s="23"/>
      <c r="O653" s="23"/>
      <c r="P653" s="23"/>
      <c r="Q653" s="23"/>
      <c r="R653" s="23"/>
      <c r="X653" s="195"/>
    </row>
    <row r="654" spans="1:24" s="20" customFormat="1">
      <c r="A654" s="10"/>
      <c r="C654" s="10"/>
      <c r="D654" s="10"/>
      <c r="E654" s="10"/>
      <c r="F654" s="10"/>
      <c r="G654" s="10"/>
      <c r="H654" s="10"/>
      <c r="I654" s="23"/>
      <c r="J654" s="23"/>
      <c r="K654" s="23"/>
      <c r="L654" s="23"/>
      <c r="M654" s="23"/>
      <c r="N654" s="23"/>
      <c r="O654" s="23"/>
      <c r="P654" s="23"/>
      <c r="Q654" s="23"/>
      <c r="R654" s="23"/>
      <c r="X654" s="195"/>
    </row>
    <row r="655" spans="1:24" s="20" customFormat="1">
      <c r="A655" s="10"/>
      <c r="C655" s="10"/>
      <c r="D655" s="10"/>
      <c r="E655" s="10"/>
      <c r="F655" s="10"/>
      <c r="G655" s="10"/>
      <c r="H655" s="10"/>
      <c r="I655" s="23"/>
      <c r="J655" s="23"/>
      <c r="K655" s="23"/>
      <c r="L655" s="23"/>
      <c r="M655" s="23"/>
      <c r="N655" s="23"/>
      <c r="O655" s="23"/>
      <c r="P655" s="23"/>
      <c r="Q655" s="23"/>
      <c r="R655" s="23"/>
      <c r="X655" s="195"/>
    </row>
    <row r="656" spans="1:24" s="20" customFormat="1">
      <c r="A656" s="10"/>
      <c r="C656" s="10"/>
      <c r="D656" s="10"/>
      <c r="E656" s="10"/>
      <c r="F656" s="10"/>
      <c r="G656" s="10"/>
      <c r="H656" s="10"/>
      <c r="I656" s="23"/>
      <c r="J656" s="23"/>
      <c r="K656" s="23"/>
      <c r="L656" s="23"/>
      <c r="M656" s="23"/>
      <c r="N656" s="23"/>
      <c r="O656" s="23"/>
      <c r="P656" s="23"/>
      <c r="Q656" s="23"/>
      <c r="R656" s="23"/>
      <c r="X656" s="195"/>
    </row>
    <row r="657" spans="1:24" s="20" customFormat="1">
      <c r="A657" s="10"/>
      <c r="C657" s="10"/>
      <c r="D657" s="10"/>
      <c r="E657" s="10"/>
      <c r="F657" s="10"/>
      <c r="G657" s="10"/>
      <c r="H657" s="10"/>
      <c r="I657" s="23"/>
      <c r="J657" s="23"/>
      <c r="K657" s="23"/>
      <c r="L657" s="23"/>
      <c r="M657" s="23"/>
      <c r="N657" s="23"/>
      <c r="O657" s="23"/>
      <c r="P657" s="23"/>
      <c r="Q657" s="23"/>
      <c r="R657" s="23"/>
      <c r="X657" s="195"/>
    </row>
    <row r="658" spans="1:24" s="20" customFormat="1">
      <c r="A658" s="10"/>
      <c r="C658" s="10"/>
      <c r="D658" s="10"/>
      <c r="E658" s="10"/>
      <c r="F658" s="10"/>
      <c r="G658" s="10"/>
      <c r="H658" s="10"/>
      <c r="I658" s="23"/>
      <c r="J658" s="23"/>
      <c r="K658" s="23"/>
      <c r="L658" s="23"/>
      <c r="M658" s="23"/>
      <c r="N658" s="23"/>
      <c r="O658" s="23"/>
      <c r="P658" s="23"/>
      <c r="Q658" s="23"/>
      <c r="R658" s="23"/>
      <c r="X658" s="195"/>
    </row>
    <row r="659" spans="1:24" s="20" customFormat="1">
      <c r="A659" s="10"/>
      <c r="C659" s="10"/>
      <c r="D659" s="10"/>
      <c r="E659" s="10"/>
      <c r="F659" s="10"/>
      <c r="G659" s="10"/>
      <c r="H659" s="10"/>
      <c r="I659" s="23"/>
      <c r="J659" s="23"/>
      <c r="K659" s="23"/>
      <c r="L659" s="23"/>
      <c r="M659" s="23"/>
      <c r="N659" s="23"/>
      <c r="O659" s="23"/>
      <c r="P659" s="23"/>
      <c r="Q659" s="23"/>
      <c r="R659" s="23"/>
      <c r="X659" s="195"/>
    </row>
    <row r="660" spans="1:24" s="20" customFormat="1">
      <c r="A660" s="10"/>
      <c r="C660" s="10"/>
      <c r="D660" s="10"/>
      <c r="E660" s="10"/>
      <c r="F660" s="10"/>
      <c r="G660" s="10"/>
      <c r="H660" s="10"/>
      <c r="I660" s="23"/>
      <c r="J660" s="23"/>
      <c r="K660" s="23"/>
      <c r="L660" s="23"/>
      <c r="M660" s="23"/>
      <c r="N660" s="23"/>
      <c r="O660" s="23"/>
      <c r="P660" s="23"/>
      <c r="Q660" s="23"/>
      <c r="R660" s="23"/>
      <c r="X660" s="195"/>
    </row>
    <row r="661" spans="1:24" s="20" customFormat="1">
      <c r="A661" s="10"/>
      <c r="C661" s="10"/>
      <c r="D661" s="10"/>
      <c r="E661" s="10"/>
      <c r="F661" s="10"/>
      <c r="G661" s="10"/>
      <c r="H661" s="10"/>
      <c r="I661" s="23"/>
      <c r="J661" s="23"/>
      <c r="K661" s="23"/>
      <c r="L661" s="23"/>
      <c r="M661" s="23"/>
      <c r="N661" s="23"/>
      <c r="O661" s="23"/>
      <c r="P661" s="23"/>
      <c r="Q661" s="23"/>
      <c r="R661" s="23"/>
      <c r="X661" s="195"/>
    </row>
    <row r="662" spans="1:24" s="20" customFormat="1">
      <c r="A662" s="10"/>
      <c r="C662" s="10"/>
      <c r="D662" s="10"/>
      <c r="E662" s="10"/>
      <c r="F662" s="10"/>
      <c r="G662" s="10"/>
      <c r="H662" s="10"/>
      <c r="I662" s="23"/>
      <c r="J662" s="23"/>
      <c r="K662" s="23"/>
      <c r="L662" s="23"/>
      <c r="M662" s="23"/>
      <c r="N662" s="23"/>
      <c r="O662" s="23"/>
      <c r="P662" s="23"/>
      <c r="Q662" s="23"/>
      <c r="R662" s="23"/>
      <c r="X662" s="195"/>
    </row>
    <row r="663" spans="1:24" s="20" customFormat="1">
      <c r="A663" s="10"/>
      <c r="C663" s="10"/>
      <c r="D663" s="10"/>
      <c r="E663" s="10"/>
      <c r="F663" s="10"/>
      <c r="G663" s="10"/>
      <c r="H663" s="10"/>
      <c r="I663" s="23"/>
      <c r="J663" s="23"/>
      <c r="K663" s="23"/>
      <c r="L663" s="23"/>
      <c r="M663" s="23"/>
      <c r="N663" s="23"/>
      <c r="O663" s="23"/>
      <c r="P663" s="23"/>
      <c r="Q663" s="23"/>
      <c r="R663" s="23"/>
      <c r="X663" s="195"/>
    </row>
    <row r="664" spans="1:24" s="20" customFormat="1">
      <c r="A664" s="10"/>
      <c r="C664" s="10"/>
      <c r="D664" s="10"/>
      <c r="E664" s="10"/>
      <c r="F664" s="10"/>
      <c r="G664" s="10"/>
      <c r="H664" s="10"/>
      <c r="I664" s="23"/>
      <c r="J664" s="23"/>
      <c r="K664" s="23"/>
      <c r="L664" s="23"/>
      <c r="M664" s="23"/>
      <c r="N664" s="23"/>
      <c r="O664" s="23"/>
      <c r="P664" s="23"/>
      <c r="Q664" s="23"/>
      <c r="R664" s="23"/>
      <c r="X664" s="195"/>
    </row>
    <row r="665" spans="1:24" s="20" customFormat="1">
      <c r="A665" s="10"/>
      <c r="C665" s="10"/>
      <c r="D665" s="10"/>
      <c r="E665" s="10"/>
      <c r="F665" s="10"/>
      <c r="G665" s="10"/>
      <c r="H665" s="10"/>
      <c r="I665" s="23"/>
      <c r="J665" s="23"/>
      <c r="K665" s="23"/>
      <c r="L665" s="23"/>
      <c r="M665" s="23"/>
      <c r="N665" s="23"/>
      <c r="O665" s="23"/>
      <c r="P665" s="23"/>
      <c r="Q665" s="23"/>
      <c r="R665" s="23"/>
      <c r="X665" s="195"/>
    </row>
    <row r="666" spans="1:24" s="20" customFormat="1">
      <c r="A666" s="10"/>
      <c r="C666" s="10"/>
      <c r="D666" s="10"/>
      <c r="E666" s="10"/>
      <c r="F666" s="10"/>
      <c r="G666" s="10"/>
      <c r="H666" s="10"/>
      <c r="I666" s="23"/>
      <c r="J666" s="23"/>
      <c r="K666" s="23"/>
      <c r="L666" s="23"/>
      <c r="M666" s="23"/>
      <c r="N666" s="23"/>
      <c r="O666" s="23"/>
      <c r="P666" s="23"/>
      <c r="Q666" s="23"/>
      <c r="R666" s="23"/>
      <c r="X666" s="195"/>
    </row>
    <row r="667" spans="1:24" s="20" customFormat="1">
      <c r="A667" s="10"/>
      <c r="C667" s="10"/>
      <c r="D667" s="10"/>
      <c r="E667" s="10"/>
      <c r="F667" s="10"/>
      <c r="G667" s="10"/>
      <c r="H667" s="10"/>
      <c r="I667" s="23"/>
      <c r="J667" s="23"/>
      <c r="K667" s="23"/>
      <c r="L667" s="23"/>
      <c r="M667" s="23"/>
      <c r="N667" s="23"/>
      <c r="O667" s="23"/>
      <c r="P667" s="23"/>
      <c r="Q667" s="23"/>
      <c r="R667" s="23"/>
      <c r="X667" s="195"/>
    </row>
    <row r="668" spans="1:24" s="20" customFormat="1">
      <c r="A668" s="10"/>
      <c r="C668" s="10"/>
      <c r="D668" s="10"/>
      <c r="E668" s="10"/>
      <c r="F668" s="10"/>
      <c r="G668" s="10"/>
      <c r="H668" s="10"/>
      <c r="I668" s="23"/>
      <c r="J668" s="23"/>
      <c r="K668" s="23"/>
      <c r="L668" s="23"/>
      <c r="M668" s="23"/>
      <c r="N668" s="23"/>
      <c r="O668" s="23"/>
      <c r="P668" s="23"/>
      <c r="Q668" s="23"/>
      <c r="R668" s="23"/>
      <c r="X668" s="195"/>
    </row>
    <row r="669" spans="1:24" s="20" customFormat="1">
      <c r="A669" s="10"/>
      <c r="C669" s="10"/>
      <c r="D669" s="10"/>
      <c r="E669" s="10"/>
      <c r="F669" s="10"/>
      <c r="G669" s="10"/>
      <c r="H669" s="10"/>
      <c r="I669" s="23"/>
      <c r="J669" s="23"/>
      <c r="K669" s="23"/>
      <c r="L669" s="23"/>
      <c r="M669" s="23"/>
      <c r="N669" s="23"/>
      <c r="O669" s="23"/>
      <c r="P669" s="23"/>
      <c r="Q669" s="23"/>
      <c r="R669" s="23"/>
      <c r="X669" s="195"/>
    </row>
    <row r="670" spans="1:24" s="20" customFormat="1">
      <c r="A670" s="10"/>
      <c r="C670" s="10"/>
      <c r="D670" s="10"/>
      <c r="E670" s="10"/>
      <c r="F670" s="10"/>
      <c r="G670" s="10"/>
      <c r="H670" s="10"/>
      <c r="I670" s="23"/>
      <c r="J670" s="23"/>
      <c r="K670" s="23"/>
      <c r="L670" s="23"/>
      <c r="M670" s="23"/>
      <c r="N670" s="23"/>
      <c r="O670" s="23"/>
      <c r="P670" s="23"/>
      <c r="Q670" s="23"/>
      <c r="R670" s="23"/>
      <c r="X670" s="195"/>
    </row>
    <row r="671" spans="1:24" s="20" customFormat="1">
      <c r="A671" s="10"/>
      <c r="C671" s="10"/>
      <c r="D671" s="10"/>
      <c r="E671" s="10"/>
      <c r="F671" s="10"/>
      <c r="G671" s="10"/>
      <c r="H671" s="10"/>
      <c r="I671" s="23"/>
      <c r="J671" s="23"/>
      <c r="K671" s="23"/>
      <c r="L671" s="23"/>
      <c r="M671" s="23"/>
      <c r="N671" s="23"/>
      <c r="O671" s="23"/>
      <c r="P671" s="23"/>
      <c r="Q671" s="23"/>
      <c r="R671" s="23"/>
      <c r="X671" s="195"/>
    </row>
    <row r="672" spans="1:24" s="20" customFormat="1">
      <c r="A672" s="10"/>
      <c r="C672" s="10"/>
      <c r="D672" s="10"/>
      <c r="E672" s="10"/>
      <c r="F672" s="10"/>
      <c r="G672" s="10"/>
      <c r="H672" s="10"/>
      <c r="I672" s="23"/>
      <c r="J672" s="23"/>
      <c r="K672" s="23"/>
      <c r="L672" s="23"/>
      <c r="M672" s="23"/>
      <c r="N672" s="23"/>
      <c r="O672" s="23"/>
      <c r="P672" s="23"/>
      <c r="Q672" s="23"/>
      <c r="R672" s="23"/>
      <c r="X672" s="195"/>
    </row>
    <row r="673" spans="1:24" s="20" customFormat="1">
      <c r="A673" s="10"/>
      <c r="C673" s="10"/>
      <c r="D673" s="10"/>
      <c r="E673" s="10"/>
      <c r="F673" s="10"/>
      <c r="G673" s="10"/>
      <c r="H673" s="10"/>
      <c r="I673" s="23"/>
      <c r="J673" s="23"/>
      <c r="K673" s="23"/>
      <c r="L673" s="23"/>
      <c r="M673" s="23"/>
      <c r="N673" s="23"/>
      <c r="O673" s="23"/>
      <c r="P673" s="23"/>
      <c r="Q673" s="23"/>
      <c r="R673" s="23"/>
      <c r="X673" s="195"/>
    </row>
    <row r="674" spans="1:24" s="20" customFormat="1">
      <c r="A674" s="10"/>
      <c r="C674" s="10"/>
      <c r="D674" s="10"/>
      <c r="E674" s="10"/>
      <c r="F674" s="10"/>
      <c r="G674" s="10"/>
      <c r="H674" s="10"/>
      <c r="I674" s="23"/>
      <c r="J674" s="23"/>
      <c r="K674" s="23"/>
      <c r="L674" s="23"/>
      <c r="M674" s="23"/>
      <c r="N674" s="23"/>
      <c r="O674" s="23"/>
      <c r="P674" s="23"/>
      <c r="Q674" s="23"/>
      <c r="R674" s="23"/>
      <c r="X674" s="195"/>
    </row>
    <row r="675" spans="1:24" s="20" customFormat="1">
      <c r="A675" s="10"/>
      <c r="C675" s="10"/>
      <c r="D675" s="10"/>
      <c r="E675" s="10"/>
      <c r="F675" s="10"/>
      <c r="G675" s="10"/>
      <c r="H675" s="10"/>
      <c r="I675" s="23"/>
      <c r="J675" s="23"/>
      <c r="K675" s="23"/>
      <c r="L675" s="23"/>
      <c r="M675" s="23"/>
      <c r="N675" s="23"/>
      <c r="O675" s="23"/>
      <c r="P675" s="23"/>
      <c r="Q675" s="23"/>
      <c r="R675" s="23"/>
      <c r="X675" s="195"/>
    </row>
    <row r="676" spans="1:24" s="20" customFormat="1">
      <c r="A676" s="10"/>
      <c r="C676" s="10"/>
      <c r="D676" s="10"/>
      <c r="E676" s="10"/>
      <c r="F676" s="10"/>
      <c r="G676" s="10"/>
      <c r="H676" s="10"/>
      <c r="I676" s="23"/>
      <c r="J676" s="23"/>
      <c r="K676" s="23"/>
      <c r="L676" s="23"/>
      <c r="M676" s="23"/>
      <c r="N676" s="23"/>
      <c r="O676" s="23"/>
      <c r="P676" s="23"/>
      <c r="Q676" s="23"/>
      <c r="R676" s="23"/>
      <c r="X676" s="195"/>
    </row>
    <row r="677" spans="1:24" s="20" customFormat="1">
      <c r="A677" s="10"/>
      <c r="C677" s="10"/>
      <c r="D677" s="10"/>
      <c r="E677" s="10"/>
      <c r="F677" s="10"/>
      <c r="G677" s="10"/>
      <c r="H677" s="10"/>
      <c r="I677" s="23"/>
      <c r="J677" s="23"/>
      <c r="K677" s="23"/>
      <c r="L677" s="23"/>
      <c r="M677" s="23"/>
      <c r="N677" s="23"/>
      <c r="O677" s="23"/>
      <c r="P677" s="23"/>
      <c r="Q677" s="23"/>
      <c r="R677" s="23"/>
      <c r="X677" s="195"/>
    </row>
    <row r="678" spans="1:24" s="20" customFormat="1">
      <c r="A678" s="10"/>
      <c r="C678" s="10"/>
      <c r="D678" s="10"/>
      <c r="E678" s="10"/>
      <c r="F678" s="10"/>
      <c r="G678" s="10"/>
      <c r="H678" s="10"/>
      <c r="I678" s="23"/>
      <c r="J678" s="23"/>
      <c r="K678" s="23"/>
      <c r="L678" s="23"/>
      <c r="M678" s="23"/>
      <c r="N678" s="23"/>
      <c r="O678" s="23"/>
      <c r="P678" s="23"/>
      <c r="Q678" s="23"/>
      <c r="R678" s="23"/>
      <c r="X678" s="195"/>
    </row>
    <row r="679" spans="1:24" s="20" customFormat="1">
      <c r="A679" s="10"/>
      <c r="C679" s="10"/>
      <c r="D679" s="10"/>
      <c r="E679" s="10"/>
      <c r="F679" s="10"/>
      <c r="G679" s="10"/>
      <c r="H679" s="10"/>
      <c r="I679" s="23"/>
      <c r="J679" s="23"/>
      <c r="K679" s="23"/>
      <c r="L679" s="23"/>
      <c r="M679" s="23"/>
      <c r="N679" s="23"/>
      <c r="O679" s="23"/>
      <c r="P679" s="23"/>
      <c r="Q679" s="23"/>
      <c r="R679" s="23"/>
      <c r="X679" s="195"/>
    </row>
    <row r="680" spans="1:24" s="20" customFormat="1">
      <c r="A680" s="10"/>
      <c r="C680" s="10"/>
      <c r="D680" s="10"/>
      <c r="E680" s="10"/>
      <c r="F680" s="10"/>
      <c r="G680" s="10"/>
      <c r="H680" s="10"/>
      <c r="I680" s="23"/>
      <c r="J680" s="23"/>
      <c r="K680" s="23"/>
      <c r="L680" s="23"/>
      <c r="M680" s="23"/>
      <c r="N680" s="23"/>
      <c r="O680" s="23"/>
      <c r="P680" s="23"/>
      <c r="Q680" s="23"/>
      <c r="R680" s="23"/>
      <c r="X680" s="195"/>
    </row>
    <row r="681" spans="1:24" s="20" customFormat="1">
      <c r="A681" s="10"/>
      <c r="C681" s="10"/>
      <c r="D681" s="10"/>
      <c r="E681" s="10"/>
      <c r="F681" s="10"/>
      <c r="G681" s="10"/>
      <c r="H681" s="10"/>
      <c r="I681" s="23"/>
      <c r="J681" s="23"/>
      <c r="K681" s="23"/>
      <c r="L681" s="23"/>
      <c r="M681" s="23"/>
      <c r="N681" s="23"/>
      <c r="O681" s="23"/>
      <c r="P681" s="23"/>
      <c r="Q681" s="23"/>
      <c r="R681" s="23"/>
      <c r="X681" s="195"/>
    </row>
    <row r="682" spans="1:24" s="20" customFormat="1">
      <c r="A682" s="10"/>
      <c r="C682" s="10"/>
      <c r="D682" s="10"/>
      <c r="E682" s="10"/>
      <c r="F682" s="10"/>
      <c r="G682" s="10"/>
      <c r="H682" s="10"/>
      <c r="I682" s="23"/>
      <c r="J682" s="23"/>
      <c r="K682" s="23"/>
      <c r="L682" s="23"/>
      <c r="M682" s="23"/>
      <c r="N682" s="23"/>
      <c r="O682" s="23"/>
      <c r="P682" s="23"/>
      <c r="Q682" s="23"/>
      <c r="R682" s="23"/>
      <c r="X682" s="195"/>
    </row>
    <row r="683" spans="1:24" s="20" customFormat="1">
      <c r="A683" s="10"/>
      <c r="C683" s="10"/>
      <c r="D683" s="10"/>
      <c r="E683" s="10"/>
      <c r="F683" s="10"/>
      <c r="G683" s="10"/>
      <c r="H683" s="10"/>
      <c r="I683" s="23"/>
      <c r="J683" s="23"/>
      <c r="K683" s="23"/>
      <c r="L683" s="23"/>
      <c r="M683" s="23"/>
      <c r="N683" s="23"/>
      <c r="O683" s="23"/>
      <c r="P683" s="23"/>
      <c r="Q683" s="23"/>
      <c r="R683" s="23"/>
      <c r="X683" s="195"/>
    </row>
    <row r="684" spans="1:24" s="20" customFormat="1">
      <c r="A684" s="10"/>
      <c r="C684" s="10"/>
      <c r="D684" s="10"/>
      <c r="E684" s="10"/>
      <c r="F684" s="10"/>
      <c r="G684" s="10"/>
      <c r="H684" s="10"/>
      <c r="I684" s="23"/>
      <c r="J684" s="23"/>
      <c r="K684" s="23"/>
      <c r="L684" s="23"/>
      <c r="M684" s="23"/>
      <c r="N684" s="23"/>
      <c r="O684" s="23"/>
      <c r="P684" s="23"/>
      <c r="Q684" s="23"/>
      <c r="R684" s="23"/>
      <c r="X684" s="195"/>
    </row>
    <row r="685" spans="1:24" s="20" customFormat="1">
      <c r="A685" s="10"/>
      <c r="C685" s="10"/>
      <c r="D685" s="10"/>
      <c r="E685" s="10"/>
      <c r="F685" s="10"/>
      <c r="G685" s="10"/>
      <c r="H685" s="10"/>
      <c r="I685" s="23"/>
      <c r="J685" s="23"/>
      <c r="K685" s="23"/>
      <c r="L685" s="23"/>
      <c r="M685" s="23"/>
      <c r="N685" s="23"/>
      <c r="O685" s="23"/>
      <c r="P685" s="23"/>
      <c r="Q685" s="23"/>
      <c r="R685" s="23"/>
      <c r="X685" s="195"/>
    </row>
    <row r="686" spans="1:24" s="20" customFormat="1">
      <c r="A686" s="10"/>
      <c r="C686" s="10"/>
      <c r="D686" s="10"/>
      <c r="E686" s="10"/>
      <c r="F686" s="10"/>
      <c r="G686" s="10"/>
      <c r="H686" s="10"/>
      <c r="I686" s="23"/>
      <c r="J686" s="23"/>
      <c r="K686" s="23"/>
      <c r="L686" s="23"/>
      <c r="M686" s="23"/>
      <c r="N686" s="23"/>
      <c r="O686" s="23"/>
      <c r="P686" s="23"/>
      <c r="Q686" s="23"/>
      <c r="R686" s="23"/>
      <c r="X686" s="195"/>
    </row>
    <row r="687" spans="1:24" s="20" customFormat="1">
      <c r="A687" s="10"/>
      <c r="C687" s="10"/>
      <c r="D687" s="10"/>
      <c r="E687" s="10"/>
      <c r="F687" s="10"/>
      <c r="G687" s="10"/>
      <c r="H687" s="10"/>
      <c r="I687" s="23"/>
      <c r="J687" s="23"/>
      <c r="K687" s="23"/>
      <c r="L687" s="23"/>
      <c r="M687" s="23"/>
      <c r="N687" s="23"/>
      <c r="O687" s="23"/>
      <c r="P687" s="23"/>
      <c r="Q687" s="23"/>
      <c r="R687" s="23"/>
      <c r="X687" s="195"/>
    </row>
    <row r="688" spans="1:24" s="20" customFormat="1">
      <c r="A688" s="10"/>
      <c r="C688" s="10"/>
      <c r="D688" s="10"/>
      <c r="E688" s="10"/>
      <c r="F688" s="10"/>
      <c r="G688" s="10"/>
      <c r="H688" s="10"/>
      <c r="I688" s="23"/>
      <c r="J688" s="23"/>
      <c r="K688" s="23"/>
      <c r="L688" s="23"/>
      <c r="M688" s="23"/>
      <c r="N688" s="23"/>
      <c r="O688" s="23"/>
      <c r="P688" s="23"/>
      <c r="Q688" s="23"/>
      <c r="R688" s="23"/>
      <c r="X688" s="195"/>
    </row>
    <row r="689" spans="1:24" s="20" customFormat="1">
      <c r="A689" s="10"/>
      <c r="C689" s="10"/>
      <c r="D689" s="10"/>
      <c r="E689" s="10"/>
      <c r="F689" s="10"/>
      <c r="G689" s="10"/>
      <c r="H689" s="10"/>
      <c r="I689" s="23"/>
      <c r="J689" s="23"/>
      <c r="K689" s="23"/>
      <c r="L689" s="23"/>
      <c r="M689" s="23"/>
      <c r="N689" s="23"/>
      <c r="O689" s="23"/>
      <c r="P689" s="23"/>
      <c r="Q689" s="23"/>
      <c r="R689" s="23"/>
      <c r="X689" s="195"/>
    </row>
    <row r="690" spans="1:24" s="20" customFormat="1">
      <c r="A690" s="10"/>
      <c r="C690" s="10"/>
      <c r="D690" s="10"/>
      <c r="E690" s="10"/>
      <c r="F690" s="10"/>
      <c r="G690" s="10"/>
      <c r="H690" s="10"/>
      <c r="I690" s="23"/>
      <c r="J690" s="23"/>
      <c r="K690" s="23"/>
      <c r="L690" s="23"/>
      <c r="M690" s="23"/>
      <c r="N690" s="23"/>
      <c r="O690" s="23"/>
      <c r="P690" s="23"/>
      <c r="Q690" s="23"/>
      <c r="R690" s="23"/>
      <c r="X690" s="195"/>
    </row>
    <row r="691" spans="1:24" s="20" customFormat="1">
      <c r="A691" s="10"/>
      <c r="C691" s="10"/>
      <c r="D691" s="10"/>
      <c r="E691" s="10"/>
      <c r="F691" s="10"/>
      <c r="G691" s="10"/>
      <c r="H691" s="10"/>
      <c r="I691" s="23"/>
      <c r="J691" s="23"/>
      <c r="K691" s="23"/>
      <c r="L691" s="23"/>
      <c r="M691" s="23"/>
      <c r="N691" s="23"/>
      <c r="O691" s="23"/>
      <c r="P691" s="23"/>
      <c r="Q691" s="23"/>
      <c r="R691" s="23"/>
      <c r="X691" s="195"/>
    </row>
    <row r="692" spans="1:24" s="20" customFormat="1">
      <c r="A692" s="10"/>
      <c r="C692" s="10"/>
      <c r="D692" s="10"/>
      <c r="E692" s="10"/>
      <c r="F692" s="10"/>
      <c r="G692" s="10"/>
      <c r="H692" s="10"/>
      <c r="I692" s="23"/>
      <c r="J692" s="23"/>
      <c r="K692" s="23"/>
      <c r="L692" s="23"/>
      <c r="M692" s="23"/>
      <c r="N692" s="23"/>
      <c r="O692" s="23"/>
      <c r="P692" s="23"/>
      <c r="Q692" s="23"/>
      <c r="R692" s="23"/>
      <c r="X692" s="195"/>
    </row>
    <row r="693" spans="1:24" s="20" customFormat="1">
      <c r="A693" s="10"/>
      <c r="C693" s="10"/>
      <c r="D693" s="10"/>
      <c r="E693" s="10"/>
      <c r="F693" s="10"/>
      <c r="G693" s="10"/>
      <c r="H693" s="10"/>
      <c r="I693" s="23"/>
      <c r="J693" s="23"/>
      <c r="K693" s="23"/>
      <c r="L693" s="23"/>
      <c r="M693" s="23"/>
      <c r="N693" s="23"/>
      <c r="O693" s="23"/>
      <c r="P693" s="23"/>
      <c r="Q693" s="23"/>
      <c r="R693" s="23"/>
      <c r="X693" s="195"/>
    </row>
    <row r="694" spans="1:24" s="20" customFormat="1">
      <c r="A694" s="10"/>
      <c r="C694" s="10"/>
      <c r="D694" s="10"/>
      <c r="E694" s="10"/>
      <c r="F694" s="10"/>
      <c r="G694" s="10"/>
      <c r="H694" s="10"/>
      <c r="I694" s="23"/>
      <c r="J694" s="23"/>
      <c r="K694" s="23"/>
      <c r="L694" s="23"/>
      <c r="M694" s="23"/>
      <c r="N694" s="23"/>
      <c r="O694" s="23"/>
      <c r="P694" s="23"/>
      <c r="Q694" s="23"/>
      <c r="R694" s="23"/>
      <c r="X694" s="195"/>
    </row>
    <row r="695" spans="1:24" s="20" customFormat="1">
      <c r="A695" s="10"/>
      <c r="C695" s="10"/>
      <c r="D695" s="10"/>
      <c r="E695" s="10"/>
      <c r="F695" s="10"/>
      <c r="G695" s="10"/>
      <c r="H695" s="10"/>
      <c r="I695" s="23"/>
      <c r="J695" s="23"/>
      <c r="K695" s="23"/>
      <c r="L695" s="23"/>
      <c r="M695" s="23"/>
      <c r="N695" s="23"/>
      <c r="O695" s="23"/>
      <c r="P695" s="23"/>
      <c r="Q695" s="23"/>
      <c r="R695" s="23"/>
      <c r="X695" s="195"/>
    </row>
    <row r="696" spans="1:24" s="20" customFormat="1">
      <c r="A696" s="10"/>
      <c r="C696" s="10"/>
      <c r="D696" s="10"/>
      <c r="E696" s="10"/>
      <c r="F696" s="10"/>
      <c r="G696" s="10"/>
      <c r="H696" s="10"/>
      <c r="I696" s="23"/>
      <c r="J696" s="23"/>
      <c r="K696" s="23"/>
      <c r="L696" s="23"/>
      <c r="M696" s="23"/>
      <c r="N696" s="23"/>
      <c r="O696" s="23"/>
      <c r="P696" s="23"/>
      <c r="Q696" s="23"/>
      <c r="R696" s="23"/>
      <c r="X696" s="195"/>
    </row>
    <row r="697" spans="1:24" s="20" customFormat="1">
      <c r="A697" s="10"/>
      <c r="C697" s="10"/>
      <c r="D697" s="10"/>
      <c r="E697" s="10"/>
      <c r="F697" s="10"/>
      <c r="G697" s="10"/>
      <c r="H697" s="10"/>
      <c r="I697" s="23"/>
      <c r="J697" s="23"/>
      <c r="K697" s="23"/>
      <c r="L697" s="23"/>
      <c r="M697" s="23"/>
      <c r="N697" s="23"/>
      <c r="O697" s="23"/>
      <c r="P697" s="23"/>
      <c r="Q697" s="23"/>
      <c r="R697" s="23"/>
      <c r="X697" s="195"/>
    </row>
    <row r="698" spans="1:24" s="20" customFormat="1">
      <c r="A698" s="10"/>
      <c r="C698" s="10"/>
      <c r="D698" s="10"/>
      <c r="E698" s="10"/>
      <c r="F698" s="10"/>
      <c r="G698" s="10"/>
      <c r="H698" s="10"/>
      <c r="I698" s="23"/>
      <c r="J698" s="23"/>
      <c r="K698" s="23"/>
      <c r="L698" s="23"/>
      <c r="M698" s="23"/>
      <c r="N698" s="23"/>
      <c r="O698" s="23"/>
      <c r="P698" s="23"/>
      <c r="Q698" s="23"/>
      <c r="R698" s="23"/>
      <c r="X698" s="195"/>
    </row>
    <row r="699" spans="1:24" s="20" customFormat="1">
      <c r="A699" s="10"/>
      <c r="C699" s="10"/>
      <c r="D699" s="10"/>
      <c r="E699" s="10"/>
      <c r="F699" s="10"/>
      <c r="G699" s="10"/>
      <c r="H699" s="10"/>
      <c r="I699" s="23"/>
      <c r="J699" s="23"/>
      <c r="K699" s="23"/>
      <c r="L699" s="23"/>
      <c r="M699" s="23"/>
      <c r="N699" s="23"/>
      <c r="O699" s="23"/>
      <c r="P699" s="23"/>
      <c r="Q699" s="23"/>
      <c r="R699" s="23"/>
      <c r="X699" s="195"/>
    </row>
    <row r="700" spans="1:24" s="20" customFormat="1">
      <c r="A700" s="10"/>
      <c r="C700" s="10"/>
      <c r="D700" s="10"/>
      <c r="E700" s="10"/>
      <c r="F700" s="10"/>
      <c r="G700" s="10"/>
      <c r="H700" s="10"/>
      <c r="I700" s="23"/>
      <c r="J700" s="23"/>
      <c r="K700" s="23"/>
      <c r="L700" s="23"/>
      <c r="M700" s="23"/>
      <c r="N700" s="23"/>
      <c r="O700" s="23"/>
      <c r="P700" s="23"/>
      <c r="Q700" s="23"/>
      <c r="R700" s="23"/>
      <c r="X700" s="195"/>
    </row>
    <row r="701" spans="1:24" s="20" customFormat="1">
      <c r="A701" s="10"/>
      <c r="C701" s="10"/>
      <c r="D701" s="10"/>
      <c r="E701" s="10"/>
      <c r="F701" s="10"/>
      <c r="G701" s="10"/>
      <c r="H701" s="10"/>
      <c r="I701" s="23"/>
      <c r="J701" s="23"/>
      <c r="K701" s="23"/>
      <c r="L701" s="23"/>
      <c r="M701" s="23"/>
      <c r="N701" s="23"/>
      <c r="O701" s="23"/>
      <c r="P701" s="23"/>
      <c r="Q701" s="23"/>
      <c r="R701" s="23"/>
      <c r="X701" s="195"/>
    </row>
    <row r="702" spans="1:24" s="20" customFormat="1">
      <c r="A702" s="10"/>
      <c r="C702" s="10"/>
      <c r="D702" s="10"/>
      <c r="E702" s="10"/>
      <c r="F702" s="10"/>
      <c r="G702" s="10"/>
      <c r="H702" s="10"/>
      <c r="I702" s="23"/>
      <c r="J702" s="23"/>
      <c r="K702" s="23"/>
      <c r="L702" s="23"/>
      <c r="M702" s="23"/>
      <c r="N702" s="23"/>
      <c r="O702" s="23"/>
      <c r="P702" s="23"/>
      <c r="Q702" s="23"/>
      <c r="R702" s="23"/>
      <c r="X702" s="195"/>
    </row>
    <row r="703" spans="1:24" s="20" customFormat="1">
      <c r="A703" s="10"/>
      <c r="C703" s="10"/>
      <c r="D703" s="10"/>
      <c r="E703" s="10"/>
      <c r="F703" s="10"/>
      <c r="G703" s="10"/>
      <c r="H703" s="10"/>
      <c r="I703" s="23"/>
      <c r="J703" s="23"/>
      <c r="K703" s="23"/>
      <c r="L703" s="23"/>
      <c r="M703" s="23"/>
      <c r="N703" s="23"/>
      <c r="O703" s="23"/>
      <c r="P703" s="23"/>
      <c r="Q703" s="23"/>
      <c r="R703" s="23"/>
      <c r="X703" s="195"/>
    </row>
    <row r="704" spans="1:24" s="20" customFormat="1">
      <c r="A704" s="10"/>
      <c r="C704" s="10"/>
      <c r="D704" s="10"/>
      <c r="E704" s="10"/>
      <c r="F704" s="10"/>
      <c r="G704" s="10"/>
      <c r="H704" s="10"/>
      <c r="I704" s="23"/>
      <c r="J704" s="23"/>
      <c r="K704" s="23"/>
      <c r="L704" s="23"/>
      <c r="M704" s="23"/>
      <c r="N704" s="23"/>
      <c r="O704" s="23"/>
      <c r="P704" s="23"/>
      <c r="Q704" s="23"/>
      <c r="R704" s="23"/>
      <c r="X704" s="195"/>
    </row>
    <row r="705" spans="1:24" s="20" customFormat="1">
      <c r="A705" s="10"/>
      <c r="C705" s="10"/>
      <c r="D705" s="10"/>
      <c r="E705" s="10"/>
      <c r="F705" s="10"/>
      <c r="G705" s="10"/>
      <c r="H705" s="10"/>
      <c r="I705" s="23"/>
      <c r="J705" s="23"/>
      <c r="K705" s="23"/>
      <c r="L705" s="23"/>
      <c r="M705" s="23"/>
      <c r="N705" s="23"/>
      <c r="O705" s="23"/>
      <c r="P705" s="23"/>
      <c r="Q705" s="23"/>
      <c r="R705" s="23"/>
      <c r="X705" s="195"/>
    </row>
    <row r="706" spans="1:24" s="20" customFormat="1">
      <c r="A706" s="10"/>
      <c r="C706" s="10"/>
      <c r="D706" s="10"/>
      <c r="E706" s="10"/>
      <c r="F706" s="10"/>
      <c r="G706" s="10"/>
      <c r="H706" s="10"/>
      <c r="I706" s="23"/>
      <c r="J706" s="23"/>
      <c r="K706" s="23"/>
      <c r="L706" s="23"/>
      <c r="M706" s="23"/>
      <c r="N706" s="23"/>
      <c r="O706" s="23"/>
      <c r="P706" s="23"/>
      <c r="Q706" s="23"/>
      <c r="R706" s="23"/>
      <c r="X706" s="195"/>
    </row>
    <row r="707" spans="1:24" s="20" customFormat="1">
      <c r="A707" s="10"/>
      <c r="C707" s="10"/>
      <c r="D707" s="10"/>
      <c r="E707" s="10"/>
      <c r="F707" s="10"/>
      <c r="G707" s="10"/>
      <c r="H707" s="10"/>
      <c r="I707" s="23"/>
      <c r="J707" s="23"/>
      <c r="K707" s="23"/>
      <c r="L707" s="23"/>
      <c r="M707" s="23"/>
      <c r="N707" s="23"/>
      <c r="O707" s="23"/>
      <c r="P707" s="23"/>
      <c r="Q707" s="23"/>
      <c r="R707" s="23"/>
      <c r="X707" s="195"/>
    </row>
    <row r="708" spans="1:24" s="20" customFormat="1">
      <c r="A708" s="10"/>
      <c r="C708" s="10"/>
      <c r="D708" s="10"/>
      <c r="E708" s="10"/>
      <c r="F708" s="10"/>
      <c r="G708" s="10"/>
      <c r="H708" s="10"/>
      <c r="I708" s="23"/>
      <c r="J708" s="23"/>
      <c r="K708" s="23"/>
      <c r="L708" s="23"/>
      <c r="M708" s="23"/>
      <c r="N708" s="23"/>
      <c r="O708" s="23"/>
      <c r="P708" s="23"/>
      <c r="Q708" s="23"/>
      <c r="R708" s="23"/>
      <c r="X708" s="195"/>
    </row>
    <row r="709" spans="1:24" s="20" customFormat="1">
      <c r="A709" s="10"/>
      <c r="C709" s="10"/>
      <c r="D709" s="10"/>
      <c r="E709" s="10"/>
      <c r="F709" s="10"/>
      <c r="G709" s="10"/>
      <c r="H709" s="10"/>
      <c r="I709" s="23"/>
      <c r="J709" s="23"/>
      <c r="K709" s="23"/>
      <c r="L709" s="23"/>
      <c r="M709" s="23"/>
      <c r="N709" s="23"/>
      <c r="O709" s="23"/>
      <c r="P709" s="23"/>
      <c r="Q709" s="23"/>
      <c r="R709" s="23"/>
      <c r="X709" s="195"/>
    </row>
    <row r="710" spans="1:24" s="20" customFormat="1">
      <c r="A710" s="10"/>
      <c r="C710" s="10"/>
      <c r="D710" s="10"/>
      <c r="E710" s="10"/>
      <c r="F710" s="10"/>
      <c r="G710" s="10"/>
      <c r="H710" s="10"/>
      <c r="I710" s="23"/>
      <c r="J710" s="23"/>
      <c r="K710" s="23"/>
      <c r="L710" s="23"/>
      <c r="M710" s="23"/>
      <c r="N710" s="23"/>
      <c r="O710" s="23"/>
      <c r="P710" s="23"/>
      <c r="Q710" s="23"/>
      <c r="R710" s="23"/>
      <c r="X710" s="195"/>
    </row>
    <row r="711" spans="1:24" s="20" customFormat="1">
      <c r="A711" s="10"/>
      <c r="C711" s="10"/>
      <c r="D711" s="10"/>
      <c r="E711" s="10"/>
      <c r="F711" s="10"/>
      <c r="G711" s="10"/>
      <c r="H711" s="10"/>
      <c r="I711" s="23"/>
      <c r="J711" s="23"/>
      <c r="K711" s="23"/>
      <c r="L711" s="23"/>
      <c r="M711" s="23"/>
      <c r="N711" s="23"/>
      <c r="O711" s="23"/>
      <c r="P711" s="23"/>
      <c r="Q711" s="23"/>
      <c r="R711" s="23"/>
      <c r="X711" s="195"/>
    </row>
    <row r="712" spans="1:24" s="20" customFormat="1">
      <c r="A712" s="10"/>
      <c r="C712" s="10"/>
      <c r="D712" s="10"/>
      <c r="E712" s="10"/>
      <c r="F712" s="10"/>
      <c r="G712" s="10"/>
      <c r="H712" s="10"/>
      <c r="I712" s="23"/>
      <c r="J712" s="23"/>
      <c r="K712" s="23"/>
      <c r="L712" s="23"/>
      <c r="M712" s="23"/>
      <c r="N712" s="23"/>
      <c r="O712" s="23"/>
      <c r="P712" s="23"/>
      <c r="Q712" s="23"/>
      <c r="R712" s="23"/>
      <c r="X712" s="195"/>
    </row>
    <row r="713" spans="1:24" s="20" customFormat="1">
      <c r="A713" s="10"/>
      <c r="C713" s="10"/>
      <c r="D713" s="10"/>
      <c r="E713" s="10"/>
      <c r="F713" s="10"/>
      <c r="G713" s="10"/>
      <c r="H713" s="10"/>
      <c r="I713" s="23"/>
      <c r="J713" s="23"/>
      <c r="K713" s="23"/>
      <c r="L713" s="23"/>
      <c r="M713" s="23"/>
      <c r="N713" s="23"/>
      <c r="O713" s="23"/>
      <c r="P713" s="23"/>
      <c r="Q713" s="23"/>
      <c r="R713" s="23"/>
      <c r="X713" s="195"/>
    </row>
    <row r="714" spans="1:24" s="20" customFormat="1">
      <c r="A714" s="10"/>
      <c r="C714" s="10"/>
      <c r="D714" s="10"/>
      <c r="E714" s="10"/>
      <c r="F714" s="10"/>
      <c r="G714" s="10"/>
      <c r="H714" s="10"/>
      <c r="I714" s="23"/>
      <c r="J714" s="23"/>
      <c r="K714" s="23"/>
      <c r="L714" s="23"/>
      <c r="M714" s="23"/>
      <c r="N714" s="23"/>
      <c r="O714" s="23"/>
      <c r="P714" s="23"/>
      <c r="Q714" s="23"/>
      <c r="R714" s="23"/>
      <c r="X714" s="195"/>
    </row>
    <row r="715" spans="1:24" s="20" customFormat="1">
      <c r="A715" s="10"/>
      <c r="C715" s="10"/>
      <c r="D715" s="10"/>
      <c r="E715" s="10"/>
      <c r="F715" s="10"/>
      <c r="G715" s="10"/>
      <c r="H715" s="10"/>
      <c r="I715" s="23"/>
      <c r="J715" s="23"/>
      <c r="K715" s="23"/>
      <c r="L715" s="23"/>
      <c r="M715" s="23"/>
      <c r="N715" s="23"/>
      <c r="O715" s="23"/>
      <c r="P715" s="23"/>
      <c r="Q715" s="23"/>
      <c r="R715" s="23"/>
      <c r="X715" s="195"/>
    </row>
  </sheetData>
  <autoFilter ref="X1:X715"/>
  <mergeCells count="771">
    <mergeCell ref="A1:W1"/>
    <mergeCell ref="A3:W3"/>
    <mergeCell ref="A4:Y4"/>
    <mergeCell ref="W5:X5"/>
    <mergeCell ref="A6:A9"/>
    <mergeCell ref="B6:B9"/>
    <mergeCell ref="C6:C9"/>
    <mergeCell ref="D6:D9"/>
    <mergeCell ref="E6:E9"/>
    <mergeCell ref="F6:G6"/>
    <mergeCell ref="H6:H9"/>
    <mergeCell ref="W10:W529"/>
    <mergeCell ref="A12:A13"/>
    <mergeCell ref="B12:B13"/>
    <mergeCell ref="C12:C13"/>
    <mergeCell ref="D12:D13"/>
    <mergeCell ref="U6:U9"/>
    <mergeCell ref="V6:V9"/>
    <mergeCell ref="W6:W9"/>
    <mergeCell ref="X6:X9"/>
    <mergeCell ref="F7:F9"/>
    <mergeCell ref="G7:G9"/>
    <mergeCell ref="I7:I9"/>
    <mergeCell ref="J7:J9"/>
    <mergeCell ref="K7:K9"/>
    <mergeCell ref="L7:L9"/>
    <mergeCell ref="I6:J6"/>
    <mergeCell ref="K6:L6"/>
    <mergeCell ref="N6:Q6"/>
    <mergeCell ref="R6:R9"/>
    <mergeCell ref="S6:S9"/>
    <mergeCell ref="T6:T9"/>
    <mergeCell ref="M7:M9"/>
    <mergeCell ref="N7:N9"/>
    <mergeCell ref="O7:O9"/>
    <mergeCell ref="A14:A15"/>
    <mergeCell ref="B14:B15"/>
    <mergeCell ref="C14:C15"/>
    <mergeCell ref="D14:D15"/>
    <mergeCell ref="A16:A19"/>
    <mergeCell ref="B16:B19"/>
    <mergeCell ref="C16:C19"/>
    <mergeCell ref="D16:D19"/>
    <mergeCell ref="Q7:Q9"/>
    <mergeCell ref="A10:A11"/>
    <mergeCell ref="B10:B11"/>
    <mergeCell ref="C10:C11"/>
    <mergeCell ref="D10:D11"/>
    <mergeCell ref="P7:P9"/>
    <mergeCell ref="A27:A28"/>
    <mergeCell ref="B27:B28"/>
    <mergeCell ref="C27:C28"/>
    <mergeCell ref="D27:D28"/>
    <mergeCell ref="A29:A30"/>
    <mergeCell ref="B29:B30"/>
    <mergeCell ref="C29:C30"/>
    <mergeCell ref="D29:D30"/>
    <mergeCell ref="A20:A21"/>
    <mergeCell ref="B20:B21"/>
    <mergeCell ref="C20:C21"/>
    <mergeCell ref="D20:D21"/>
    <mergeCell ref="A22:A26"/>
    <mergeCell ref="B22:B26"/>
    <mergeCell ref="C22:C26"/>
    <mergeCell ref="D22:D26"/>
    <mergeCell ref="A35:A36"/>
    <mergeCell ref="B35:B36"/>
    <mergeCell ref="C35:C36"/>
    <mergeCell ref="D35:D36"/>
    <mergeCell ref="A37:A41"/>
    <mergeCell ref="B37:B41"/>
    <mergeCell ref="C37:C41"/>
    <mergeCell ref="D37:D41"/>
    <mergeCell ref="A31:A32"/>
    <mergeCell ref="B31:B32"/>
    <mergeCell ref="C31:C32"/>
    <mergeCell ref="D31:D32"/>
    <mergeCell ref="A33:A34"/>
    <mergeCell ref="B33:B34"/>
    <mergeCell ref="C33:C34"/>
    <mergeCell ref="D33:D34"/>
    <mergeCell ref="A49:A53"/>
    <mergeCell ref="B49:B53"/>
    <mergeCell ref="C49:C53"/>
    <mergeCell ref="D49:D53"/>
    <mergeCell ref="A54:A55"/>
    <mergeCell ref="B54:B55"/>
    <mergeCell ref="C54:C55"/>
    <mergeCell ref="D54:D55"/>
    <mergeCell ref="A42:A43"/>
    <mergeCell ref="B42:B43"/>
    <mergeCell ref="C42:C43"/>
    <mergeCell ref="D42:D43"/>
    <mergeCell ref="A44:A48"/>
    <mergeCell ref="B44:B48"/>
    <mergeCell ref="C44:C48"/>
    <mergeCell ref="D44:D48"/>
    <mergeCell ref="A63:A64"/>
    <mergeCell ref="B63:B64"/>
    <mergeCell ref="C63:C64"/>
    <mergeCell ref="D63:D64"/>
    <mergeCell ref="A65:A66"/>
    <mergeCell ref="B65:B66"/>
    <mergeCell ref="C65:C66"/>
    <mergeCell ref="D65:D66"/>
    <mergeCell ref="A56:A60"/>
    <mergeCell ref="B56:B60"/>
    <mergeCell ref="C56:C60"/>
    <mergeCell ref="D56:D60"/>
    <mergeCell ref="A61:A62"/>
    <mergeCell ref="B61:B62"/>
    <mergeCell ref="C61:C62"/>
    <mergeCell ref="D61:D62"/>
    <mergeCell ref="A72:A74"/>
    <mergeCell ref="B72:B74"/>
    <mergeCell ref="C72:C74"/>
    <mergeCell ref="D72:D74"/>
    <mergeCell ref="A75:A76"/>
    <mergeCell ref="B75:B76"/>
    <mergeCell ref="C75:C76"/>
    <mergeCell ref="D75:D76"/>
    <mergeCell ref="A67:A68"/>
    <mergeCell ref="B67:B68"/>
    <mergeCell ref="C67:C68"/>
    <mergeCell ref="D67:D68"/>
    <mergeCell ref="A69:A71"/>
    <mergeCell ref="B69:B71"/>
    <mergeCell ref="C69:C71"/>
    <mergeCell ref="D69:D71"/>
    <mergeCell ref="A82:A83"/>
    <mergeCell ref="B82:B83"/>
    <mergeCell ref="C82:C83"/>
    <mergeCell ref="D82:D83"/>
    <mergeCell ref="A84:A85"/>
    <mergeCell ref="B84:B85"/>
    <mergeCell ref="C84:C85"/>
    <mergeCell ref="D84:D85"/>
    <mergeCell ref="A77:A79"/>
    <mergeCell ref="B77:B79"/>
    <mergeCell ref="C77:C79"/>
    <mergeCell ref="D77:D79"/>
    <mergeCell ref="A80:A81"/>
    <mergeCell ref="B80:B81"/>
    <mergeCell ref="C80:C81"/>
    <mergeCell ref="D80:D81"/>
    <mergeCell ref="A91:A93"/>
    <mergeCell ref="B91:B93"/>
    <mergeCell ref="C91:C93"/>
    <mergeCell ref="D91:D93"/>
    <mergeCell ref="A94:A96"/>
    <mergeCell ref="B94:B96"/>
    <mergeCell ref="C94:C96"/>
    <mergeCell ref="D94:D96"/>
    <mergeCell ref="A86:A88"/>
    <mergeCell ref="B86:B88"/>
    <mergeCell ref="C86:C88"/>
    <mergeCell ref="D86:D88"/>
    <mergeCell ref="A89:A90"/>
    <mergeCell ref="B89:B90"/>
    <mergeCell ref="C89:C90"/>
    <mergeCell ref="D89:D90"/>
    <mergeCell ref="A103:A104"/>
    <mergeCell ref="B103:B104"/>
    <mergeCell ref="C103:C104"/>
    <mergeCell ref="D103:D104"/>
    <mergeCell ref="A105:A106"/>
    <mergeCell ref="B105:B106"/>
    <mergeCell ref="C105:C106"/>
    <mergeCell ref="D105:D106"/>
    <mergeCell ref="A97:A100"/>
    <mergeCell ref="B97:B100"/>
    <mergeCell ref="C97:C100"/>
    <mergeCell ref="D97:D100"/>
    <mergeCell ref="A101:A102"/>
    <mergeCell ref="B101:B102"/>
    <mergeCell ref="C101:C102"/>
    <mergeCell ref="D101:D102"/>
    <mergeCell ref="A111:A112"/>
    <mergeCell ref="B111:B112"/>
    <mergeCell ref="C111:C112"/>
    <mergeCell ref="D111:D112"/>
    <mergeCell ref="A113:A114"/>
    <mergeCell ref="B113:B114"/>
    <mergeCell ref="C113:C114"/>
    <mergeCell ref="D113:D114"/>
    <mergeCell ref="A107:A108"/>
    <mergeCell ref="B107:B108"/>
    <mergeCell ref="C107:C108"/>
    <mergeCell ref="D107:D108"/>
    <mergeCell ref="A109:A110"/>
    <mergeCell ref="B109:B110"/>
    <mergeCell ref="C109:C110"/>
    <mergeCell ref="D109:D110"/>
    <mergeCell ref="A120:A122"/>
    <mergeCell ref="B120:B122"/>
    <mergeCell ref="C120:C122"/>
    <mergeCell ref="D120:D122"/>
    <mergeCell ref="A123:A124"/>
    <mergeCell ref="B123:B124"/>
    <mergeCell ref="C123:C124"/>
    <mergeCell ref="D123:D124"/>
    <mergeCell ref="A115:A116"/>
    <mergeCell ref="B115:B116"/>
    <mergeCell ref="C115:C116"/>
    <mergeCell ref="D115:D116"/>
    <mergeCell ref="A117:A119"/>
    <mergeCell ref="B117:B119"/>
    <mergeCell ref="C117:C119"/>
    <mergeCell ref="D117:D119"/>
    <mergeCell ref="A151:A152"/>
    <mergeCell ref="B151:B152"/>
    <mergeCell ref="C151:C152"/>
    <mergeCell ref="D151:D152"/>
    <mergeCell ref="A153:A155"/>
    <mergeCell ref="B153:B155"/>
    <mergeCell ref="C153:C155"/>
    <mergeCell ref="D153:D155"/>
    <mergeCell ref="J124:L124"/>
    <mergeCell ref="A125:A135"/>
    <mergeCell ref="B125:B135"/>
    <mergeCell ref="C125:C135"/>
    <mergeCell ref="D125:D135"/>
    <mergeCell ref="A136:A150"/>
    <mergeCell ref="B136:B150"/>
    <mergeCell ref="C136:C150"/>
    <mergeCell ref="D136:D150"/>
    <mergeCell ref="A165:A169"/>
    <mergeCell ref="B165:B169"/>
    <mergeCell ref="C165:C169"/>
    <mergeCell ref="D165:D169"/>
    <mergeCell ref="A170:A175"/>
    <mergeCell ref="B170:B175"/>
    <mergeCell ref="C170:C175"/>
    <mergeCell ref="D170:D175"/>
    <mergeCell ref="A156:A159"/>
    <mergeCell ref="B156:B159"/>
    <mergeCell ref="C156:C159"/>
    <mergeCell ref="D156:D159"/>
    <mergeCell ref="A160:A164"/>
    <mergeCell ref="B160:B164"/>
    <mergeCell ref="C160:C164"/>
    <mergeCell ref="D160:D164"/>
    <mergeCell ref="A180:A181"/>
    <mergeCell ref="B180:B181"/>
    <mergeCell ref="C180:C181"/>
    <mergeCell ref="D180:D181"/>
    <mergeCell ref="A182:A184"/>
    <mergeCell ref="B182:B184"/>
    <mergeCell ref="C182:C184"/>
    <mergeCell ref="D182:D184"/>
    <mergeCell ref="A176:A177"/>
    <mergeCell ref="B176:B177"/>
    <mergeCell ref="C176:C177"/>
    <mergeCell ref="D176:D177"/>
    <mergeCell ref="A178:A179"/>
    <mergeCell ref="B178:B179"/>
    <mergeCell ref="C178:C179"/>
    <mergeCell ref="D178:D179"/>
    <mergeCell ref="A189:A190"/>
    <mergeCell ref="B189:B190"/>
    <mergeCell ref="C189:C190"/>
    <mergeCell ref="D189:D190"/>
    <mergeCell ref="A191:A199"/>
    <mergeCell ref="B191:B199"/>
    <mergeCell ref="C191:C199"/>
    <mergeCell ref="D191:D199"/>
    <mergeCell ref="A185:A186"/>
    <mergeCell ref="B185:B186"/>
    <mergeCell ref="C185:C186"/>
    <mergeCell ref="D185:D186"/>
    <mergeCell ref="A187:A188"/>
    <mergeCell ref="B187:B188"/>
    <mergeCell ref="C187:C188"/>
    <mergeCell ref="D187:D188"/>
    <mergeCell ref="A207:A210"/>
    <mergeCell ref="B207:B210"/>
    <mergeCell ref="C207:C210"/>
    <mergeCell ref="D207:D210"/>
    <mergeCell ref="A211:A213"/>
    <mergeCell ref="B211:B213"/>
    <mergeCell ref="C211:C213"/>
    <mergeCell ref="D211:D213"/>
    <mergeCell ref="A200:A202"/>
    <mergeCell ref="B200:B202"/>
    <mergeCell ref="C200:C202"/>
    <mergeCell ref="D200:D202"/>
    <mergeCell ref="A203:A206"/>
    <mergeCell ref="B203:B206"/>
    <mergeCell ref="C203:C206"/>
    <mergeCell ref="D203:D206"/>
    <mergeCell ref="A218:A219"/>
    <mergeCell ref="B218:B219"/>
    <mergeCell ref="C218:C219"/>
    <mergeCell ref="D218:D219"/>
    <mergeCell ref="A220:A223"/>
    <mergeCell ref="B220:B223"/>
    <mergeCell ref="C220:C223"/>
    <mergeCell ref="D220:D223"/>
    <mergeCell ref="A214:A215"/>
    <mergeCell ref="B214:B215"/>
    <mergeCell ref="C214:C215"/>
    <mergeCell ref="D214:D215"/>
    <mergeCell ref="A216:A217"/>
    <mergeCell ref="B216:B217"/>
    <mergeCell ref="C216:C217"/>
    <mergeCell ref="D216:D217"/>
    <mergeCell ref="A230:A231"/>
    <mergeCell ref="B230:B231"/>
    <mergeCell ref="C230:C231"/>
    <mergeCell ref="D230:D231"/>
    <mergeCell ref="A232:A234"/>
    <mergeCell ref="B232:B234"/>
    <mergeCell ref="C232:C234"/>
    <mergeCell ref="D232:D234"/>
    <mergeCell ref="A224:A226"/>
    <mergeCell ref="B224:B226"/>
    <mergeCell ref="C224:C226"/>
    <mergeCell ref="D224:D226"/>
    <mergeCell ref="A227:A229"/>
    <mergeCell ref="B227:B229"/>
    <mergeCell ref="C227:C228"/>
    <mergeCell ref="D227:D228"/>
    <mergeCell ref="A239:A240"/>
    <mergeCell ref="B239:B240"/>
    <mergeCell ref="C239:C240"/>
    <mergeCell ref="D239:D240"/>
    <mergeCell ref="A241:A242"/>
    <mergeCell ref="B241:B242"/>
    <mergeCell ref="C241:C242"/>
    <mergeCell ref="D241:D242"/>
    <mergeCell ref="A235:A236"/>
    <mergeCell ref="B235:B236"/>
    <mergeCell ref="C235:C236"/>
    <mergeCell ref="D235:D236"/>
    <mergeCell ref="A237:A238"/>
    <mergeCell ref="B237:B238"/>
    <mergeCell ref="C237:C238"/>
    <mergeCell ref="D237:D238"/>
    <mergeCell ref="A247:A249"/>
    <mergeCell ref="B247:B249"/>
    <mergeCell ref="C247:C249"/>
    <mergeCell ref="D247:D249"/>
    <mergeCell ref="A250:A251"/>
    <mergeCell ref="B250:B251"/>
    <mergeCell ref="C250:C251"/>
    <mergeCell ref="D250:D251"/>
    <mergeCell ref="A243:A244"/>
    <mergeCell ref="B243:B244"/>
    <mergeCell ref="C243:C244"/>
    <mergeCell ref="D243:D244"/>
    <mergeCell ref="A245:A246"/>
    <mergeCell ref="B245:B246"/>
    <mergeCell ref="C245:C246"/>
    <mergeCell ref="D245:D246"/>
    <mergeCell ref="A256:A257"/>
    <mergeCell ref="B256:B257"/>
    <mergeCell ref="C256:C257"/>
    <mergeCell ref="D256:D257"/>
    <mergeCell ref="A258:A259"/>
    <mergeCell ref="B258:B259"/>
    <mergeCell ref="C258:C259"/>
    <mergeCell ref="D258:D259"/>
    <mergeCell ref="A252:A253"/>
    <mergeCell ref="B252:B253"/>
    <mergeCell ref="C252:C253"/>
    <mergeCell ref="D252:D253"/>
    <mergeCell ref="A254:A255"/>
    <mergeCell ref="B254:B255"/>
    <mergeCell ref="C254:C255"/>
    <mergeCell ref="D254:D255"/>
    <mergeCell ref="A266:A269"/>
    <mergeCell ref="B266:B269"/>
    <mergeCell ref="C266:C269"/>
    <mergeCell ref="D266:D269"/>
    <mergeCell ref="A270:A273"/>
    <mergeCell ref="B270:B273"/>
    <mergeCell ref="C270:C273"/>
    <mergeCell ref="D270:D273"/>
    <mergeCell ref="A260:A262"/>
    <mergeCell ref="B260:B262"/>
    <mergeCell ref="C260:C262"/>
    <mergeCell ref="D260:D262"/>
    <mergeCell ref="A263:A265"/>
    <mergeCell ref="B263:B265"/>
    <mergeCell ref="C263:C265"/>
    <mergeCell ref="D263:D265"/>
    <mergeCell ref="A280:A281"/>
    <mergeCell ref="B280:B281"/>
    <mergeCell ref="C280:C281"/>
    <mergeCell ref="D280:D281"/>
    <mergeCell ref="A282:A284"/>
    <mergeCell ref="B282:B284"/>
    <mergeCell ref="C282:C284"/>
    <mergeCell ref="D282:D284"/>
    <mergeCell ref="A274:A277"/>
    <mergeCell ref="B274:B277"/>
    <mergeCell ref="C274:C277"/>
    <mergeCell ref="D274:D277"/>
    <mergeCell ref="A278:A279"/>
    <mergeCell ref="B278:B279"/>
    <mergeCell ref="C278:C279"/>
    <mergeCell ref="D278:D279"/>
    <mergeCell ref="A292:A293"/>
    <mergeCell ref="B292:B293"/>
    <mergeCell ref="C292:C293"/>
    <mergeCell ref="D292:D293"/>
    <mergeCell ref="A294:A295"/>
    <mergeCell ref="B294:B295"/>
    <mergeCell ref="C294:C295"/>
    <mergeCell ref="D294:D295"/>
    <mergeCell ref="A285:A287"/>
    <mergeCell ref="B285:B287"/>
    <mergeCell ref="C285:C287"/>
    <mergeCell ref="D285:D287"/>
    <mergeCell ref="A288:A291"/>
    <mergeCell ref="B288:B291"/>
    <mergeCell ref="C288:C291"/>
    <mergeCell ref="D288:D291"/>
    <mergeCell ref="A300:A301"/>
    <mergeCell ref="B300:B301"/>
    <mergeCell ref="C300:C301"/>
    <mergeCell ref="D300:D301"/>
    <mergeCell ref="A302:A303"/>
    <mergeCell ref="B302:B303"/>
    <mergeCell ref="C302:C303"/>
    <mergeCell ref="D302:D303"/>
    <mergeCell ref="A296:A297"/>
    <mergeCell ref="B296:B297"/>
    <mergeCell ref="C296:C297"/>
    <mergeCell ref="D296:D297"/>
    <mergeCell ref="A298:A299"/>
    <mergeCell ref="B298:B299"/>
    <mergeCell ref="C298:C299"/>
    <mergeCell ref="D298:D299"/>
    <mergeCell ref="A308:A310"/>
    <mergeCell ref="B308:B310"/>
    <mergeCell ref="C308:C310"/>
    <mergeCell ref="D308:D310"/>
    <mergeCell ref="A311:A312"/>
    <mergeCell ref="B311:B312"/>
    <mergeCell ref="C311:C312"/>
    <mergeCell ref="D311:D312"/>
    <mergeCell ref="A304:A305"/>
    <mergeCell ref="B304:B305"/>
    <mergeCell ref="C304:C305"/>
    <mergeCell ref="D304:D305"/>
    <mergeCell ref="A306:A307"/>
    <mergeCell ref="B306:B307"/>
    <mergeCell ref="C306:C307"/>
    <mergeCell ref="D306:D307"/>
    <mergeCell ref="A317:A318"/>
    <mergeCell ref="B317:B318"/>
    <mergeCell ref="C317:C318"/>
    <mergeCell ref="D317:D318"/>
    <mergeCell ref="A319:A320"/>
    <mergeCell ref="B319:B320"/>
    <mergeCell ref="C319:C320"/>
    <mergeCell ref="D319:D320"/>
    <mergeCell ref="A313:A314"/>
    <mergeCell ref="B313:B314"/>
    <mergeCell ref="C313:C314"/>
    <mergeCell ref="D313:D314"/>
    <mergeCell ref="A315:A316"/>
    <mergeCell ref="B315:B316"/>
    <mergeCell ref="C315:C316"/>
    <mergeCell ref="D315:D316"/>
    <mergeCell ref="A325:A326"/>
    <mergeCell ref="B325:B326"/>
    <mergeCell ref="C325:C326"/>
    <mergeCell ref="D325:D326"/>
    <mergeCell ref="A327:A328"/>
    <mergeCell ref="B327:B328"/>
    <mergeCell ref="C327:C328"/>
    <mergeCell ref="D327:D328"/>
    <mergeCell ref="A321:A322"/>
    <mergeCell ref="B321:B322"/>
    <mergeCell ref="C321:C322"/>
    <mergeCell ref="D321:D322"/>
    <mergeCell ref="A323:A324"/>
    <mergeCell ref="B323:B324"/>
    <mergeCell ref="C323:C324"/>
    <mergeCell ref="D323:D324"/>
    <mergeCell ref="A335:A337"/>
    <mergeCell ref="B335:B337"/>
    <mergeCell ref="C335:C337"/>
    <mergeCell ref="D335:D337"/>
    <mergeCell ref="A338:A339"/>
    <mergeCell ref="B338:B339"/>
    <mergeCell ref="C338:C339"/>
    <mergeCell ref="D338:D339"/>
    <mergeCell ref="J328:L328"/>
    <mergeCell ref="A329:A330"/>
    <mergeCell ref="B329:B330"/>
    <mergeCell ref="C329:C330"/>
    <mergeCell ref="D329:D330"/>
    <mergeCell ref="A331:A334"/>
    <mergeCell ref="B331:B334"/>
    <mergeCell ref="C331:C334"/>
    <mergeCell ref="D331:D334"/>
    <mergeCell ref="A344:A345"/>
    <mergeCell ref="B344:B345"/>
    <mergeCell ref="C344:C345"/>
    <mergeCell ref="D344:D345"/>
    <mergeCell ref="A346:A347"/>
    <mergeCell ref="B346:B347"/>
    <mergeCell ref="C346:C347"/>
    <mergeCell ref="D346:D347"/>
    <mergeCell ref="A340:A341"/>
    <mergeCell ref="B340:B341"/>
    <mergeCell ref="C340:C341"/>
    <mergeCell ref="D340:D341"/>
    <mergeCell ref="A342:A343"/>
    <mergeCell ref="B342:B343"/>
    <mergeCell ref="C342:C343"/>
    <mergeCell ref="D342:D343"/>
    <mergeCell ref="A352:A353"/>
    <mergeCell ref="B352:B353"/>
    <mergeCell ref="C352:C353"/>
    <mergeCell ref="D352:D353"/>
    <mergeCell ref="A354:A356"/>
    <mergeCell ref="B354:B356"/>
    <mergeCell ref="C354:C356"/>
    <mergeCell ref="D354:D356"/>
    <mergeCell ref="A348:A349"/>
    <mergeCell ref="B348:B349"/>
    <mergeCell ref="C348:C349"/>
    <mergeCell ref="D348:D349"/>
    <mergeCell ref="A350:A351"/>
    <mergeCell ref="B350:B351"/>
    <mergeCell ref="C350:C351"/>
    <mergeCell ref="D350:D351"/>
    <mergeCell ref="A361:A362"/>
    <mergeCell ref="B361:B362"/>
    <mergeCell ref="C361:C362"/>
    <mergeCell ref="D361:D362"/>
    <mergeCell ref="A363:A364"/>
    <mergeCell ref="B363:B364"/>
    <mergeCell ref="C363:C364"/>
    <mergeCell ref="D363:D364"/>
    <mergeCell ref="A357:A358"/>
    <mergeCell ref="B357:B358"/>
    <mergeCell ref="C357:C358"/>
    <mergeCell ref="D357:D358"/>
    <mergeCell ref="A359:A360"/>
    <mergeCell ref="B359:B360"/>
    <mergeCell ref="C359:C360"/>
    <mergeCell ref="D359:D360"/>
    <mergeCell ref="A369:A370"/>
    <mergeCell ref="B369:B370"/>
    <mergeCell ref="C369:C370"/>
    <mergeCell ref="D369:D370"/>
    <mergeCell ref="A371:A372"/>
    <mergeCell ref="B371:B372"/>
    <mergeCell ref="C371:C372"/>
    <mergeCell ref="D371:D372"/>
    <mergeCell ref="A365:A366"/>
    <mergeCell ref="B365:B366"/>
    <mergeCell ref="C365:C366"/>
    <mergeCell ref="D365:D366"/>
    <mergeCell ref="A367:A368"/>
    <mergeCell ref="B367:B368"/>
    <mergeCell ref="C367:C368"/>
    <mergeCell ref="D367:D368"/>
    <mergeCell ref="A380:A381"/>
    <mergeCell ref="B380:B381"/>
    <mergeCell ref="C380:C381"/>
    <mergeCell ref="D380:D381"/>
    <mergeCell ref="A382:A383"/>
    <mergeCell ref="B382:B383"/>
    <mergeCell ref="C382:C383"/>
    <mergeCell ref="D382:D383"/>
    <mergeCell ref="A373:A377"/>
    <mergeCell ref="B373:B377"/>
    <mergeCell ref="C373:C377"/>
    <mergeCell ref="D373:D377"/>
    <mergeCell ref="A378:A379"/>
    <mergeCell ref="B378:B379"/>
    <mergeCell ref="C378:C379"/>
    <mergeCell ref="D378:D379"/>
    <mergeCell ref="A388:A389"/>
    <mergeCell ref="B388:B389"/>
    <mergeCell ref="C388:C389"/>
    <mergeCell ref="D388:D389"/>
    <mergeCell ref="A390:A392"/>
    <mergeCell ref="B390:B392"/>
    <mergeCell ref="C390:C392"/>
    <mergeCell ref="D390:D392"/>
    <mergeCell ref="A384:A385"/>
    <mergeCell ref="B384:B385"/>
    <mergeCell ref="C384:C385"/>
    <mergeCell ref="D384:D385"/>
    <mergeCell ref="A386:A387"/>
    <mergeCell ref="B386:B387"/>
    <mergeCell ref="C386:C387"/>
    <mergeCell ref="D386:D387"/>
    <mergeCell ref="A398:A400"/>
    <mergeCell ref="B398:B400"/>
    <mergeCell ref="C398:C400"/>
    <mergeCell ref="D398:D400"/>
    <mergeCell ref="A401:A405"/>
    <mergeCell ref="B401:B405"/>
    <mergeCell ref="C401:C405"/>
    <mergeCell ref="D401:D405"/>
    <mergeCell ref="A393:A395"/>
    <mergeCell ref="B393:B395"/>
    <mergeCell ref="C393:C395"/>
    <mergeCell ref="D393:D395"/>
    <mergeCell ref="A396:A397"/>
    <mergeCell ref="B396:B397"/>
    <mergeCell ref="C396:C397"/>
    <mergeCell ref="D396:D397"/>
    <mergeCell ref="A411:A412"/>
    <mergeCell ref="B411:B412"/>
    <mergeCell ref="C411:C412"/>
    <mergeCell ref="D411:D412"/>
    <mergeCell ref="A413:A414"/>
    <mergeCell ref="B413:B414"/>
    <mergeCell ref="C413:C414"/>
    <mergeCell ref="D413:D414"/>
    <mergeCell ref="A406:A408"/>
    <mergeCell ref="B406:B408"/>
    <mergeCell ref="C406:C408"/>
    <mergeCell ref="D406:D408"/>
    <mergeCell ref="A409:A410"/>
    <mergeCell ref="B409:B410"/>
    <mergeCell ref="C409:C410"/>
    <mergeCell ref="D409:D410"/>
    <mergeCell ref="A419:A420"/>
    <mergeCell ref="B419:B420"/>
    <mergeCell ref="C419:C420"/>
    <mergeCell ref="D419:D420"/>
    <mergeCell ref="A421:A422"/>
    <mergeCell ref="B421:B422"/>
    <mergeCell ref="C421:C422"/>
    <mergeCell ref="D421:D422"/>
    <mergeCell ref="A415:A416"/>
    <mergeCell ref="B415:B416"/>
    <mergeCell ref="C415:C416"/>
    <mergeCell ref="D415:D416"/>
    <mergeCell ref="A417:A418"/>
    <mergeCell ref="B417:B418"/>
    <mergeCell ref="C417:C418"/>
    <mergeCell ref="D417:D418"/>
    <mergeCell ref="A427:A428"/>
    <mergeCell ref="B427:B428"/>
    <mergeCell ref="C427:C428"/>
    <mergeCell ref="D427:D428"/>
    <mergeCell ref="A429:A430"/>
    <mergeCell ref="B429:B430"/>
    <mergeCell ref="C429:C430"/>
    <mergeCell ref="D429:D430"/>
    <mergeCell ref="A423:A424"/>
    <mergeCell ref="B423:B424"/>
    <mergeCell ref="C423:C424"/>
    <mergeCell ref="D423:D424"/>
    <mergeCell ref="A425:A426"/>
    <mergeCell ref="B425:B426"/>
    <mergeCell ref="C425:C426"/>
    <mergeCell ref="D425:D426"/>
    <mergeCell ref="A435:A436"/>
    <mergeCell ref="B435:B436"/>
    <mergeCell ref="C435:C436"/>
    <mergeCell ref="D435:D436"/>
    <mergeCell ref="A437:A438"/>
    <mergeCell ref="B437:B438"/>
    <mergeCell ref="C437:C438"/>
    <mergeCell ref="D437:D438"/>
    <mergeCell ref="A431:A432"/>
    <mergeCell ref="B431:B432"/>
    <mergeCell ref="C431:C432"/>
    <mergeCell ref="D431:D432"/>
    <mergeCell ref="A433:A434"/>
    <mergeCell ref="B433:B434"/>
    <mergeCell ref="C433:C434"/>
    <mergeCell ref="D433:D434"/>
    <mergeCell ref="A443:A455"/>
    <mergeCell ref="B443:B455"/>
    <mergeCell ref="C443:C455"/>
    <mergeCell ref="D443:D455"/>
    <mergeCell ref="A456:A457"/>
    <mergeCell ref="B456:B457"/>
    <mergeCell ref="C456:C457"/>
    <mergeCell ref="D456:D457"/>
    <mergeCell ref="A439:A440"/>
    <mergeCell ref="B439:B440"/>
    <mergeCell ref="C439:C440"/>
    <mergeCell ref="D439:D440"/>
    <mergeCell ref="A441:A442"/>
    <mergeCell ref="B441:B442"/>
    <mergeCell ref="C441:C442"/>
    <mergeCell ref="D441:D442"/>
    <mergeCell ref="A462:A463"/>
    <mergeCell ref="B462:B463"/>
    <mergeCell ref="C462:C463"/>
    <mergeCell ref="D462:D463"/>
    <mergeCell ref="A464:A465"/>
    <mergeCell ref="B464:B465"/>
    <mergeCell ref="C464:C465"/>
    <mergeCell ref="D464:D465"/>
    <mergeCell ref="A458:A459"/>
    <mergeCell ref="B458:B459"/>
    <mergeCell ref="C458:C459"/>
    <mergeCell ref="D458:D459"/>
    <mergeCell ref="A460:A461"/>
    <mergeCell ref="B460:B461"/>
    <mergeCell ref="C460:C461"/>
    <mergeCell ref="D460:D461"/>
    <mergeCell ref="A470:A473"/>
    <mergeCell ref="B470:B473"/>
    <mergeCell ref="C470:C473"/>
    <mergeCell ref="D470:D473"/>
    <mergeCell ref="A474:A475"/>
    <mergeCell ref="B474:B475"/>
    <mergeCell ref="C474:C475"/>
    <mergeCell ref="D474:D475"/>
    <mergeCell ref="A466:A467"/>
    <mergeCell ref="B466:B467"/>
    <mergeCell ref="C466:C467"/>
    <mergeCell ref="D466:D467"/>
    <mergeCell ref="A468:A469"/>
    <mergeCell ref="B468:B469"/>
    <mergeCell ref="C468:C469"/>
    <mergeCell ref="D468:D469"/>
    <mergeCell ref="A480:A481"/>
    <mergeCell ref="B480:B481"/>
    <mergeCell ref="C480:C481"/>
    <mergeCell ref="D480:D481"/>
    <mergeCell ref="A482:A483"/>
    <mergeCell ref="B482:B483"/>
    <mergeCell ref="C482:C483"/>
    <mergeCell ref="D482:D483"/>
    <mergeCell ref="A476:A477"/>
    <mergeCell ref="B476:B477"/>
    <mergeCell ref="C476:C477"/>
    <mergeCell ref="D476:D477"/>
    <mergeCell ref="A478:A479"/>
    <mergeCell ref="B478:B479"/>
    <mergeCell ref="C478:C479"/>
    <mergeCell ref="D478:D479"/>
    <mergeCell ref="A488:A506"/>
    <mergeCell ref="B488:B506"/>
    <mergeCell ref="C488:C506"/>
    <mergeCell ref="D488:D506"/>
    <mergeCell ref="A507:A520"/>
    <mergeCell ref="B507:B520"/>
    <mergeCell ref="C507:C520"/>
    <mergeCell ref="D507:D520"/>
    <mergeCell ref="A484:A485"/>
    <mergeCell ref="B484:B485"/>
    <mergeCell ref="C484:C485"/>
    <mergeCell ref="D484:D485"/>
    <mergeCell ref="A486:A487"/>
    <mergeCell ref="B486:B487"/>
    <mergeCell ref="C486:C487"/>
    <mergeCell ref="D486:D487"/>
    <mergeCell ref="A526:A527"/>
    <mergeCell ref="B526:B527"/>
    <mergeCell ref="C526:C527"/>
    <mergeCell ref="D526:D527"/>
    <mergeCell ref="A528:A529"/>
    <mergeCell ref="B528:B529"/>
    <mergeCell ref="C528:C529"/>
    <mergeCell ref="D528:D529"/>
    <mergeCell ref="A521:A522"/>
    <mergeCell ref="B521:B522"/>
    <mergeCell ref="C521:C522"/>
    <mergeCell ref="D521:D522"/>
    <mergeCell ref="A523:A525"/>
    <mergeCell ref="B523:B525"/>
    <mergeCell ref="C523:C525"/>
    <mergeCell ref="D523:D525"/>
  </mergeCells>
  <pageMargins left="0.7" right="0.7" top="0.75" bottom="0.75" header="0.3" footer="0.3"/>
  <pageSetup scale="27" orientation="portrait" r:id="rId1"/>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670"/>
  <sheetViews>
    <sheetView view="pageBreakPreview" zoomScaleNormal="60" zoomScaleSheetLayoutView="100" workbookViewId="0">
      <pane xSplit="5" ySplit="9" topLeftCell="N111" activePane="bottomRight" state="frozen"/>
      <selection pane="topRight" activeCell="F1" sqref="F1"/>
      <selection pane="bottomLeft" activeCell="A10" sqref="A10"/>
      <selection pane="bottomRight" activeCell="T116" sqref="T116"/>
    </sheetView>
  </sheetViews>
  <sheetFormatPr defaultRowHeight="15"/>
  <cols>
    <col min="1" max="1" width="9.140625" style="194"/>
    <col min="2" max="2" width="10.140625" style="293" customWidth="1"/>
    <col min="3" max="3" width="33.28515625" style="195" customWidth="1"/>
    <col min="4" max="4" width="11.5703125" style="194" customWidth="1"/>
    <col min="5" max="5" width="8.140625" style="194" customWidth="1"/>
    <col min="6" max="6" width="9" style="194" customWidth="1"/>
    <col min="7" max="7" width="9.28515625" style="194" customWidth="1"/>
    <col min="8" max="8" width="10.85546875" style="194" customWidth="1"/>
    <col min="9" max="9" width="9.7109375" style="194" customWidth="1"/>
    <col min="10" max="10" width="12.7109375" style="292" customWidth="1"/>
    <col min="11" max="11" width="11.42578125" style="292" customWidth="1"/>
    <col min="12" max="13" width="13" style="292" customWidth="1"/>
    <col min="14" max="14" width="13.85546875" style="292" bestFit="1" customWidth="1"/>
    <col min="15" max="15" width="9.42578125" style="292" customWidth="1"/>
    <col min="16" max="16" width="10.85546875" style="292" customWidth="1"/>
    <col min="17" max="17" width="10.140625" style="292" customWidth="1"/>
    <col min="18" max="18" width="9.5703125" style="292" customWidth="1"/>
    <col min="19" max="19" width="9.5703125" style="292" hidden="1" customWidth="1"/>
    <col min="20" max="20" width="44.140625" style="194" customWidth="1"/>
    <col min="21" max="21" width="12.7109375" style="194" customWidth="1"/>
    <col min="22" max="23" width="11.85546875" style="194" customWidth="1"/>
    <col min="24" max="24" width="12.5703125" style="194" customWidth="1"/>
    <col min="25" max="25" width="11.85546875" style="194" customWidth="1"/>
    <col min="26" max="16384" width="9.140625" style="194"/>
  </cols>
  <sheetData>
    <row r="1" spans="2:26" ht="20.25">
      <c r="B1" s="455" t="s">
        <v>714</v>
      </c>
      <c r="C1" s="455"/>
      <c r="D1" s="455"/>
      <c r="E1" s="455"/>
      <c r="F1" s="455"/>
      <c r="G1" s="455"/>
      <c r="H1" s="455"/>
      <c r="I1" s="455"/>
      <c r="J1" s="455"/>
      <c r="K1" s="455"/>
      <c r="L1" s="455"/>
      <c r="M1" s="455"/>
      <c r="N1" s="455"/>
      <c r="O1" s="455"/>
      <c r="P1" s="455"/>
      <c r="Q1" s="455"/>
      <c r="R1" s="455"/>
      <c r="S1" s="455"/>
      <c r="T1" s="455"/>
      <c r="U1" s="455"/>
      <c r="V1" s="455"/>
      <c r="W1" s="455"/>
      <c r="X1" s="455"/>
    </row>
    <row r="2" spans="2:26" ht="20.25">
      <c r="B2" s="391"/>
      <c r="C2" s="391"/>
      <c r="D2" s="392"/>
      <c r="E2" s="393"/>
      <c r="F2" s="391"/>
      <c r="G2" s="391"/>
      <c r="H2" s="391"/>
      <c r="I2" s="391"/>
      <c r="J2" s="391"/>
      <c r="K2" s="391"/>
      <c r="L2" s="391"/>
      <c r="M2" s="394"/>
      <c r="N2" s="395"/>
      <c r="O2" s="391"/>
      <c r="P2" s="391"/>
      <c r="Q2" s="391"/>
      <c r="R2" s="391"/>
      <c r="S2" s="391"/>
      <c r="T2" s="391"/>
      <c r="U2" s="391"/>
      <c r="V2" s="391"/>
      <c r="W2" s="391"/>
      <c r="X2" s="391"/>
    </row>
    <row r="3" spans="2:26" ht="16.5">
      <c r="B3" s="456" t="s">
        <v>717</v>
      </c>
      <c r="C3" s="457"/>
      <c r="D3" s="457"/>
      <c r="E3" s="457"/>
      <c r="F3" s="457"/>
      <c r="G3" s="457"/>
      <c r="H3" s="457"/>
      <c r="I3" s="457"/>
      <c r="J3" s="457"/>
      <c r="K3" s="457"/>
      <c r="L3" s="457"/>
      <c r="M3" s="457"/>
      <c r="N3" s="457"/>
      <c r="O3" s="457"/>
      <c r="P3" s="457"/>
      <c r="Q3" s="457"/>
      <c r="R3" s="457"/>
      <c r="S3" s="457"/>
      <c r="T3" s="457"/>
      <c r="U3" s="457"/>
      <c r="V3" s="457"/>
      <c r="W3" s="457"/>
      <c r="X3" s="457"/>
    </row>
    <row r="4" spans="2:26" s="202" customFormat="1" ht="18.75">
      <c r="B4" s="464"/>
      <c r="C4" s="465"/>
      <c r="D4" s="465"/>
      <c r="E4" s="465"/>
      <c r="F4" s="465"/>
      <c r="G4" s="465"/>
      <c r="H4" s="465"/>
      <c r="I4" s="465"/>
      <c r="J4" s="465"/>
      <c r="K4" s="465"/>
      <c r="L4" s="465"/>
      <c r="M4" s="465"/>
      <c r="N4" s="465"/>
      <c r="O4" s="465"/>
      <c r="P4" s="465"/>
      <c r="Q4" s="465"/>
      <c r="R4" s="465"/>
      <c r="S4" s="465"/>
      <c r="T4" s="465"/>
      <c r="U4" s="465"/>
      <c r="V4" s="465"/>
      <c r="W4" s="465"/>
      <c r="X4" s="465"/>
      <c r="Y4" s="465"/>
      <c r="Z4" s="465"/>
    </row>
    <row r="5" spans="2:26" s="202" customFormat="1" ht="15" customHeight="1">
      <c r="B5" s="192"/>
      <c r="C5" s="192"/>
      <c r="D5" s="192"/>
      <c r="E5" s="192"/>
      <c r="F5" s="192"/>
      <c r="G5" s="192"/>
      <c r="H5" s="192"/>
      <c r="I5" s="192"/>
      <c r="J5" s="192"/>
      <c r="K5" s="192"/>
      <c r="L5" s="192"/>
      <c r="M5" s="192"/>
      <c r="N5" s="192"/>
      <c r="O5" s="192"/>
      <c r="P5" s="192"/>
      <c r="Q5" s="192"/>
      <c r="R5" s="192"/>
      <c r="S5" s="192"/>
      <c r="T5" s="192"/>
      <c r="U5" s="192"/>
      <c r="V5" s="192"/>
      <c r="W5" s="192"/>
      <c r="X5" s="466" t="s">
        <v>362</v>
      </c>
      <c r="Y5" s="466"/>
      <c r="Z5" s="192"/>
    </row>
    <row r="6" spans="2:26" ht="27.75" customHeight="1">
      <c r="B6" s="439" t="s">
        <v>155</v>
      </c>
      <c r="C6" s="467" t="s">
        <v>103</v>
      </c>
      <c r="D6" s="467" t="s">
        <v>156</v>
      </c>
      <c r="E6" s="467" t="s">
        <v>157</v>
      </c>
      <c r="F6" s="467" t="s">
        <v>158</v>
      </c>
      <c r="G6" s="468" t="s">
        <v>154</v>
      </c>
      <c r="H6" s="469"/>
      <c r="I6" s="470" t="s">
        <v>161</v>
      </c>
      <c r="J6" s="487" t="s">
        <v>0</v>
      </c>
      <c r="K6" s="481"/>
      <c r="L6" s="468" t="s">
        <v>1</v>
      </c>
      <c r="M6" s="469"/>
      <c r="N6" s="203"/>
      <c r="O6" s="479" t="s">
        <v>163</v>
      </c>
      <c r="P6" s="479"/>
      <c r="Q6" s="479"/>
      <c r="R6" s="479"/>
      <c r="S6" s="470" t="s">
        <v>361</v>
      </c>
      <c r="T6" s="467" t="s">
        <v>167</v>
      </c>
      <c r="U6" s="488" t="s">
        <v>164</v>
      </c>
      <c r="V6" s="479" t="s">
        <v>165</v>
      </c>
      <c r="W6" s="481" t="s">
        <v>166</v>
      </c>
      <c r="X6" s="439" t="s">
        <v>168</v>
      </c>
      <c r="Y6" s="439" t="s">
        <v>169</v>
      </c>
    </row>
    <row r="7" spans="2:26">
      <c r="B7" s="440"/>
      <c r="C7" s="440"/>
      <c r="D7" s="440"/>
      <c r="E7" s="440"/>
      <c r="F7" s="440"/>
      <c r="G7" s="467" t="s">
        <v>159</v>
      </c>
      <c r="H7" s="467" t="s">
        <v>160</v>
      </c>
      <c r="I7" s="471"/>
      <c r="J7" s="467" t="s">
        <v>354</v>
      </c>
      <c r="K7" s="467" t="s">
        <v>353</v>
      </c>
      <c r="L7" s="467" t="s">
        <v>354</v>
      </c>
      <c r="M7" s="484" t="s">
        <v>353</v>
      </c>
      <c r="N7" s="484" t="s">
        <v>348</v>
      </c>
      <c r="O7" s="489" t="s">
        <v>162</v>
      </c>
      <c r="P7" s="489" t="s">
        <v>2</v>
      </c>
      <c r="Q7" s="489" t="s">
        <v>360</v>
      </c>
      <c r="R7" s="489" t="s">
        <v>3</v>
      </c>
      <c r="S7" s="471"/>
      <c r="T7" s="440"/>
      <c r="U7" s="480"/>
      <c r="V7" s="480"/>
      <c r="W7" s="482"/>
      <c r="X7" s="440"/>
      <c r="Y7" s="440"/>
    </row>
    <row r="8" spans="2:26" ht="33" customHeight="1">
      <c r="B8" s="440"/>
      <c r="C8" s="440"/>
      <c r="D8" s="440"/>
      <c r="E8" s="440"/>
      <c r="F8" s="440"/>
      <c r="G8" s="440"/>
      <c r="H8" s="440"/>
      <c r="I8" s="471"/>
      <c r="J8" s="440"/>
      <c r="K8" s="440"/>
      <c r="L8" s="440"/>
      <c r="M8" s="485"/>
      <c r="N8" s="485"/>
      <c r="O8" s="490"/>
      <c r="P8" s="490"/>
      <c r="Q8" s="490"/>
      <c r="R8" s="490"/>
      <c r="S8" s="471"/>
      <c r="T8" s="440"/>
      <c r="U8" s="480"/>
      <c r="V8" s="480"/>
      <c r="W8" s="482"/>
      <c r="X8" s="440"/>
      <c r="Y8" s="440"/>
    </row>
    <row r="9" spans="2:26" ht="32.25" customHeight="1">
      <c r="B9" s="441"/>
      <c r="C9" s="441"/>
      <c r="D9" s="441"/>
      <c r="E9" s="441"/>
      <c r="F9" s="441"/>
      <c r="G9" s="441"/>
      <c r="H9" s="441"/>
      <c r="I9" s="472"/>
      <c r="J9" s="441"/>
      <c r="K9" s="441"/>
      <c r="L9" s="441"/>
      <c r="M9" s="486"/>
      <c r="N9" s="486"/>
      <c r="O9" s="491"/>
      <c r="P9" s="491"/>
      <c r="Q9" s="491"/>
      <c r="R9" s="491"/>
      <c r="S9" s="472"/>
      <c r="T9" s="441"/>
      <c r="U9" s="480"/>
      <c r="V9" s="480"/>
      <c r="W9" s="483"/>
      <c r="X9" s="441"/>
      <c r="Y9" s="441"/>
    </row>
    <row r="10" spans="2:26">
      <c r="B10" s="475" t="s">
        <v>170</v>
      </c>
      <c r="C10" s="477" t="s">
        <v>54</v>
      </c>
      <c r="D10" s="475">
        <v>1.7</v>
      </c>
      <c r="E10" s="475" t="s">
        <v>236</v>
      </c>
      <c r="F10" s="204" t="s">
        <v>237</v>
      </c>
      <c r="G10" s="204" t="s">
        <v>237</v>
      </c>
      <c r="H10" s="204" t="s">
        <v>237</v>
      </c>
      <c r="I10" s="204" t="s">
        <v>237</v>
      </c>
      <c r="J10" s="205"/>
      <c r="K10" s="206"/>
      <c r="L10" s="205"/>
      <c r="M10" s="206"/>
      <c r="N10" s="207">
        <v>0</v>
      </c>
      <c r="O10" s="208">
        <v>0</v>
      </c>
      <c r="P10" s="208">
        <v>0</v>
      </c>
      <c r="Q10" s="208">
        <v>0</v>
      </c>
      <c r="R10" s="208">
        <v>0</v>
      </c>
      <c r="S10" s="209"/>
      <c r="T10" s="210"/>
      <c r="U10" s="211" t="s">
        <v>323</v>
      </c>
      <c r="V10" s="211" t="s">
        <v>323</v>
      </c>
      <c r="W10" s="211" t="s">
        <v>323</v>
      </c>
      <c r="X10" s="473" t="s">
        <v>363</v>
      </c>
      <c r="Y10" s="191"/>
    </row>
    <row r="11" spans="2:26">
      <c r="B11" s="476"/>
      <c r="C11" s="478"/>
      <c r="D11" s="476"/>
      <c r="E11" s="476"/>
      <c r="F11" s="204" t="s">
        <v>237</v>
      </c>
      <c r="G11" s="204" t="s">
        <v>237</v>
      </c>
      <c r="H11" s="204" t="s">
        <v>237</v>
      </c>
      <c r="I11" s="204" t="s">
        <v>237</v>
      </c>
      <c r="J11" s="212"/>
      <c r="K11" s="213"/>
      <c r="L11" s="213"/>
      <c r="M11" s="214"/>
      <c r="N11" s="207">
        <v>0</v>
      </c>
      <c r="O11" s="208">
        <v>0</v>
      </c>
      <c r="P11" s="208">
        <v>0</v>
      </c>
      <c r="Q11" s="208">
        <v>0</v>
      </c>
      <c r="R11" s="208">
        <v>0</v>
      </c>
      <c r="S11" s="215"/>
      <c r="T11" s="216"/>
      <c r="U11" s="211" t="s">
        <v>323</v>
      </c>
      <c r="V11" s="211" t="s">
        <v>323</v>
      </c>
      <c r="W11" s="211" t="s">
        <v>323</v>
      </c>
      <c r="X11" s="474"/>
      <c r="Y11" s="191">
        <v>100</v>
      </c>
    </row>
    <row r="12" spans="2:26">
      <c r="B12" s="475" t="s">
        <v>171</v>
      </c>
      <c r="C12" s="477" t="s">
        <v>51</v>
      </c>
      <c r="D12" s="475">
        <v>62</v>
      </c>
      <c r="E12" s="475" t="s">
        <v>236</v>
      </c>
      <c r="F12" s="204" t="s">
        <v>237</v>
      </c>
      <c r="G12" s="204" t="s">
        <v>237</v>
      </c>
      <c r="H12" s="204" t="s">
        <v>237</v>
      </c>
      <c r="I12" s="204" t="s">
        <v>237</v>
      </c>
      <c r="J12" s="204"/>
      <c r="K12" s="217"/>
      <c r="L12" s="217"/>
      <c r="M12" s="217"/>
      <c r="N12" s="207">
        <v>0</v>
      </c>
      <c r="O12" s="208">
        <v>0</v>
      </c>
      <c r="P12" s="208">
        <v>0</v>
      </c>
      <c r="Q12" s="208">
        <v>0</v>
      </c>
      <c r="R12" s="208">
        <v>0</v>
      </c>
      <c r="S12" s="218"/>
      <c r="T12" s="216"/>
      <c r="U12" s="211" t="s">
        <v>323</v>
      </c>
      <c r="V12" s="211" t="s">
        <v>323</v>
      </c>
      <c r="W12" s="211" t="s">
        <v>323</v>
      </c>
      <c r="X12" s="474"/>
      <c r="Y12" s="191"/>
    </row>
    <row r="13" spans="2:26">
      <c r="B13" s="476"/>
      <c r="C13" s="478"/>
      <c r="D13" s="476"/>
      <c r="E13" s="476"/>
      <c r="F13" s="204" t="s">
        <v>237</v>
      </c>
      <c r="G13" s="204" t="s">
        <v>237</v>
      </c>
      <c r="H13" s="204" t="s">
        <v>237</v>
      </c>
      <c r="I13" s="204" t="s">
        <v>237</v>
      </c>
      <c r="J13" s="212"/>
      <c r="K13" s="213"/>
      <c r="L13" s="213"/>
      <c r="M13" s="214"/>
      <c r="N13" s="207">
        <v>0</v>
      </c>
      <c r="O13" s="208">
        <v>0</v>
      </c>
      <c r="P13" s="208">
        <v>0</v>
      </c>
      <c r="Q13" s="208">
        <v>0</v>
      </c>
      <c r="R13" s="208">
        <v>0</v>
      </c>
      <c r="S13" s="215"/>
      <c r="T13" s="216"/>
      <c r="U13" s="211" t="s">
        <v>323</v>
      </c>
      <c r="V13" s="211" t="s">
        <v>323</v>
      </c>
      <c r="W13" s="211" t="s">
        <v>323</v>
      </c>
      <c r="X13" s="474"/>
      <c r="Y13" s="191">
        <v>100</v>
      </c>
    </row>
    <row r="14" spans="2:26">
      <c r="B14" s="475" t="s">
        <v>172</v>
      </c>
      <c r="C14" s="477" t="s">
        <v>52</v>
      </c>
      <c r="D14" s="475">
        <v>29</v>
      </c>
      <c r="E14" s="475" t="s">
        <v>236</v>
      </c>
      <c r="F14" s="204" t="s">
        <v>237</v>
      </c>
      <c r="G14" s="204" t="s">
        <v>237</v>
      </c>
      <c r="H14" s="204" t="s">
        <v>237</v>
      </c>
      <c r="I14" s="204" t="s">
        <v>237</v>
      </c>
      <c r="J14" s="219"/>
      <c r="K14" s="220"/>
      <c r="L14" s="219"/>
      <c r="M14" s="220"/>
      <c r="N14" s="207">
        <v>0</v>
      </c>
      <c r="O14" s="208">
        <v>0</v>
      </c>
      <c r="P14" s="208">
        <v>0</v>
      </c>
      <c r="Q14" s="208">
        <v>0</v>
      </c>
      <c r="R14" s="208">
        <v>0</v>
      </c>
      <c r="S14" s="220"/>
      <c r="T14" s="221"/>
      <c r="U14" s="211" t="s">
        <v>323</v>
      </c>
      <c r="V14" s="211" t="s">
        <v>323</v>
      </c>
      <c r="W14" s="211" t="s">
        <v>323</v>
      </c>
      <c r="X14" s="474"/>
      <c r="Y14" s="191"/>
    </row>
    <row r="15" spans="2:26">
      <c r="B15" s="476"/>
      <c r="C15" s="478"/>
      <c r="D15" s="476"/>
      <c r="E15" s="476"/>
      <c r="F15" s="204" t="s">
        <v>237</v>
      </c>
      <c r="G15" s="204" t="s">
        <v>237</v>
      </c>
      <c r="H15" s="204" t="s">
        <v>237</v>
      </c>
      <c r="I15" s="204" t="s">
        <v>237</v>
      </c>
      <c r="J15" s="212"/>
      <c r="K15" s="213"/>
      <c r="L15" s="213"/>
      <c r="M15" s="214"/>
      <c r="N15" s="207">
        <v>0</v>
      </c>
      <c r="O15" s="208">
        <v>0</v>
      </c>
      <c r="P15" s="208">
        <v>0</v>
      </c>
      <c r="Q15" s="208">
        <v>0</v>
      </c>
      <c r="R15" s="208">
        <v>0</v>
      </c>
      <c r="S15" s="215"/>
      <c r="T15" s="216"/>
      <c r="U15" s="211" t="s">
        <v>323</v>
      </c>
      <c r="V15" s="211" t="s">
        <v>323</v>
      </c>
      <c r="W15" s="211" t="s">
        <v>323</v>
      </c>
      <c r="X15" s="474"/>
      <c r="Y15" s="191">
        <v>100</v>
      </c>
    </row>
    <row r="16" spans="2:26">
      <c r="B16" s="475" t="s">
        <v>173</v>
      </c>
      <c r="C16" s="477" t="s">
        <v>53</v>
      </c>
      <c r="D16" s="475">
        <v>1.7</v>
      </c>
      <c r="E16" s="475" t="s">
        <v>236</v>
      </c>
      <c r="F16" s="204" t="s">
        <v>237</v>
      </c>
      <c r="G16" s="204" t="s">
        <v>237</v>
      </c>
      <c r="H16" s="204" t="s">
        <v>237</v>
      </c>
      <c r="I16" s="204" t="s">
        <v>237</v>
      </c>
      <c r="J16" s="222">
        <v>42747</v>
      </c>
      <c r="K16" s="133">
        <v>0.44027777777777777</v>
      </c>
      <c r="L16" s="222">
        <v>42747</v>
      </c>
      <c r="M16" s="133">
        <v>0.72361111111111109</v>
      </c>
      <c r="N16" s="159">
        <f>IF(((L16+M16)-(J16+K16))*24&gt;0,((L16+M16)-(J16+K16))*24,"NA")</f>
        <v>6.7999999999883585</v>
      </c>
      <c r="O16" s="159">
        <f>IF(RIGHT(S16)="T",(N16),0)</f>
        <v>0</v>
      </c>
      <c r="P16" s="159">
        <f>IF(RIGHT(S16)="U",(N16),0)</f>
        <v>0</v>
      </c>
      <c r="Q16" s="159">
        <f>IF(RIGHT(S16)="C",(N16),0)</f>
        <v>0</v>
      </c>
      <c r="R16" s="159">
        <f>IF(RIGHT(S16)="D",(N16),0)</f>
        <v>6.7999999999883585</v>
      </c>
      <c r="S16" s="223" t="s">
        <v>367</v>
      </c>
      <c r="T16" s="135" t="s">
        <v>630</v>
      </c>
      <c r="U16" s="211" t="s">
        <v>323</v>
      </c>
      <c r="V16" s="211" t="s">
        <v>323</v>
      </c>
      <c r="W16" s="211" t="s">
        <v>323</v>
      </c>
      <c r="X16" s="474"/>
      <c r="Y16" s="191"/>
    </row>
    <row r="17" spans="2:25">
      <c r="B17" s="476"/>
      <c r="C17" s="478"/>
      <c r="D17" s="476"/>
      <c r="E17" s="476"/>
      <c r="F17" s="204" t="s">
        <v>237</v>
      </c>
      <c r="G17" s="204" t="s">
        <v>237</v>
      </c>
      <c r="H17" s="204" t="s">
        <v>237</v>
      </c>
      <c r="I17" s="204" t="s">
        <v>237</v>
      </c>
      <c r="J17" s="212"/>
      <c r="K17" s="213"/>
      <c r="L17" s="213"/>
      <c r="M17" s="214"/>
      <c r="N17" s="226">
        <f>SUM(N16:N16)</f>
        <v>6.7999999999883585</v>
      </c>
      <c r="O17" s="226">
        <f>SUM(O4:O16)</f>
        <v>0</v>
      </c>
      <c r="P17" s="226">
        <f>SUM(P4:P16)</f>
        <v>0</v>
      </c>
      <c r="Q17" s="226">
        <f>SUM(Q4:Q16)</f>
        <v>0</v>
      </c>
      <c r="R17" s="226">
        <f>SUM(R4:R16)</f>
        <v>6.7999999999883585</v>
      </c>
      <c r="S17" s="215"/>
      <c r="T17" s="216"/>
      <c r="U17" s="211" t="s">
        <v>323</v>
      </c>
      <c r="V17" s="211" t="s">
        <v>323</v>
      </c>
      <c r="W17" s="211" t="s">
        <v>323</v>
      </c>
      <c r="X17" s="474"/>
      <c r="Y17" s="191">
        <v>100</v>
      </c>
    </row>
    <row r="18" spans="2:25">
      <c r="B18" s="475" t="s">
        <v>174</v>
      </c>
      <c r="C18" s="477" t="s">
        <v>55</v>
      </c>
      <c r="D18" s="475">
        <v>0.5</v>
      </c>
      <c r="E18" s="475" t="s">
        <v>236</v>
      </c>
      <c r="F18" s="204" t="s">
        <v>237</v>
      </c>
      <c r="G18" s="204" t="s">
        <v>237</v>
      </c>
      <c r="H18" s="204" t="s">
        <v>237</v>
      </c>
      <c r="I18" s="204" t="s">
        <v>237</v>
      </c>
      <c r="J18" s="204"/>
      <c r="K18" s="217"/>
      <c r="L18" s="217"/>
      <c r="M18" s="217"/>
      <c r="N18" s="207">
        <v>0</v>
      </c>
      <c r="O18" s="208">
        <v>0</v>
      </c>
      <c r="P18" s="208">
        <v>0</v>
      </c>
      <c r="Q18" s="208">
        <v>0</v>
      </c>
      <c r="R18" s="208">
        <v>0</v>
      </c>
      <c r="S18" s="218"/>
      <c r="T18" s="216"/>
      <c r="U18" s="211" t="s">
        <v>323</v>
      </c>
      <c r="V18" s="211" t="s">
        <v>323</v>
      </c>
      <c r="W18" s="211" t="s">
        <v>323</v>
      </c>
      <c r="X18" s="474"/>
      <c r="Y18" s="191"/>
    </row>
    <row r="19" spans="2:25">
      <c r="B19" s="476"/>
      <c r="C19" s="478"/>
      <c r="D19" s="476"/>
      <c r="E19" s="476"/>
      <c r="F19" s="204" t="s">
        <v>237</v>
      </c>
      <c r="G19" s="204" t="s">
        <v>237</v>
      </c>
      <c r="H19" s="204" t="s">
        <v>237</v>
      </c>
      <c r="I19" s="204" t="s">
        <v>237</v>
      </c>
      <c r="J19" s="212"/>
      <c r="K19" s="213"/>
      <c r="L19" s="213"/>
      <c r="M19" s="214"/>
      <c r="N19" s="207">
        <v>0</v>
      </c>
      <c r="O19" s="208">
        <v>0</v>
      </c>
      <c r="P19" s="208">
        <v>0</v>
      </c>
      <c r="Q19" s="208">
        <v>0</v>
      </c>
      <c r="R19" s="208">
        <v>0</v>
      </c>
      <c r="S19" s="215"/>
      <c r="T19" s="216"/>
      <c r="U19" s="211" t="s">
        <v>323</v>
      </c>
      <c r="V19" s="211" t="s">
        <v>323</v>
      </c>
      <c r="W19" s="211" t="s">
        <v>323</v>
      </c>
      <c r="X19" s="474"/>
      <c r="Y19" s="191">
        <v>100</v>
      </c>
    </row>
    <row r="20" spans="2:25">
      <c r="B20" s="475" t="s">
        <v>175</v>
      </c>
      <c r="C20" s="477" t="s">
        <v>56</v>
      </c>
      <c r="D20" s="475">
        <v>0.5</v>
      </c>
      <c r="E20" s="475" t="s">
        <v>236</v>
      </c>
      <c r="F20" s="204" t="s">
        <v>237</v>
      </c>
      <c r="G20" s="204" t="s">
        <v>237</v>
      </c>
      <c r="H20" s="204" t="s">
        <v>237</v>
      </c>
      <c r="I20" s="204" t="s">
        <v>237</v>
      </c>
      <c r="J20" s="204"/>
      <c r="K20" s="217"/>
      <c r="L20" s="217"/>
      <c r="M20" s="217"/>
      <c r="N20" s="207">
        <v>0</v>
      </c>
      <c r="O20" s="208">
        <v>0</v>
      </c>
      <c r="P20" s="208">
        <v>0</v>
      </c>
      <c r="Q20" s="208">
        <v>0</v>
      </c>
      <c r="R20" s="208">
        <v>0</v>
      </c>
      <c r="S20" s="218"/>
      <c r="T20" s="216"/>
      <c r="U20" s="211" t="s">
        <v>323</v>
      </c>
      <c r="V20" s="211" t="s">
        <v>323</v>
      </c>
      <c r="W20" s="211" t="s">
        <v>323</v>
      </c>
      <c r="X20" s="474"/>
      <c r="Y20" s="191"/>
    </row>
    <row r="21" spans="2:25">
      <c r="B21" s="476"/>
      <c r="C21" s="478"/>
      <c r="D21" s="476"/>
      <c r="E21" s="476"/>
      <c r="F21" s="204" t="s">
        <v>237</v>
      </c>
      <c r="G21" s="204" t="s">
        <v>237</v>
      </c>
      <c r="H21" s="204" t="s">
        <v>237</v>
      </c>
      <c r="I21" s="204" t="s">
        <v>237</v>
      </c>
      <c r="J21" s="212"/>
      <c r="K21" s="213"/>
      <c r="L21" s="213"/>
      <c r="M21" s="214"/>
      <c r="N21" s="207">
        <v>0</v>
      </c>
      <c r="O21" s="208">
        <v>0</v>
      </c>
      <c r="P21" s="208">
        <v>0</v>
      </c>
      <c r="Q21" s="208">
        <v>0</v>
      </c>
      <c r="R21" s="208">
        <v>0</v>
      </c>
      <c r="S21" s="215"/>
      <c r="T21" s="216"/>
      <c r="U21" s="211" t="s">
        <v>323</v>
      </c>
      <c r="V21" s="211" t="s">
        <v>323</v>
      </c>
      <c r="W21" s="211" t="s">
        <v>323</v>
      </c>
      <c r="X21" s="474"/>
      <c r="Y21" s="191">
        <v>100</v>
      </c>
    </row>
    <row r="22" spans="2:25">
      <c r="B22" s="475" t="s">
        <v>176</v>
      </c>
      <c r="C22" s="477" t="s">
        <v>110</v>
      </c>
      <c r="D22" s="475">
        <v>41</v>
      </c>
      <c r="E22" s="475" t="s">
        <v>236</v>
      </c>
      <c r="F22" s="204" t="s">
        <v>237</v>
      </c>
      <c r="G22" s="204" t="s">
        <v>237</v>
      </c>
      <c r="H22" s="204" t="s">
        <v>237</v>
      </c>
      <c r="I22" s="204" t="s">
        <v>237</v>
      </c>
      <c r="J22" s="141"/>
      <c r="K22" s="142"/>
      <c r="L22" s="141"/>
      <c r="M22" s="142"/>
      <c r="N22" s="143"/>
      <c r="O22" s="144"/>
      <c r="P22" s="144"/>
      <c r="Q22" s="144"/>
      <c r="R22" s="144"/>
      <c r="S22" s="145"/>
      <c r="T22" s="146"/>
      <c r="U22" s="211" t="s">
        <v>323</v>
      </c>
      <c r="V22" s="211" t="s">
        <v>323</v>
      </c>
      <c r="W22" s="211" t="s">
        <v>323</v>
      </c>
      <c r="X22" s="474"/>
      <c r="Y22" s="191"/>
    </row>
    <row r="23" spans="2:25">
      <c r="B23" s="492"/>
      <c r="C23" s="493"/>
      <c r="D23" s="492"/>
      <c r="E23" s="492"/>
      <c r="F23" s="204"/>
      <c r="G23" s="204"/>
      <c r="H23" s="204"/>
      <c r="I23" s="204"/>
      <c r="J23" s="40"/>
      <c r="K23" s="41"/>
      <c r="L23" s="40"/>
      <c r="M23" s="41"/>
      <c r="N23" s="226">
        <f>SUM(N22:N22)</f>
        <v>0</v>
      </c>
      <c r="O23" s="226">
        <f t="shared" ref="O23:R23" si="0">SUM(O7:O22)</f>
        <v>0</v>
      </c>
      <c r="P23" s="226">
        <f t="shared" si="0"/>
        <v>0</v>
      </c>
      <c r="Q23" s="226">
        <f t="shared" si="0"/>
        <v>0</v>
      </c>
      <c r="R23" s="226">
        <f t="shared" si="0"/>
        <v>13.599999999976717</v>
      </c>
      <c r="S23" s="228"/>
      <c r="T23" s="229"/>
      <c r="U23" s="211"/>
      <c r="V23" s="211"/>
      <c r="W23" s="211"/>
      <c r="X23" s="474"/>
      <c r="Y23" s="191">
        <v>100</v>
      </c>
    </row>
    <row r="24" spans="2:25">
      <c r="B24" s="475" t="s">
        <v>177</v>
      </c>
      <c r="C24" s="477" t="s">
        <v>111</v>
      </c>
      <c r="D24" s="475">
        <v>41</v>
      </c>
      <c r="E24" s="475" t="s">
        <v>236</v>
      </c>
      <c r="F24" s="204" t="s">
        <v>237</v>
      </c>
      <c r="G24" s="204" t="s">
        <v>237</v>
      </c>
      <c r="H24" s="204" t="s">
        <v>237</v>
      </c>
      <c r="I24" s="204" t="s">
        <v>237</v>
      </c>
      <c r="J24" s="141"/>
      <c r="K24" s="142"/>
      <c r="L24" s="141"/>
      <c r="M24" s="142"/>
      <c r="N24" s="143"/>
      <c r="O24" s="144"/>
      <c r="P24" s="144"/>
      <c r="Q24" s="144"/>
      <c r="R24" s="144"/>
      <c r="S24" s="145"/>
      <c r="T24" s="146"/>
      <c r="U24" s="211" t="s">
        <v>323</v>
      </c>
      <c r="V24" s="211" t="s">
        <v>323</v>
      </c>
      <c r="W24" s="211" t="s">
        <v>323</v>
      </c>
      <c r="X24" s="474"/>
      <c r="Y24" s="191"/>
    </row>
    <row r="25" spans="2:25">
      <c r="B25" s="492"/>
      <c r="C25" s="493"/>
      <c r="D25" s="492"/>
      <c r="E25" s="492"/>
      <c r="F25" s="204"/>
      <c r="G25" s="204"/>
      <c r="H25" s="204"/>
      <c r="I25" s="204"/>
      <c r="J25" s="205"/>
      <c r="K25" s="206"/>
      <c r="L25" s="205"/>
      <c r="M25" s="206"/>
      <c r="N25" s="230">
        <f t="shared" ref="N25:R25" si="1">SUM(N24)</f>
        <v>0</v>
      </c>
      <c r="O25" s="227">
        <f t="shared" si="1"/>
        <v>0</v>
      </c>
      <c r="P25" s="227">
        <f t="shared" si="1"/>
        <v>0</v>
      </c>
      <c r="Q25" s="227">
        <f t="shared" si="1"/>
        <v>0</v>
      </c>
      <c r="R25" s="227">
        <f t="shared" si="1"/>
        <v>0</v>
      </c>
      <c r="S25" s="209"/>
      <c r="T25" s="210"/>
      <c r="U25" s="211"/>
      <c r="V25" s="211"/>
      <c r="W25" s="211"/>
      <c r="X25" s="474"/>
      <c r="Y25" s="191">
        <v>100</v>
      </c>
    </row>
    <row r="26" spans="2:25">
      <c r="B26" s="475" t="s">
        <v>178</v>
      </c>
      <c r="C26" s="477" t="s">
        <v>57</v>
      </c>
      <c r="D26" s="475">
        <v>1</v>
      </c>
      <c r="E26" s="475" t="s">
        <v>236</v>
      </c>
      <c r="F26" s="204" t="s">
        <v>237</v>
      </c>
      <c r="G26" s="204" t="s">
        <v>237</v>
      </c>
      <c r="H26" s="204" t="s">
        <v>237</v>
      </c>
      <c r="I26" s="204" t="s">
        <v>237</v>
      </c>
      <c r="J26" s="231"/>
      <c r="K26" s="232"/>
      <c r="L26" s="231"/>
      <c r="M26" s="232"/>
      <c r="N26" s="233">
        <v>0</v>
      </c>
      <c r="O26" s="234">
        <v>0</v>
      </c>
      <c r="P26" s="234">
        <v>0</v>
      </c>
      <c r="Q26" s="234">
        <v>0</v>
      </c>
      <c r="R26" s="234">
        <v>0</v>
      </c>
      <c r="S26" s="232"/>
      <c r="T26" s="235"/>
      <c r="U26" s="211" t="s">
        <v>323</v>
      </c>
      <c r="V26" s="211" t="s">
        <v>323</v>
      </c>
      <c r="W26" s="211" t="s">
        <v>323</v>
      </c>
      <c r="X26" s="474"/>
      <c r="Y26" s="191"/>
    </row>
    <row r="27" spans="2:25">
      <c r="B27" s="476"/>
      <c r="C27" s="478"/>
      <c r="D27" s="476"/>
      <c r="E27" s="476"/>
      <c r="F27" s="204" t="s">
        <v>237</v>
      </c>
      <c r="G27" s="204" t="s">
        <v>237</v>
      </c>
      <c r="H27" s="204" t="s">
        <v>237</v>
      </c>
      <c r="I27" s="204" t="s">
        <v>237</v>
      </c>
      <c r="J27" s="212"/>
      <c r="K27" s="213"/>
      <c r="L27" s="213"/>
      <c r="M27" s="214"/>
      <c r="N27" s="233">
        <v>0</v>
      </c>
      <c r="O27" s="234">
        <v>0</v>
      </c>
      <c r="P27" s="234">
        <v>0</v>
      </c>
      <c r="Q27" s="234">
        <v>0</v>
      </c>
      <c r="R27" s="234">
        <v>0</v>
      </c>
      <c r="S27" s="215"/>
      <c r="T27" s="216"/>
      <c r="U27" s="211" t="s">
        <v>323</v>
      </c>
      <c r="V27" s="211" t="s">
        <v>323</v>
      </c>
      <c r="W27" s="211" t="s">
        <v>323</v>
      </c>
      <c r="X27" s="474"/>
      <c r="Y27" s="191">
        <v>100</v>
      </c>
    </row>
    <row r="28" spans="2:25">
      <c r="B28" s="475" t="s">
        <v>179</v>
      </c>
      <c r="C28" s="477" t="s">
        <v>58</v>
      </c>
      <c r="D28" s="475">
        <v>1</v>
      </c>
      <c r="E28" s="475" t="s">
        <v>236</v>
      </c>
      <c r="F28" s="204" t="s">
        <v>237</v>
      </c>
      <c r="G28" s="204" t="s">
        <v>237</v>
      </c>
      <c r="H28" s="204" t="s">
        <v>237</v>
      </c>
      <c r="I28" s="204" t="s">
        <v>237</v>
      </c>
      <c r="J28" s="231"/>
      <c r="K28" s="232"/>
      <c r="L28" s="231"/>
      <c r="M28" s="232"/>
      <c r="N28" s="233">
        <v>0</v>
      </c>
      <c r="O28" s="234">
        <v>0</v>
      </c>
      <c r="P28" s="234">
        <v>0</v>
      </c>
      <c r="Q28" s="234">
        <v>0</v>
      </c>
      <c r="R28" s="234">
        <v>0</v>
      </c>
      <c r="S28" s="232"/>
      <c r="T28" s="235"/>
      <c r="U28" s="211" t="s">
        <v>323</v>
      </c>
      <c r="V28" s="211" t="s">
        <v>323</v>
      </c>
      <c r="W28" s="211" t="s">
        <v>323</v>
      </c>
      <c r="X28" s="474"/>
      <c r="Y28" s="191"/>
    </row>
    <row r="29" spans="2:25">
      <c r="B29" s="476"/>
      <c r="C29" s="478"/>
      <c r="D29" s="476"/>
      <c r="E29" s="476"/>
      <c r="F29" s="204" t="s">
        <v>237</v>
      </c>
      <c r="G29" s="204" t="s">
        <v>237</v>
      </c>
      <c r="H29" s="204" t="s">
        <v>237</v>
      </c>
      <c r="I29" s="204" t="s">
        <v>237</v>
      </c>
      <c r="J29" s="204"/>
      <c r="K29" s="236"/>
      <c r="L29" s="236"/>
      <c r="M29" s="236"/>
      <c r="N29" s="233">
        <v>0</v>
      </c>
      <c r="O29" s="234">
        <v>0</v>
      </c>
      <c r="P29" s="234">
        <v>0</v>
      </c>
      <c r="Q29" s="234">
        <v>0</v>
      </c>
      <c r="R29" s="234">
        <v>0</v>
      </c>
      <c r="S29" s="214"/>
      <c r="T29" s="214"/>
      <c r="U29" s="211" t="s">
        <v>323</v>
      </c>
      <c r="V29" s="211" t="s">
        <v>323</v>
      </c>
      <c r="W29" s="211" t="s">
        <v>323</v>
      </c>
      <c r="X29" s="474"/>
      <c r="Y29" s="191">
        <v>100</v>
      </c>
    </row>
    <row r="30" spans="2:25">
      <c r="B30" s="475" t="s">
        <v>180</v>
      </c>
      <c r="C30" s="477" t="s">
        <v>398</v>
      </c>
      <c r="D30" s="475">
        <v>112</v>
      </c>
      <c r="E30" s="475" t="s">
        <v>236</v>
      </c>
      <c r="F30" s="204"/>
      <c r="G30" s="204"/>
      <c r="H30" s="204"/>
      <c r="I30" s="204"/>
      <c r="J30" s="237"/>
      <c r="K30" s="238"/>
      <c r="L30" s="237"/>
      <c r="M30" s="238"/>
      <c r="N30" s="233">
        <v>0</v>
      </c>
      <c r="O30" s="234">
        <v>0</v>
      </c>
      <c r="P30" s="234">
        <v>0</v>
      </c>
      <c r="Q30" s="234">
        <v>0</v>
      </c>
      <c r="R30" s="234">
        <v>0</v>
      </c>
      <c r="S30" s="238"/>
      <c r="T30" s="239"/>
      <c r="U30" s="211"/>
      <c r="V30" s="211"/>
      <c r="W30" s="211"/>
      <c r="X30" s="474"/>
      <c r="Y30" s="191"/>
    </row>
    <row r="31" spans="2:25" ht="19.5" customHeight="1">
      <c r="B31" s="492"/>
      <c r="C31" s="493"/>
      <c r="D31" s="492"/>
      <c r="E31" s="492"/>
      <c r="F31" s="204"/>
      <c r="G31" s="204"/>
      <c r="H31" s="204"/>
      <c r="I31" s="204"/>
      <c r="J31" s="237"/>
      <c r="K31" s="238"/>
      <c r="L31" s="237"/>
      <c r="M31" s="238"/>
      <c r="N31" s="233">
        <v>0</v>
      </c>
      <c r="O31" s="234">
        <v>0</v>
      </c>
      <c r="P31" s="234">
        <v>0</v>
      </c>
      <c r="Q31" s="234">
        <v>0</v>
      </c>
      <c r="R31" s="234">
        <v>0</v>
      </c>
      <c r="S31" s="238"/>
      <c r="T31" s="239"/>
      <c r="U31" s="211"/>
      <c r="V31" s="211"/>
      <c r="W31" s="211"/>
      <c r="X31" s="474"/>
      <c r="Y31" s="191"/>
    </row>
    <row r="32" spans="2:25" ht="19.5" customHeight="1">
      <c r="B32" s="492"/>
      <c r="C32" s="493"/>
      <c r="D32" s="492"/>
      <c r="E32" s="492"/>
      <c r="F32" s="204"/>
      <c r="G32" s="204"/>
      <c r="H32" s="204"/>
      <c r="I32" s="204"/>
      <c r="J32" s="237"/>
      <c r="K32" s="238"/>
      <c r="L32" s="237"/>
      <c r="M32" s="238"/>
      <c r="N32" s="233">
        <v>0</v>
      </c>
      <c r="O32" s="234">
        <v>0</v>
      </c>
      <c r="P32" s="234">
        <v>0</v>
      </c>
      <c r="Q32" s="234">
        <v>0</v>
      </c>
      <c r="R32" s="234">
        <v>0</v>
      </c>
      <c r="S32" s="238"/>
      <c r="T32" s="239"/>
      <c r="U32" s="211"/>
      <c r="V32" s="211"/>
      <c r="W32" s="211"/>
      <c r="X32" s="474"/>
      <c r="Y32" s="191">
        <v>100</v>
      </c>
    </row>
    <row r="33" spans="2:25" ht="25.5">
      <c r="B33" s="475" t="s">
        <v>180</v>
      </c>
      <c r="C33" s="477" t="s">
        <v>399</v>
      </c>
      <c r="D33" s="475">
        <v>112</v>
      </c>
      <c r="E33" s="475" t="s">
        <v>236</v>
      </c>
      <c r="F33" s="204"/>
      <c r="G33" s="204"/>
      <c r="H33" s="204"/>
      <c r="I33" s="204"/>
      <c r="J33" s="240">
        <v>42736</v>
      </c>
      <c r="K33" s="241">
        <v>0</v>
      </c>
      <c r="L33" s="242">
        <v>42748</v>
      </c>
      <c r="M33" s="137">
        <v>0.4465277777777778</v>
      </c>
      <c r="N33" s="159">
        <f>IF(((L33+M33)-(J33+K33))*24&gt;0,((L33+M33)-(J33+K33))*24,"NA")</f>
        <v>298.71666666667443</v>
      </c>
      <c r="O33" s="159">
        <f>IF(RIGHT(S33)="T",(N33),0)</f>
        <v>0</v>
      </c>
      <c r="P33" s="159">
        <f>IF(RIGHT(S33)="U",(N33),0)</f>
        <v>0</v>
      </c>
      <c r="Q33" s="159">
        <f>IF(RIGHT(S33)="C",(N33),0)</f>
        <v>0</v>
      </c>
      <c r="R33" s="159">
        <f>IF(RIGHT(S33)="D",(N33),0)</f>
        <v>298.71666666667443</v>
      </c>
      <c r="S33" s="243" t="s">
        <v>369</v>
      </c>
      <c r="T33" s="244" t="s">
        <v>378</v>
      </c>
      <c r="U33" s="211"/>
      <c r="V33" s="211"/>
      <c r="W33" s="211"/>
      <c r="X33" s="474"/>
      <c r="Y33" s="191"/>
    </row>
    <row r="34" spans="2:25">
      <c r="B34" s="492"/>
      <c r="C34" s="493"/>
      <c r="D34" s="492"/>
      <c r="E34" s="492"/>
      <c r="F34" s="204"/>
      <c r="G34" s="204"/>
      <c r="H34" s="204"/>
      <c r="I34" s="204"/>
      <c r="J34" s="242">
        <v>42754</v>
      </c>
      <c r="K34" s="137">
        <v>0.97777777777777775</v>
      </c>
      <c r="L34" s="242">
        <v>42759</v>
      </c>
      <c r="M34" s="137">
        <v>0.65208333333333335</v>
      </c>
      <c r="N34" s="159">
        <f t="shared" ref="N34:N35" si="2">IF(((L34+M34)-(J34+K34))*24&gt;0,((L34+M34)-(J34+K34))*24,"NA")</f>
        <v>112.18333333334886</v>
      </c>
      <c r="O34" s="159">
        <f t="shared" ref="O34:O35" si="3">IF(RIGHT(S34)="T",(N34),0)</f>
        <v>0</v>
      </c>
      <c r="P34" s="159">
        <f t="shared" ref="P34:P35" si="4">IF(RIGHT(S34)="U",(N34),0)</f>
        <v>0</v>
      </c>
      <c r="Q34" s="159">
        <f t="shared" ref="Q34:Q35" si="5">IF(RIGHT(S34)="C",(N34),0)</f>
        <v>0</v>
      </c>
      <c r="R34" s="159">
        <f t="shared" ref="R34:R35" si="6">IF(RIGHT(S34)="D",(N34),0)</f>
        <v>112.18333333334886</v>
      </c>
      <c r="S34" s="245" t="s">
        <v>369</v>
      </c>
      <c r="T34" s="135" t="s">
        <v>632</v>
      </c>
      <c r="U34" s="211"/>
      <c r="V34" s="211"/>
      <c r="W34" s="211"/>
      <c r="X34" s="474"/>
      <c r="Y34" s="191"/>
    </row>
    <row r="35" spans="2:25">
      <c r="B35" s="492"/>
      <c r="C35" s="493"/>
      <c r="D35" s="492"/>
      <c r="E35" s="492"/>
      <c r="F35" s="204"/>
      <c r="G35" s="204"/>
      <c r="H35" s="204"/>
      <c r="I35" s="204"/>
      <c r="J35" s="242">
        <v>42763</v>
      </c>
      <c r="K35" s="137">
        <v>2.0833333333333332E-2</v>
      </c>
      <c r="L35" s="242">
        <v>42766</v>
      </c>
      <c r="M35" s="137">
        <v>0</v>
      </c>
      <c r="N35" s="159">
        <f t="shared" si="2"/>
        <v>71.499999999941792</v>
      </c>
      <c r="O35" s="159">
        <f t="shared" si="3"/>
        <v>0</v>
      </c>
      <c r="P35" s="159">
        <f t="shared" si="4"/>
        <v>0</v>
      </c>
      <c r="Q35" s="159">
        <f t="shared" si="5"/>
        <v>0</v>
      </c>
      <c r="R35" s="159">
        <f t="shared" si="6"/>
        <v>71.499999999941792</v>
      </c>
      <c r="S35" s="245" t="s">
        <v>369</v>
      </c>
      <c r="T35" s="135" t="s">
        <v>633</v>
      </c>
      <c r="U35" s="211"/>
      <c r="V35" s="211"/>
      <c r="W35" s="211"/>
      <c r="X35" s="474"/>
      <c r="Y35" s="191">
        <v>100</v>
      </c>
    </row>
    <row r="36" spans="2:25">
      <c r="B36" s="492"/>
      <c r="C36" s="493"/>
      <c r="D36" s="492"/>
      <c r="E36" s="492"/>
      <c r="F36" s="204"/>
      <c r="G36" s="204"/>
      <c r="H36" s="204"/>
      <c r="I36" s="204"/>
      <c r="J36" s="224"/>
      <c r="K36" s="225"/>
      <c r="L36" s="224"/>
      <c r="M36" s="225"/>
      <c r="N36" s="246">
        <f>SUM(N33:N35)</f>
        <v>482.39999999996508</v>
      </c>
      <c r="O36" s="246">
        <f t="shared" ref="O36:R36" si="7">SUM(O33:O35)</f>
        <v>0</v>
      </c>
      <c r="P36" s="246">
        <f t="shared" si="7"/>
        <v>0</v>
      </c>
      <c r="Q36" s="246">
        <f t="shared" si="7"/>
        <v>0</v>
      </c>
      <c r="R36" s="246">
        <f t="shared" si="7"/>
        <v>482.39999999996508</v>
      </c>
      <c r="S36" s="248"/>
      <c r="T36" s="249"/>
      <c r="U36" s="211"/>
      <c r="V36" s="211"/>
      <c r="W36" s="211"/>
      <c r="X36" s="474"/>
      <c r="Y36" s="191"/>
    </row>
    <row r="37" spans="2:25">
      <c r="B37" s="475" t="s">
        <v>181</v>
      </c>
      <c r="C37" s="477" t="s">
        <v>113</v>
      </c>
      <c r="D37" s="475">
        <v>112</v>
      </c>
      <c r="E37" s="475" t="s">
        <v>236</v>
      </c>
      <c r="F37" s="204"/>
      <c r="G37" s="204"/>
      <c r="H37" s="204"/>
      <c r="I37" s="204"/>
      <c r="J37" s="141"/>
      <c r="K37" s="142"/>
      <c r="L37" s="141"/>
      <c r="M37" s="142"/>
      <c r="N37" s="143"/>
      <c r="O37" s="144"/>
      <c r="P37" s="144"/>
      <c r="Q37" s="144"/>
      <c r="R37" s="144"/>
      <c r="S37" s="145"/>
      <c r="T37" s="146"/>
      <c r="U37" s="211"/>
      <c r="V37" s="211"/>
      <c r="W37" s="211"/>
      <c r="X37" s="474"/>
      <c r="Y37" s="191">
        <v>100</v>
      </c>
    </row>
    <row r="38" spans="2:25">
      <c r="B38" s="492"/>
      <c r="C38" s="493"/>
      <c r="D38" s="492"/>
      <c r="E38" s="492"/>
      <c r="F38" s="204"/>
      <c r="G38" s="204"/>
      <c r="H38" s="204"/>
      <c r="I38" s="204"/>
      <c r="J38" s="224"/>
      <c r="K38" s="225"/>
      <c r="L38" s="224"/>
      <c r="M38" s="225"/>
      <c r="N38" s="246">
        <f t="shared" ref="N38:R38" si="8">SUM(N37)</f>
        <v>0</v>
      </c>
      <c r="O38" s="246">
        <f t="shared" si="8"/>
        <v>0</v>
      </c>
      <c r="P38" s="246">
        <f t="shared" si="8"/>
        <v>0</v>
      </c>
      <c r="Q38" s="246">
        <f t="shared" si="8"/>
        <v>0</v>
      </c>
      <c r="R38" s="246">
        <f t="shared" si="8"/>
        <v>0</v>
      </c>
      <c r="S38" s="238"/>
      <c r="T38" s="250"/>
      <c r="U38" s="211"/>
      <c r="V38" s="211"/>
      <c r="W38" s="211"/>
      <c r="X38" s="474"/>
      <c r="Y38" s="191"/>
    </row>
    <row r="39" spans="2:25" ht="25.5">
      <c r="B39" s="475" t="s">
        <v>182</v>
      </c>
      <c r="C39" s="477" t="s">
        <v>143</v>
      </c>
      <c r="D39" s="475">
        <v>48.44</v>
      </c>
      <c r="E39" s="475" t="s">
        <v>236</v>
      </c>
      <c r="F39" s="204"/>
      <c r="G39" s="204"/>
      <c r="H39" s="204"/>
      <c r="I39" s="204"/>
      <c r="J39" s="240">
        <v>42736</v>
      </c>
      <c r="K39" s="241">
        <v>0</v>
      </c>
      <c r="L39" s="242">
        <v>42748</v>
      </c>
      <c r="M39" s="137">
        <v>0.44930555555555557</v>
      </c>
      <c r="N39" s="159">
        <f>IF(((L39+M39)-(J39+K39))*24&gt;0,((L39+M39)-(J39+K39))*24,"NA")</f>
        <v>298.78333333338378</v>
      </c>
      <c r="O39" s="159">
        <f>IF(RIGHT(S39)="T",(N39),0)</f>
        <v>0</v>
      </c>
      <c r="P39" s="159">
        <f>IF(RIGHT(S39)="U",(N39),0)</f>
        <v>0</v>
      </c>
      <c r="Q39" s="159">
        <f>IF(RIGHT(S39)="C",(N39),0)</f>
        <v>0</v>
      </c>
      <c r="R39" s="159">
        <f>IF(RIGHT(S39)="D",(N39),0)</f>
        <v>298.78333333338378</v>
      </c>
      <c r="S39" s="243" t="s">
        <v>392</v>
      </c>
      <c r="T39" s="244" t="s">
        <v>393</v>
      </c>
      <c r="U39" s="211"/>
      <c r="V39" s="211"/>
      <c r="W39" s="211"/>
      <c r="X39" s="474"/>
      <c r="Y39" s="191">
        <v>100</v>
      </c>
    </row>
    <row r="40" spans="2:25" ht="25.5">
      <c r="B40" s="492"/>
      <c r="C40" s="493"/>
      <c r="D40" s="492"/>
      <c r="E40" s="492"/>
      <c r="F40" s="204"/>
      <c r="G40" s="204"/>
      <c r="H40" s="204"/>
      <c r="I40" s="204"/>
      <c r="J40" s="242">
        <v>42748</v>
      </c>
      <c r="K40" s="137">
        <v>0.72777777777777775</v>
      </c>
      <c r="L40" s="242">
        <v>42759</v>
      </c>
      <c r="M40" s="137">
        <v>0.64583333333333337</v>
      </c>
      <c r="N40" s="159">
        <f t="shared" ref="N40:N41" si="9">IF(((L40+M40)-(J40+K40))*24&gt;0,((L40+M40)-(J40+K40))*24,"NA")</f>
        <v>262.03333333338378</v>
      </c>
      <c r="O40" s="159">
        <f t="shared" ref="O40:O41" si="10">IF(RIGHT(S40)="T",(N40),0)</f>
        <v>0</v>
      </c>
      <c r="P40" s="159">
        <f t="shared" ref="P40:P41" si="11">IF(RIGHT(S40)="U",(N40),0)</f>
        <v>0</v>
      </c>
      <c r="Q40" s="159">
        <f t="shared" ref="Q40:Q41" si="12">IF(RIGHT(S40)="C",(N40),0)</f>
        <v>0</v>
      </c>
      <c r="R40" s="159">
        <f t="shared" ref="R40:R41" si="13">IF(RIGHT(S40)="D",(N40),0)</f>
        <v>262.03333333338378</v>
      </c>
      <c r="S40" s="245" t="s">
        <v>392</v>
      </c>
      <c r="T40" s="135" t="s">
        <v>401</v>
      </c>
      <c r="U40" s="211"/>
      <c r="V40" s="211"/>
      <c r="W40" s="211"/>
      <c r="X40" s="474"/>
      <c r="Y40" s="191"/>
    </row>
    <row r="41" spans="2:25" ht="25.5">
      <c r="B41" s="492"/>
      <c r="C41" s="493"/>
      <c r="D41" s="492"/>
      <c r="E41" s="492"/>
      <c r="F41" s="204"/>
      <c r="G41" s="204"/>
      <c r="H41" s="204"/>
      <c r="I41" s="204"/>
      <c r="J41" s="242">
        <v>42759</v>
      </c>
      <c r="K41" s="137">
        <v>0.7715277777777777</v>
      </c>
      <c r="L41" s="242">
        <v>42766</v>
      </c>
      <c r="M41" s="137">
        <v>0</v>
      </c>
      <c r="N41" s="159">
        <f t="shared" si="9"/>
        <v>149.48333333339542</v>
      </c>
      <c r="O41" s="159">
        <f t="shared" si="10"/>
        <v>0</v>
      </c>
      <c r="P41" s="159">
        <f t="shared" si="11"/>
        <v>0</v>
      </c>
      <c r="Q41" s="159">
        <f t="shared" si="12"/>
        <v>0</v>
      </c>
      <c r="R41" s="159">
        <f t="shared" si="13"/>
        <v>149.48333333339542</v>
      </c>
      <c r="S41" s="245" t="s">
        <v>392</v>
      </c>
      <c r="T41" s="135" t="s">
        <v>402</v>
      </c>
      <c r="U41" s="211"/>
      <c r="V41" s="211"/>
      <c r="W41" s="211"/>
      <c r="X41" s="474"/>
      <c r="Y41" s="191">
        <v>100</v>
      </c>
    </row>
    <row r="42" spans="2:25">
      <c r="B42" s="492"/>
      <c r="C42" s="493"/>
      <c r="D42" s="492"/>
      <c r="E42" s="492"/>
      <c r="F42" s="204"/>
      <c r="G42" s="204"/>
      <c r="H42" s="204"/>
      <c r="I42" s="204"/>
      <c r="J42" s="205"/>
      <c r="K42" s="206"/>
      <c r="L42" s="205"/>
      <c r="M42" s="206"/>
      <c r="N42" s="230">
        <f t="shared" ref="N42:R42" si="14">SUM(N39:N41)</f>
        <v>710.30000000016298</v>
      </c>
      <c r="O42" s="227">
        <f t="shared" si="14"/>
        <v>0</v>
      </c>
      <c r="P42" s="227">
        <f t="shared" si="14"/>
        <v>0</v>
      </c>
      <c r="Q42" s="227">
        <f t="shared" si="14"/>
        <v>0</v>
      </c>
      <c r="R42" s="227">
        <f t="shared" si="14"/>
        <v>710.30000000016298</v>
      </c>
      <c r="S42" s="209"/>
      <c r="T42" s="210"/>
      <c r="U42" s="211"/>
      <c r="V42" s="211"/>
      <c r="W42" s="211"/>
      <c r="X42" s="474"/>
      <c r="Y42" s="191"/>
    </row>
    <row r="43" spans="2:25" ht="25.5">
      <c r="B43" s="475" t="s">
        <v>183</v>
      </c>
      <c r="C43" s="477" t="s">
        <v>144</v>
      </c>
      <c r="D43" s="475">
        <v>48.44</v>
      </c>
      <c r="E43" s="475" t="s">
        <v>236</v>
      </c>
      <c r="F43" s="204" t="s">
        <v>237</v>
      </c>
      <c r="G43" s="204" t="s">
        <v>237</v>
      </c>
      <c r="H43" s="204" t="s">
        <v>237</v>
      </c>
      <c r="I43" s="204" t="s">
        <v>237</v>
      </c>
      <c r="J43" s="240">
        <v>42736</v>
      </c>
      <c r="K43" s="241">
        <v>0</v>
      </c>
      <c r="L43" s="242">
        <v>42748</v>
      </c>
      <c r="M43" s="137">
        <v>0.45</v>
      </c>
      <c r="N43" s="159">
        <f>IF(((L43+M43)-(J43+K43))*24&gt;0,((L43+M43)-(J43+K43))*24,"NA")</f>
        <v>298.79999999993015</v>
      </c>
      <c r="O43" s="159">
        <f>IF(RIGHT(S43)="T",(N43),0)</f>
        <v>0</v>
      </c>
      <c r="P43" s="159">
        <f>IF(RIGHT(S43)="U",(N43),0)</f>
        <v>0</v>
      </c>
      <c r="Q43" s="159">
        <f>IF(RIGHT(S43)="C",(N43),0)</f>
        <v>0</v>
      </c>
      <c r="R43" s="159">
        <f>IF(RIGHT(S43)="D",(N43),0)</f>
        <v>298.79999999993015</v>
      </c>
      <c r="S43" s="243" t="s">
        <v>392</v>
      </c>
      <c r="T43" s="244" t="s">
        <v>393</v>
      </c>
      <c r="U43" s="211" t="s">
        <v>323</v>
      </c>
      <c r="V43" s="211" t="s">
        <v>323</v>
      </c>
      <c r="W43" s="211" t="s">
        <v>323</v>
      </c>
      <c r="X43" s="474"/>
      <c r="Y43" s="191"/>
    </row>
    <row r="44" spans="2:25" ht="25.5">
      <c r="B44" s="492"/>
      <c r="C44" s="493"/>
      <c r="D44" s="492"/>
      <c r="E44" s="492"/>
      <c r="F44" s="204"/>
      <c r="G44" s="204"/>
      <c r="H44" s="204"/>
      <c r="I44" s="204"/>
      <c r="J44" s="242">
        <v>42748</v>
      </c>
      <c r="K44" s="137">
        <v>0.72777777777777775</v>
      </c>
      <c r="L44" s="242">
        <v>42759</v>
      </c>
      <c r="M44" s="137">
        <v>0.64583333333333337</v>
      </c>
      <c r="N44" s="159">
        <f t="shared" ref="N44:N45" si="15">IF(((L44+M44)-(J44+K44))*24&gt;0,((L44+M44)-(J44+K44))*24,"NA")</f>
        <v>262.03333333338378</v>
      </c>
      <c r="O44" s="159">
        <f t="shared" ref="O44:O45" si="16">IF(RIGHT(S44)="T",(N44),0)</f>
        <v>0</v>
      </c>
      <c r="P44" s="159">
        <f t="shared" ref="P44:P45" si="17">IF(RIGHT(S44)="U",(N44),0)</f>
        <v>0</v>
      </c>
      <c r="Q44" s="159">
        <f t="shared" ref="Q44:Q45" si="18">IF(RIGHT(S44)="C",(N44),0)</f>
        <v>0</v>
      </c>
      <c r="R44" s="159">
        <f t="shared" ref="R44:R45" si="19">IF(RIGHT(S44)="D",(N44),0)</f>
        <v>262.03333333338378</v>
      </c>
      <c r="S44" s="245" t="s">
        <v>392</v>
      </c>
      <c r="T44" s="135" t="s">
        <v>631</v>
      </c>
      <c r="U44" s="211"/>
      <c r="V44" s="211"/>
      <c r="W44" s="211"/>
      <c r="X44" s="474"/>
      <c r="Y44" s="191"/>
    </row>
    <row r="45" spans="2:25" ht="25.5">
      <c r="B45" s="492"/>
      <c r="C45" s="493"/>
      <c r="D45" s="492"/>
      <c r="E45" s="492"/>
      <c r="F45" s="204"/>
      <c r="G45" s="204"/>
      <c r="H45" s="204"/>
      <c r="I45" s="204"/>
      <c r="J45" s="242">
        <v>42759</v>
      </c>
      <c r="K45" s="137">
        <v>0.77222222222222225</v>
      </c>
      <c r="L45" s="242">
        <v>42766</v>
      </c>
      <c r="M45" s="137">
        <v>0</v>
      </c>
      <c r="N45" s="159">
        <f t="shared" si="15"/>
        <v>149.46666666667443</v>
      </c>
      <c r="O45" s="159">
        <f t="shared" si="16"/>
        <v>0</v>
      </c>
      <c r="P45" s="159">
        <f t="shared" si="17"/>
        <v>0</v>
      </c>
      <c r="Q45" s="159">
        <f t="shared" si="18"/>
        <v>0</v>
      </c>
      <c r="R45" s="159">
        <f t="shared" si="19"/>
        <v>149.46666666667443</v>
      </c>
      <c r="S45" s="245" t="s">
        <v>392</v>
      </c>
      <c r="T45" s="135" t="s">
        <v>402</v>
      </c>
      <c r="U45" s="211"/>
      <c r="V45" s="211"/>
      <c r="W45" s="211"/>
      <c r="X45" s="474"/>
      <c r="Y45" s="191"/>
    </row>
    <row r="46" spans="2:25">
      <c r="B46" s="492"/>
      <c r="C46" s="493"/>
      <c r="D46" s="492"/>
      <c r="E46" s="492"/>
      <c r="F46" s="204"/>
      <c r="G46" s="204"/>
      <c r="H46" s="204"/>
      <c r="I46" s="204"/>
      <c r="J46" s="224"/>
      <c r="K46" s="225"/>
      <c r="L46" s="224"/>
      <c r="M46" s="225"/>
      <c r="N46" s="246">
        <f>SUM(N43:N45)</f>
        <v>710.29999999998836</v>
      </c>
      <c r="O46" s="247">
        <f>SUM(O43:O45)</f>
        <v>0</v>
      </c>
      <c r="P46" s="247">
        <f>SUM(P43:P45)</f>
        <v>0</v>
      </c>
      <c r="Q46" s="247">
        <f>SUM(Q43:Q45)</f>
        <v>0</v>
      </c>
      <c r="R46" s="247">
        <f>SUM(R43:R45)</f>
        <v>710.29999999998836</v>
      </c>
      <c r="S46" s="248"/>
      <c r="T46" s="249"/>
      <c r="U46" s="211"/>
      <c r="V46" s="211"/>
      <c r="W46" s="211"/>
      <c r="X46" s="474"/>
      <c r="Y46" s="191">
        <v>100</v>
      </c>
    </row>
    <row r="47" spans="2:25" ht="25.5">
      <c r="B47" s="475" t="s">
        <v>184</v>
      </c>
      <c r="C47" s="477" t="s">
        <v>145</v>
      </c>
      <c r="D47" s="475">
        <f>4.88</f>
        <v>4.88</v>
      </c>
      <c r="E47" s="475" t="s">
        <v>236</v>
      </c>
      <c r="F47" s="204" t="s">
        <v>237</v>
      </c>
      <c r="G47" s="204" t="s">
        <v>237</v>
      </c>
      <c r="H47" s="204" t="s">
        <v>237</v>
      </c>
      <c r="I47" s="204" t="s">
        <v>237</v>
      </c>
      <c r="J47" s="240">
        <v>42736</v>
      </c>
      <c r="K47" s="241">
        <v>0</v>
      </c>
      <c r="L47" s="242">
        <v>42748</v>
      </c>
      <c r="M47" s="137">
        <v>0.82430555555555562</v>
      </c>
      <c r="N47" s="159">
        <f>IF(((L47+M47)-(J47+K47))*24&gt;0,((L47+M47)-(J47+K47))*24,"NA")</f>
        <v>307.78333333338378</v>
      </c>
      <c r="O47" s="159">
        <f>IF(RIGHT(S47)="T",(N47),0)</f>
        <v>0</v>
      </c>
      <c r="P47" s="159">
        <f>IF(RIGHT(S47)="U",(N47),0)</f>
        <v>0</v>
      </c>
      <c r="Q47" s="159">
        <f>IF(RIGHT(S47)="C",(N47),0)</f>
        <v>0</v>
      </c>
      <c r="R47" s="159">
        <f>IF(RIGHT(S47)="D",(N47),0)</f>
        <v>307.78333333338378</v>
      </c>
      <c r="S47" s="243" t="s">
        <v>392</v>
      </c>
      <c r="T47" s="244" t="s">
        <v>525</v>
      </c>
      <c r="U47" s="211" t="s">
        <v>323</v>
      </c>
      <c r="V47" s="211" t="s">
        <v>323</v>
      </c>
      <c r="W47" s="211" t="s">
        <v>323</v>
      </c>
      <c r="X47" s="474"/>
      <c r="Y47" s="191"/>
    </row>
    <row r="48" spans="2:25">
      <c r="B48" s="476"/>
      <c r="C48" s="478"/>
      <c r="D48" s="476"/>
      <c r="E48" s="476"/>
      <c r="F48" s="204" t="s">
        <v>237</v>
      </c>
      <c r="G48" s="204" t="s">
        <v>237</v>
      </c>
      <c r="H48" s="204" t="s">
        <v>237</v>
      </c>
      <c r="I48" s="204" t="s">
        <v>237</v>
      </c>
      <c r="J48" s="204"/>
      <c r="K48" s="236"/>
      <c r="L48" s="236"/>
      <c r="M48" s="236"/>
      <c r="N48" s="246">
        <f>SUM(N47:N47)</f>
        <v>307.78333333338378</v>
      </c>
      <c r="O48" s="246">
        <f t="shared" ref="O48:R48" si="20">SUM(O47:O47)</f>
        <v>0</v>
      </c>
      <c r="P48" s="246">
        <f t="shared" si="20"/>
        <v>0</v>
      </c>
      <c r="Q48" s="246">
        <f t="shared" si="20"/>
        <v>0</v>
      </c>
      <c r="R48" s="246">
        <f t="shared" si="20"/>
        <v>307.78333333338378</v>
      </c>
      <c r="S48" s="215"/>
      <c r="T48" s="216"/>
      <c r="U48" s="211" t="s">
        <v>323</v>
      </c>
      <c r="V48" s="211" t="s">
        <v>323</v>
      </c>
      <c r="W48" s="211" t="s">
        <v>323</v>
      </c>
      <c r="X48" s="474"/>
      <c r="Y48" s="191">
        <v>100</v>
      </c>
    </row>
    <row r="49" spans="2:25" ht="63.75">
      <c r="B49" s="475" t="s">
        <v>185</v>
      </c>
      <c r="C49" s="475" t="s">
        <v>142</v>
      </c>
      <c r="D49" s="475">
        <v>4.88</v>
      </c>
      <c r="E49" s="475" t="s">
        <v>236</v>
      </c>
      <c r="F49" s="204" t="s">
        <v>237</v>
      </c>
      <c r="G49" s="204" t="s">
        <v>237</v>
      </c>
      <c r="H49" s="204" t="s">
        <v>237</v>
      </c>
      <c r="I49" s="204" t="s">
        <v>237</v>
      </c>
      <c r="J49" s="242">
        <v>42738</v>
      </c>
      <c r="K49" s="137">
        <v>0.5083333333333333</v>
      </c>
      <c r="L49" s="242">
        <v>42739</v>
      </c>
      <c r="M49" s="137">
        <v>3.472222222222222E-3</v>
      </c>
      <c r="N49" s="159">
        <f t="shared" ref="N49" si="21">IF(((L49+M49)-(J49+K49))*24&gt;0,((L49+M49)-(J49+K49))*24,"NA")</f>
        <v>11.883333333302289</v>
      </c>
      <c r="O49" s="159">
        <f t="shared" ref="O49" si="22">IF(RIGHT(S49)="T",(N49),0)</f>
        <v>0</v>
      </c>
      <c r="P49" s="159">
        <f t="shared" ref="P49" si="23">IF(RIGHT(S49)="U",(N49),0)</f>
        <v>0</v>
      </c>
      <c r="Q49" s="159">
        <f t="shared" ref="Q49" si="24">IF(RIGHT(S49)="C",(N49),0)</f>
        <v>0</v>
      </c>
      <c r="R49" s="159">
        <f t="shared" ref="R49" si="25">IF(RIGHT(S49)="D",(N49),0)</f>
        <v>11.883333333302289</v>
      </c>
      <c r="S49" s="245" t="s">
        <v>367</v>
      </c>
      <c r="T49" s="135" t="s">
        <v>636</v>
      </c>
      <c r="U49" s="211" t="s">
        <v>323</v>
      </c>
      <c r="V49" s="211" t="s">
        <v>323</v>
      </c>
      <c r="W49" s="211" t="s">
        <v>323</v>
      </c>
      <c r="X49" s="474"/>
      <c r="Y49" s="191"/>
    </row>
    <row r="50" spans="2:25">
      <c r="B50" s="492"/>
      <c r="C50" s="492"/>
      <c r="D50" s="492"/>
      <c r="E50" s="492"/>
      <c r="F50" s="204"/>
      <c r="G50" s="204"/>
      <c r="H50" s="204"/>
      <c r="I50" s="204"/>
      <c r="J50" s="141"/>
      <c r="K50" s="142"/>
      <c r="L50" s="141"/>
      <c r="M50" s="142"/>
      <c r="N50" s="246">
        <f>SUM(N49:N49)</f>
        <v>11.883333333302289</v>
      </c>
      <c r="O50" s="246">
        <f t="shared" ref="O50" si="26">SUM(O49:O49)</f>
        <v>0</v>
      </c>
      <c r="P50" s="246">
        <f t="shared" ref="P50" si="27">SUM(P49:P49)</f>
        <v>0</v>
      </c>
      <c r="Q50" s="246">
        <f t="shared" ref="Q50" si="28">SUM(Q49:Q49)</f>
        <v>0</v>
      </c>
      <c r="R50" s="246">
        <f t="shared" ref="R50" si="29">SUM(R49:R49)</f>
        <v>11.883333333302289</v>
      </c>
      <c r="S50" s="145"/>
      <c r="T50" s="146"/>
      <c r="U50" s="211"/>
      <c r="V50" s="211"/>
      <c r="W50" s="211"/>
      <c r="X50" s="474"/>
      <c r="Y50" s="191"/>
    </row>
    <row r="51" spans="2:25" ht="15.75" customHeight="1">
      <c r="B51" s="492"/>
      <c r="C51" s="492"/>
      <c r="D51" s="492"/>
      <c r="E51" s="492"/>
      <c r="F51" s="204"/>
      <c r="G51" s="204"/>
      <c r="H51" s="204"/>
      <c r="I51" s="204"/>
      <c r="J51" s="141"/>
      <c r="K51" s="142"/>
      <c r="L51" s="141"/>
      <c r="M51" s="142"/>
      <c r="N51" s="143"/>
      <c r="O51" s="144"/>
      <c r="P51" s="144"/>
      <c r="Q51" s="144"/>
      <c r="R51" s="144"/>
      <c r="S51" s="145"/>
      <c r="T51" s="146"/>
      <c r="U51" s="211"/>
      <c r="V51" s="211"/>
      <c r="W51" s="211"/>
      <c r="X51" s="474"/>
      <c r="Y51" s="191"/>
    </row>
    <row r="52" spans="2:25">
      <c r="B52" s="492"/>
      <c r="C52" s="492"/>
      <c r="D52" s="492"/>
      <c r="E52" s="492"/>
      <c r="F52" s="204"/>
      <c r="G52" s="204"/>
      <c r="H52" s="204"/>
      <c r="I52" s="204"/>
      <c r="J52" s="141"/>
      <c r="K52" s="142"/>
      <c r="L52" s="141"/>
      <c r="M52" s="142"/>
      <c r="N52" s="143"/>
      <c r="O52" s="144"/>
      <c r="P52" s="144"/>
      <c r="Q52" s="144"/>
      <c r="R52" s="144"/>
      <c r="S52" s="145"/>
      <c r="T52" s="146"/>
      <c r="U52" s="211"/>
      <c r="V52" s="211"/>
      <c r="W52" s="211"/>
      <c r="X52" s="474"/>
      <c r="Y52" s="191"/>
    </row>
    <row r="53" spans="2:25" ht="15" customHeight="1">
      <c r="B53" s="492"/>
      <c r="C53" s="492"/>
      <c r="D53" s="492"/>
      <c r="E53" s="492"/>
      <c r="F53" s="204"/>
      <c r="G53" s="204"/>
      <c r="H53" s="204"/>
      <c r="I53" s="204"/>
      <c r="J53" s="40"/>
      <c r="K53" s="41"/>
      <c r="L53" s="40"/>
      <c r="M53" s="41"/>
      <c r="N53" s="246">
        <f>SUM(N52:N52)</f>
        <v>0</v>
      </c>
      <c r="O53" s="246">
        <f t="shared" ref="O53" si="30">SUM(O52:O52)</f>
        <v>0</v>
      </c>
      <c r="P53" s="246">
        <f t="shared" ref="P53" si="31">SUM(P52:P52)</f>
        <v>0</v>
      </c>
      <c r="Q53" s="246">
        <f t="shared" ref="Q53" si="32">SUM(Q52:Q52)</f>
        <v>0</v>
      </c>
      <c r="R53" s="246">
        <f t="shared" ref="R53" si="33">SUM(R52:R52)</f>
        <v>0</v>
      </c>
      <c r="S53" s="228"/>
      <c r="T53" s="229"/>
      <c r="U53" s="211"/>
      <c r="V53" s="211"/>
      <c r="W53" s="211"/>
      <c r="X53" s="474"/>
      <c r="Y53" s="191"/>
    </row>
    <row r="54" spans="2:25">
      <c r="B54" s="475" t="s">
        <v>186</v>
      </c>
      <c r="C54" s="477" t="s">
        <v>104</v>
      </c>
      <c r="D54" s="475">
        <v>8.06</v>
      </c>
      <c r="E54" s="475" t="s">
        <v>236</v>
      </c>
      <c r="F54" s="204" t="s">
        <v>237</v>
      </c>
      <c r="G54" s="204" t="s">
        <v>237</v>
      </c>
      <c r="H54" s="204" t="s">
        <v>237</v>
      </c>
      <c r="I54" s="204" t="s">
        <v>237</v>
      </c>
      <c r="J54" s="141"/>
      <c r="K54" s="142"/>
      <c r="L54" s="141"/>
      <c r="M54" s="142"/>
      <c r="N54" s="143"/>
      <c r="O54" s="144"/>
      <c r="P54" s="144"/>
      <c r="Q54" s="144"/>
      <c r="R54" s="144"/>
      <c r="S54" s="145"/>
      <c r="T54" s="146"/>
      <c r="U54" s="211" t="s">
        <v>323</v>
      </c>
      <c r="V54" s="211" t="s">
        <v>323</v>
      </c>
      <c r="W54" s="211" t="s">
        <v>323</v>
      </c>
      <c r="X54" s="474"/>
      <c r="Y54" s="191"/>
    </row>
    <row r="55" spans="2:25">
      <c r="B55" s="492"/>
      <c r="C55" s="493"/>
      <c r="D55" s="492"/>
      <c r="E55" s="492"/>
      <c r="F55" s="204"/>
      <c r="G55" s="204"/>
      <c r="H55" s="204"/>
      <c r="I55" s="204"/>
      <c r="J55" s="224"/>
      <c r="K55" s="225"/>
      <c r="L55" s="224"/>
      <c r="M55" s="225"/>
      <c r="N55" s="246">
        <f>SUM(N54:N54)</f>
        <v>0</v>
      </c>
      <c r="O55" s="246">
        <f>SUM(O54:O54)</f>
        <v>0</v>
      </c>
      <c r="P55" s="246">
        <f>SUM(P54:P54)</f>
        <v>0</v>
      </c>
      <c r="Q55" s="246">
        <f>SUM(Q54:Q54)</f>
        <v>0</v>
      </c>
      <c r="R55" s="246">
        <f>SUM(R54:R54)</f>
        <v>0</v>
      </c>
      <c r="S55" s="238"/>
      <c r="T55" s="250"/>
      <c r="U55" s="211"/>
      <c r="V55" s="211"/>
      <c r="W55" s="211"/>
      <c r="X55" s="474"/>
      <c r="Y55" s="191"/>
    </row>
    <row r="56" spans="2:25">
      <c r="B56" s="475" t="s">
        <v>187</v>
      </c>
      <c r="C56" s="494" t="s">
        <v>59</v>
      </c>
      <c r="D56" s="496">
        <v>6.92</v>
      </c>
      <c r="E56" s="475" t="s">
        <v>236</v>
      </c>
      <c r="F56" s="204" t="s">
        <v>237</v>
      </c>
      <c r="G56" s="204" t="s">
        <v>237</v>
      </c>
      <c r="H56" s="204" t="s">
        <v>237</v>
      </c>
      <c r="I56" s="204" t="s">
        <v>237</v>
      </c>
      <c r="J56" s="204"/>
      <c r="K56" s="252"/>
      <c r="L56" s="252"/>
      <c r="M56" s="252"/>
      <c r="N56" s="253">
        <v>0</v>
      </c>
      <c r="O56" s="254">
        <v>0</v>
      </c>
      <c r="P56" s="254">
        <v>0</v>
      </c>
      <c r="Q56" s="254">
        <v>0</v>
      </c>
      <c r="R56" s="254">
        <v>0</v>
      </c>
      <c r="S56" s="218"/>
      <c r="T56" s="216"/>
      <c r="U56" s="211" t="s">
        <v>323</v>
      </c>
      <c r="V56" s="211" t="s">
        <v>323</v>
      </c>
      <c r="W56" s="211" t="s">
        <v>323</v>
      </c>
      <c r="X56" s="474"/>
      <c r="Y56" s="191"/>
    </row>
    <row r="57" spans="2:25">
      <c r="B57" s="476"/>
      <c r="C57" s="495"/>
      <c r="D57" s="497"/>
      <c r="E57" s="476"/>
      <c r="F57" s="204" t="s">
        <v>237</v>
      </c>
      <c r="G57" s="204" t="s">
        <v>237</v>
      </c>
      <c r="H57" s="204" t="s">
        <v>237</v>
      </c>
      <c r="I57" s="204" t="s">
        <v>237</v>
      </c>
      <c r="J57" s="212"/>
      <c r="K57" s="213"/>
      <c r="L57" s="213"/>
      <c r="M57" s="214"/>
      <c r="N57" s="253">
        <v>0</v>
      </c>
      <c r="O57" s="254">
        <v>0</v>
      </c>
      <c r="P57" s="254">
        <v>0</v>
      </c>
      <c r="Q57" s="254">
        <v>0</v>
      </c>
      <c r="R57" s="254">
        <v>0</v>
      </c>
      <c r="S57" s="215"/>
      <c r="T57" s="216"/>
      <c r="U57" s="211" t="s">
        <v>323</v>
      </c>
      <c r="V57" s="211" t="s">
        <v>323</v>
      </c>
      <c r="W57" s="211" t="s">
        <v>323</v>
      </c>
      <c r="X57" s="474"/>
      <c r="Y57" s="191">
        <v>100</v>
      </c>
    </row>
    <row r="58" spans="2:25" ht="15" customHeight="1">
      <c r="B58" s="475" t="s">
        <v>188</v>
      </c>
      <c r="C58" s="494" t="s">
        <v>60</v>
      </c>
      <c r="D58" s="496">
        <v>8.06</v>
      </c>
      <c r="E58" s="475" t="s">
        <v>236</v>
      </c>
      <c r="F58" s="204" t="s">
        <v>237</v>
      </c>
      <c r="G58" s="204" t="s">
        <v>237</v>
      </c>
      <c r="H58" s="204" t="s">
        <v>237</v>
      </c>
      <c r="I58" s="204" t="s">
        <v>237</v>
      </c>
      <c r="J58" s="141"/>
      <c r="K58" s="142"/>
      <c r="L58" s="141"/>
      <c r="M58" s="142"/>
      <c r="N58" s="255"/>
      <c r="O58" s="256"/>
      <c r="P58" s="256"/>
      <c r="Q58" s="256"/>
      <c r="R58" s="256"/>
      <c r="S58" s="145"/>
      <c r="T58" s="146"/>
      <c r="U58" s="211" t="s">
        <v>323</v>
      </c>
      <c r="V58" s="211" t="s">
        <v>323</v>
      </c>
      <c r="W58" s="211" t="s">
        <v>323</v>
      </c>
      <c r="X58" s="474"/>
      <c r="Y58" s="191"/>
    </row>
    <row r="59" spans="2:25">
      <c r="B59" s="492"/>
      <c r="C59" s="498"/>
      <c r="D59" s="499"/>
      <c r="E59" s="492"/>
      <c r="F59" s="204"/>
      <c r="G59" s="204"/>
      <c r="H59" s="204"/>
      <c r="I59" s="204"/>
      <c r="J59" s="40"/>
      <c r="K59" s="41"/>
      <c r="L59" s="40"/>
      <c r="M59" s="41"/>
      <c r="N59" s="226">
        <f>SUM(N58)</f>
        <v>0</v>
      </c>
      <c r="O59" s="227">
        <f>SUM(O58)</f>
        <v>0</v>
      </c>
      <c r="P59" s="227">
        <f>SUM(P58)</f>
        <v>0</v>
      </c>
      <c r="Q59" s="227">
        <f>SUM(Q58)</f>
        <v>0</v>
      </c>
      <c r="R59" s="227">
        <f>SUM(R58)</f>
        <v>0</v>
      </c>
      <c r="S59" s="228"/>
      <c r="T59" s="229"/>
      <c r="U59" s="211"/>
      <c r="V59" s="211"/>
      <c r="W59" s="211"/>
      <c r="X59" s="474"/>
      <c r="Y59" s="191"/>
    </row>
    <row r="60" spans="2:25">
      <c r="B60" s="475" t="s">
        <v>189</v>
      </c>
      <c r="C60" s="494" t="s">
        <v>61</v>
      </c>
      <c r="D60" s="496">
        <v>6.92</v>
      </c>
      <c r="E60" s="475" t="s">
        <v>236</v>
      </c>
      <c r="F60" s="204" t="s">
        <v>237</v>
      </c>
      <c r="G60" s="204" t="s">
        <v>237</v>
      </c>
      <c r="H60" s="204" t="s">
        <v>237</v>
      </c>
      <c r="I60" s="204" t="s">
        <v>237</v>
      </c>
      <c r="J60" s="40"/>
      <c r="K60" s="41"/>
      <c r="L60" s="40"/>
      <c r="M60" s="41"/>
      <c r="N60" s="257">
        <v>0</v>
      </c>
      <c r="O60" s="208">
        <v>0</v>
      </c>
      <c r="P60" s="208">
        <v>0</v>
      </c>
      <c r="Q60" s="208">
        <v>0</v>
      </c>
      <c r="R60" s="208">
        <v>0</v>
      </c>
      <c r="S60" s="228"/>
      <c r="T60" s="229"/>
      <c r="U60" s="211" t="s">
        <v>323</v>
      </c>
      <c r="V60" s="211" t="s">
        <v>323</v>
      </c>
      <c r="W60" s="211" t="s">
        <v>323</v>
      </c>
      <c r="X60" s="474"/>
      <c r="Y60" s="191"/>
    </row>
    <row r="61" spans="2:25">
      <c r="B61" s="476"/>
      <c r="C61" s="495"/>
      <c r="D61" s="497"/>
      <c r="E61" s="476"/>
      <c r="F61" s="204" t="s">
        <v>237</v>
      </c>
      <c r="G61" s="204" t="s">
        <v>237</v>
      </c>
      <c r="H61" s="204" t="s">
        <v>237</v>
      </c>
      <c r="I61" s="204" t="s">
        <v>237</v>
      </c>
      <c r="J61" s="212"/>
      <c r="K61" s="213"/>
      <c r="L61" s="213"/>
      <c r="M61" s="214"/>
      <c r="N61" s="257">
        <v>0</v>
      </c>
      <c r="O61" s="208">
        <v>0</v>
      </c>
      <c r="P61" s="208">
        <v>0</v>
      </c>
      <c r="Q61" s="208">
        <v>0</v>
      </c>
      <c r="R61" s="208">
        <v>0</v>
      </c>
      <c r="S61" s="215"/>
      <c r="T61" s="216"/>
      <c r="U61" s="211" t="s">
        <v>323</v>
      </c>
      <c r="V61" s="211" t="s">
        <v>323</v>
      </c>
      <c r="W61" s="211" t="s">
        <v>323</v>
      </c>
      <c r="X61" s="474"/>
      <c r="Y61" s="191">
        <v>100</v>
      </c>
    </row>
    <row r="62" spans="2:25" ht="76.5">
      <c r="B62" s="475" t="s">
        <v>190</v>
      </c>
      <c r="C62" s="494" t="s">
        <v>62</v>
      </c>
      <c r="D62" s="496">
        <v>11</v>
      </c>
      <c r="E62" s="475" t="s">
        <v>236</v>
      </c>
      <c r="F62" s="204"/>
      <c r="G62" s="204"/>
      <c r="H62" s="204"/>
      <c r="I62" s="204"/>
      <c r="J62" s="242">
        <v>42748</v>
      </c>
      <c r="K62" s="137">
        <v>0.53402777777777777</v>
      </c>
      <c r="L62" s="242">
        <v>42748</v>
      </c>
      <c r="M62" s="137">
        <v>0.61319444444444449</v>
      </c>
      <c r="N62" s="159">
        <f t="shared" ref="N62:N63" si="34">IF(((L62+M62)-(J62+K62))*24&gt;0,((L62+M62)-(J62+K62))*24,"NA")</f>
        <v>1.8999999999068677</v>
      </c>
      <c r="O62" s="159">
        <f t="shared" ref="O62:O63" si="35">IF(RIGHT(S62)="T",(N62),0)</f>
        <v>0</v>
      </c>
      <c r="P62" s="159">
        <f t="shared" ref="P62:P63" si="36">IF(RIGHT(S62)="U",(N62),0)</f>
        <v>1.8999999999068677</v>
      </c>
      <c r="Q62" s="159">
        <f t="shared" ref="Q62:Q63" si="37">IF(RIGHT(S62)="C",(N62),0)</f>
        <v>0</v>
      </c>
      <c r="R62" s="159">
        <f t="shared" ref="R62:R63" si="38">IF(RIGHT(S62)="D",(N62),0)</f>
        <v>0</v>
      </c>
      <c r="S62" s="245" t="s">
        <v>366</v>
      </c>
      <c r="T62" s="135" t="s">
        <v>635</v>
      </c>
      <c r="U62" s="211"/>
      <c r="V62" s="211"/>
      <c r="W62" s="211"/>
      <c r="X62" s="474"/>
      <c r="Y62" s="191"/>
    </row>
    <row r="63" spans="2:25">
      <c r="B63" s="492"/>
      <c r="C63" s="498"/>
      <c r="D63" s="499"/>
      <c r="E63" s="492"/>
      <c r="F63" s="204"/>
      <c r="G63" s="204"/>
      <c r="H63" s="204"/>
      <c r="I63" s="204"/>
      <c r="J63" s="242">
        <v>42760</v>
      </c>
      <c r="K63" s="137">
        <v>0.52847222222222223</v>
      </c>
      <c r="L63" s="242">
        <v>42760</v>
      </c>
      <c r="M63" s="137">
        <v>0.94305555555555554</v>
      </c>
      <c r="N63" s="159">
        <f t="shared" si="34"/>
        <v>9.9500000001280569</v>
      </c>
      <c r="O63" s="159">
        <f t="shared" si="35"/>
        <v>0</v>
      </c>
      <c r="P63" s="159">
        <f t="shared" si="36"/>
        <v>0</v>
      </c>
      <c r="Q63" s="159">
        <f t="shared" si="37"/>
        <v>0</v>
      </c>
      <c r="R63" s="159">
        <f t="shared" si="38"/>
        <v>9.9500000001280569</v>
      </c>
      <c r="S63" s="245" t="s">
        <v>367</v>
      </c>
      <c r="T63" s="135" t="s">
        <v>519</v>
      </c>
      <c r="U63" s="211"/>
      <c r="V63" s="211"/>
      <c r="W63" s="211"/>
      <c r="X63" s="474"/>
      <c r="Y63" s="191"/>
    </row>
    <row r="64" spans="2:25" ht="15" customHeight="1">
      <c r="B64" s="476"/>
      <c r="C64" s="495"/>
      <c r="D64" s="497"/>
      <c r="E64" s="476"/>
      <c r="F64" s="204" t="s">
        <v>237</v>
      </c>
      <c r="G64" s="204" t="s">
        <v>237</v>
      </c>
      <c r="H64" s="204" t="s">
        <v>237</v>
      </c>
      <c r="I64" s="204" t="s">
        <v>237</v>
      </c>
      <c r="J64" s="204"/>
      <c r="K64" s="236"/>
      <c r="L64" s="236"/>
      <c r="M64" s="236"/>
      <c r="N64" s="258">
        <f>SUM(N62:N63)</f>
        <v>11.850000000034925</v>
      </c>
      <c r="O64" s="258">
        <f t="shared" ref="O64:R64" si="39">SUM(O62:O63)</f>
        <v>0</v>
      </c>
      <c r="P64" s="258">
        <f t="shared" si="39"/>
        <v>1.8999999999068677</v>
      </c>
      <c r="Q64" s="258">
        <f t="shared" si="39"/>
        <v>0</v>
      </c>
      <c r="R64" s="258">
        <f t="shared" si="39"/>
        <v>9.9500000001280569</v>
      </c>
      <c r="S64" s="218"/>
      <c r="T64" s="216"/>
      <c r="U64" s="211" t="s">
        <v>323</v>
      </c>
      <c r="V64" s="211" t="s">
        <v>323</v>
      </c>
      <c r="W64" s="211" t="s">
        <v>323</v>
      </c>
      <c r="X64" s="474"/>
      <c r="Y64" s="191">
        <v>100</v>
      </c>
    </row>
    <row r="65" spans="2:25">
      <c r="B65" s="475" t="s">
        <v>191</v>
      </c>
      <c r="C65" s="477" t="s">
        <v>148</v>
      </c>
      <c r="D65" s="475">
        <v>12.7</v>
      </c>
      <c r="E65" s="500" t="s">
        <v>236</v>
      </c>
      <c r="F65" s="204" t="s">
        <v>237</v>
      </c>
      <c r="G65" s="204" t="s">
        <v>237</v>
      </c>
      <c r="H65" s="204" t="s">
        <v>237</v>
      </c>
      <c r="I65" s="204" t="s">
        <v>237</v>
      </c>
      <c r="J65" s="141"/>
      <c r="K65" s="142"/>
      <c r="L65" s="141"/>
      <c r="M65" s="142"/>
      <c r="N65" s="143"/>
      <c r="O65" s="144"/>
      <c r="P65" s="144"/>
      <c r="Q65" s="144"/>
      <c r="R65" s="144"/>
      <c r="S65" s="145"/>
      <c r="T65" s="146"/>
      <c r="U65" s="211" t="s">
        <v>323</v>
      </c>
      <c r="V65" s="211" t="s">
        <v>323</v>
      </c>
      <c r="W65" s="211" t="s">
        <v>323</v>
      </c>
      <c r="X65" s="474"/>
      <c r="Y65" s="191"/>
    </row>
    <row r="66" spans="2:25">
      <c r="B66" s="492"/>
      <c r="C66" s="493"/>
      <c r="D66" s="492"/>
      <c r="E66" s="500"/>
      <c r="F66" s="204"/>
      <c r="G66" s="204"/>
      <c r="H66" s="204"/>
      <c r="I66" s="204"/>
      <c r="J66" s="205"/>
      <c r="K66" s="206"/>
      <c r="L66" s="205"/>
      <c r="M66" s="206"/>
      <c r="N66" s="230">
        <f t="shared" ref="N66:R66" si="40">SUM(N65)</f>
        <v>0</v>
      </c>
      <c r="O66" s="227">
        <f t="shared" si="40"/>
        <v>0</v>
      </c>
      <c r="P66" s="227">
        <f t="shared" si="40"/>
        <v>0</v>
      </c>
      <c r="Q66" s="227">
        <f t="shared" si="40"/>
        <v>0</v>
      </c>
      <c r="R66" s="227">
        <f t="shared" si="40"/>
        <v>0</v>
      </c>
      <c r="S66" s="209"/>
      <c r="T66" s="210"/>
      <c r="U66" s="211"/>
      <c r="V66" s="211"/>
      <c r="W66" s="211"/>
      <c r="X66" s="474"/>
      <c r="Y66" s="191"/>
    </row>
    <row r="67" spans="2:25">
      <c r="B67" s="475" t="s">
        <v>192</v>
      </c>
      <c r="C67" s="494" t="s">
        <v>63</v>
      </c>
      <c r="D67" s="496">
        <v>11</v>
      </c>
      <c r="E67" s="475" t="s">
        <v>236</v>
      </c>
      <c r="F67" s="204" t="s">
        <v>237</v>
      </c>
      <c r="G67" s="204" t="s">
        <v>237</v>
      </c>
      <c r="H67" s="204" t="s">
        <v>237</v>
      </c>
      <c r="I67" s="204" t="s">
        <v>237</v>
      </c>
      <c r="J67" s="141"/>
      <c r="K67" s="145"/>
      <c r="L67" s="141"/>
      <c r="M67" s="142"/>
      <c r="N67" s="138"/>
      <c r="O67" s="144"/>
      <c r="P67" s="144"/>
      <c r="Q67" s="144"/>
      <c r="R67" s="144"/>
      <c r="S67" s="145"/>
      <c r="T67" s="148"/>
      <c r="U67" s="211" t="s">
        <v>323</v>
      </c>
      <c r="V67" s="211" t="s">
        <v>323</v>
      </c>
      <c r="W67" s="211" t="s">
        <v>323</v>
      </c>
      <c r="X67" s="474"/>
      <c r="Y67" s="191"/>
    </row>
    <row r="68" spans="2:25">
      <c r="B68" s="476"/>
      <c r="C68" s="495"/>
      <c r="D68" s="497"/>
      <c r="E68" s="476"/>
      <c r="F68" s="204" t="s">
        <v>237</v>
      </c>
      <c r="G68" s="204" t="s">
        <v>237</v>
      </c>
      <c r="H68" s="204" t="s">
        <v>237</v>
      </c>
      <c r="I68" s="204" t="s">
        <v>237</v>
      </c>
      <c r="J68" s="204"/>
      <c r="K68" s="236"/>
      <c r="L68" s="236"/>
      <c r="M68" s="236"/>
      <c r="N68" s="258">
        <f t="shared" ref="N68:R68" si="41">SUM(N67)</f>
        <v>0</v>
      </c>
      <c r="O68" s="258">
        <f t="shared" si="41"/>
        <v>0</v>
      </c>
      <c r="P68" s="258">
        <f t="shared" si="41"/>
        <v>0</v>
      </c>
      <c r="Q68" s="258">
        <f t="shared" si="41"/>
        <v>0</v>
      </c>
      <c r="R68" s="258">
        <f t="shared" si="41"/>
        <v>0</v>
      </c>
      <c r="S68" s="215"/>
      <c r="T68" s="216"/>
      <c r="U68" s="211" t="s">
        <v>323</v>
      </c>
      <c r="V68" s="211" t="s">
        <v>323</v>
      </c>
      <c r="W68" s="211" t="s">
        <v>323</v>
      </c>
      <c r="X68" s="474"/>
      <c r="Y68" s="191">
        <v>100</v>
      </c>
    </row>
    <row r="69" spans="2:25" ht="76.5">
      <c r="B69" s="475" t="s">
        <v>193</v>
      </c>
      <c r="C69" s="477" t="s">
        <v>147</v>
      </c>
      <c r="D69" s="475">
        <v>12.7</v>
      </c>
      <c r="E69" s="475" t="s">
        <v>236</v>
      </c>
      <c r="F69" s="204" t="s">
        <v>237</v>
      </c>
      <c r="G69" s="204" t="s">
        <v>237</v>
      </c>
      <c r="H69" s="204" t="s">
        <v>237</v>
      </c>
      <c r="I69" s="204" t="s">
        <v>237</v>
      </c>
      <c r="J69" s="242">
        <v>42748</v>
      </c>
      <c r="K69" s="137">
        <v>0.53402777777777777</v>
      </c>
      <c r="L69" s="242">
        <v>42748</v>
      </c>
      <c r="M69" s="137">
        <v>0.6118055555555556</v>
      </c>
      <c r="N69" s="159">
        <f t="shared" ref="N69" si="42">IF(((L69+M69)-(J69+K69))*24&gt;0,((L69+M69)-(J69+K69))*24,"NA")</f>
        <v>1.8666666666395031</v>
      </c>
      <c r="O69" s="159">
        <f t="shared" ref="O69" si="43">IF(RIGHT(S69)="T",(N69),0)</f>
        <v>0</v>
      </c>
      <c r="P69" s="159">
        <f t="shared" ref="P69" si="44">IF(RIGHT(S69)="U",(N69),0)</f>
        <v>1.8666666666395031</v>
      </c>
      <c r="Q69" s="159">
        <f t="shared" ref="Q69" si="45">IF(RIGHT(S69)="C",(N69),0)</f>
        <v>0</v>
      </c>
      <c r="R69" s="159">
        <f t="shared" ref="R69" si="46">IF(RIGHT(S69)="D",(N69),0)</f>
        <v>0</v>
      </c>
      <c r="S69" s="245" t="s">
        <v>366</v>
      </c>
      <c r="T69" s="135" t="s">
        <v>634</v>
      </c>
      <c r="U69" s="211" t="s">
        <v>323</v>
      </c>
      <c r="V69" s="211" t="s">
        <v>323</v>
      </c>
      <c r="W69" s="211" t="s">
        <v>323</v>
      </c>
      <c r="X69" s="474"/>
      <c r="Y69" s="191"/>
    </row>
    <row r="70" spans="2:25">
      <c r="B70" s="476"/>
      <c r="C70" s="478"/>
      <c r="D70" s="476"/>
      <c r="E70" s="476"/>
      <c r="F70" s="204" t="s">
        <v>237</v>
      </c>
      <c r="G70" s="204" t="s">
        <v>237</v>
      </c>
      <c r="H70" s="204" t="s">
        <v>237</v>
      </c>
      <c r="I70" s="204" t="s">
        <v>237</v>
      </c>
      <c r="J70" s="204"/>
      <c r="K70" s="236"/>
      <c r="L70" s="236"/>
      <c r="M70" s="236"/>
      <c r="N70" s="258">
        <f>SUM(N69:N69)</f>
        <v>1.8666666666395031</v>
      </c>
      <c r="O70" s="258">
        <f t="shared" ref="O70:R70" si="47">SUM(O69:O69)</f>
        <v>0</v>
      </c>
      <c r="P70" s="258">
        <f t="shared" si="47"/>
        <v>1.8666666666395031</v>
      </c>
      <c r="Q70" s="258">
        <f t="shared" si="47"/>
        <v>0</v>
      </c>
      <c r="R70" s="258">
        <f t="shared" si="47"/>
        <v>0</v>
      </c>
      <c r="S70" s="215"/>
      <c r="T70" s="216"/>
      <c r="U70" s="211" t="s">
        <v>323</v>
      </c>
      <c r="V70" s="211" t="s">
        <v>323</v>
      </c>
      <c r="W70" s="211" t="s">
        <v>323</v>
      </c>
      <c r="X70" s="474"/>
      <c r="Y70" s="191">
        <v>100</v>
      </c>
    </row>
    <row r="71" spans="2:25">
      <c r="B71" s="475" t="s">
        <v>194</v>
      </c>
      <c r="C71" s="477" t="s">
        <v>27</v>
      </c>
      <c r="D71" s="492"/>
      <c r="E71" s="492"/>
      <c r="F71" s="204"/>
      <c r="G71" s="204"/>
      <c r="H71" s="204"/>
      <c r="I71" s="204"/>
      <c r="J71" s="61"/>
      <c r="K71" s="62"/>
      <c r="L71" s="61"/>
      <c r="M71" s="62"/>
      <c r="N71" s="207">
        <v>0</v>
      </c>
      <c r="O71" s="208">
        <v>0</v>
      </c>
      <c r="P71" s="208">
        <v>0</v>
      </c>
      <c r="Q71" s="208">
        <v>0</v>
      </c>
      <c r="R71" s="208">
        <v>0</v>
      </c>
      <c r="S71" s="62"/>
      <c r="T71" s="47"/>
      <c r="U71" s="211"/>
      <c r="V71" s="211"/>
      <c r="W71" s="211"/>
      <c r="X71" s="474"/>
      <c r="Y71" s="191"/>
    </row>
    <row r="72" spans="2:25">
      <c r="B72" s="476"/>
      <c r="C72" s="478"/>
      <c r="D72" s="476"/>
      <c r="E72" s="476"/>
      <c r="F72" s="204" t="s">
        <v>237</v>
      </c>
      <c r="G72" s="204" t="s">
        <v>237</v>
      </c>
      <c r="H72" s="204" t="s">
        <v>237</v>
      </c>
      <c r="I72" s="204" t="s">
        <v>237</v>
      </c>
      <c r="J72" s="204"/>
      <c r="K72" s="236"/>
      <c r="L72" s="236"/>
      <c r="M72" s="236"/>
      <c r="N72" s="207">
        <v>0</v>
      </c>
      <c r="O72" s="208">
        <v>0</v>
      </c>
      <c r="P72" s="208">
        <v>0</v>
      </c>
      <c r="Q72" s="208">
        <v>0</v>
      </c>
      <c r="R72" s="208">
        <v>0</v>
      </c>
      <c r="S72" s="215"/>
      <c r="T72" s="216"/>
      <c r="U72" s="211" t="s">
        <v>323</v>
      </c>
      <c r="V72" s="211" t="s">
        <v>323</v>
      </c>
      <c r="W72" s="211" t="s">
        <v>323</v>
      </c>
      <c r="X72" s="474"/>
      <c r="Y72" s="191">
        <v>100</v>
      </c>
    </row>
    <row r="73" spans="2:25">
      <c r="B73" s="475" t="s">
        <v>195</v>
      </c>
      <c r="C73" s="477" t="s">
        <v>26</v>
      </c>
      <c r="D73" s="492"/>
      <c r="E73" s="492"/>
      <c r="F73" s="204"/>
      <c r="G73" s="204"/>
      <c r="H73" s="204"/>
      <c r="I73" s="204"/>
      <c r="J73" s="141"/>
      <c r="K73" s="142"/>
      <c r="L73" s="141"/>
      <c r="M73" s="142"/>
      <c r="N73" s="143"/>
      <c r="O73" s="144"/>
      <c r="P73" s="144"/>
      <c r="Q73" s="144"/>
      <c r="R73" s="144"/>
      <c r="S73" s="145"/>
      <c r="T73" s="146"/>
      <c r="U73" s="211"/>
      <c r="V73" s="211"/>
      <c r="W73" s="211"/>
      <c r="X73" s="474"/>
      <c r="Y73" s="191"/>
    </row>
    <row r="74" spans="2:25">
      <c r="B74" s="492"/>
      <c r="C74" s="493"/>
      <c r="D74" s="492"/>
      <c r="E74" s="492"/>
      <c r="F74" s="204"/>
      <c r="G74" s="204"/>
      <c r="H74" s="204"/>
      <c r="I74" s="204"/>
      <c r="J74" s="141"/>
      <c r="K74" s="142"/>
      <c r="L74" s="141"/>
      <c r="M74" s="142"/>
      <c r="N74" s="258">
        <f>SUM(N73:N73)</f>
        <v>0</v>
      </c>
      <c r="O74" s="258">
        <f>SUM(O73:O73)</f>
        <v>0</v>
      </c>
      <c r="P74" s="258">
        <f>SUM(P73:P73)</f>
        <v>0</v>
      </c>
      <c r="Q74" s="258">
        <f>SUM(Q73:Q73)</f>
        <v>0</v>
      </c>
      <c r="R74" s="258">
        <f>SUM(R73:R73)</f>
        <v>0</v>
      </c>
      <c r="S74" s="145"/>
      <c r="T74" s="146"/>
      <c r="U74" s="211"/>
      <c r="V74" s="211"/>
      <c r="W74" s="211"/>
      <c r="X74" s="474"/>
      <c r="Y74" s="191"/>
    </row>
    <row r="75" spans="2:25" ht="38.25">
      <c r="B75" s="475" t="s">
        <v>196</v>
      </c>
      <c r="C75" s="477" t="s">
        <v>21</v>
      </c>
      <c r="D75" s="475">
        <v>95.25</v>
      </c>
      <c r="E75" s="475" t="s">
        <v>236</v>
      </c>
      <c r="F75" s="204" t="s">
        <v>237</v>
      </c>
      <c r="G75" s="204" t="s">
        <v>237</v>
      </c>
      <c r="H75" s="204" t="s">
        <v>237</v>
      </c>
      <c r="I75" s="204" t="s">
        <v>237</v>
      </c>
      <c r="J75" s="242">
        <v>42756</v>
      </c>
      <c r="K75" s="137">
        <v>0.43194444444444446</v>
      </c>
      <c r="L75" s="242">
        <v>42756</v>
      </c>
      <c r="M75" s="137">
        <v>0.4458333333333333</v>
      </c>
      <c r="N75" s="159">
        <f t="shared" ref="N75" si="48">IF(((L75+M75)-(J75+K75))*24&gt;0,((L75+M75)-(J75+K75))*24,"NA")</f>
        <v>0.33333333337213844</v>
      </c>
      <c r="O75" s="159">
        <f t="shared" ref="O75" si="49">IF(RIGHT(S75)="T",(N75),0)</f>
        <v>0</v>
      </c>
      <c r="P75" s="159">
        <f t="shared" ref="P75" si="50">IF(RIGHT(S75)="U",(N75),0)</f>
        <v>0.33333333337213844</v>
      </c>
      <c r="Q75" s="159">
        <f t="shared" ref="Q75" si="51">IF(RIGHT(S75)="C",(N75),0)</f>
        <v>0</v>
      </c>
      <c r="R75" s="159">
        <f t="shared" ref="R75" si="52">IF(RIGHT(S75)="D",(N75),0)</f>
        <v>0</v>
      </c>
      <c r="S75" s="245" t="s">
        <v>366</v>
      </c>
      <c r="T75" s="135" t="s">
        <v>674</v>
      </c>
      <c r="U75" s="211" t="s">
        <v>323</v>
      </c>
      <c r="V75" s="211" t="s">
        <v>323</v>
      </c>
      <c r="W75" s="211" t="s">
        <v>323</v>
      </c>
      <c r="X75" s="474"/>
      <c r="Y75" s="191"/>
    </row>
    <row r="76" spans="2:25" ht="15" customHeight="1">
      <c r="B76" s="476"/>
      <c r="C76" s="478"/>
      <c r="D76" s="476"/>
      <c r="E76" s="476"/>
      <c r="F76" s="204" t="s">
        <v>237</v>
      </c>
      <c r="G76" s="204" t="s">
        <v>237</v>
      </c>
      <c r="H76" s="204" t="s">
        <v>237</v>
      </c>
      <c r="I76" s="204" t="s">
        <v>237</v>
      </c>
      <c r="J76" s="204"/>
      <c r="K76" s="217"/>
      <c r="L76" s="217"/>
      <c r="M76" s="217"/>
      <c r="N76" s="258">
        <f>SUM(N75:N75)</f>
        <v>0.33333333337213844</v>
      </c>
      <c r="O76" s="258">
        <f t="shared" ref="O76:R76" si="53">SUM(O75:O75)</f>
        <v>0</v>
      </c>
      <c r="P76" s="258">
        <f t="shared" si="53"/>
        <v>0.33333333337213844</v>
      </c>
      <c r="Q76" s="258">
        <f t="shared" si="53"/>
        <v>0</v>
      </c>
      <c r="R76" s="258">
        <f t="shared" si="53"/>
        <v>0</v>
      </c>
      <c r="S76" s="215"/>
      <c r="T76" s="216"/>
      <c r="U76" s="211" t="s">
        <v>323</v>
      </c>
      <c r="V76" s="211" t="s">
        <v>323</v>
      </c>
      <c r="W76" s="211" t="s">
        <v>323</v>
      </c>
      <c r="X76" s="474"/>
      <c r="Y76" s="191">
        <v>100</v>
      </c>
    </row>
    <row r="77" spans="2:25">
      <c r="B77" s="475" t="s">
        <v>197</v>
      </c>
      <c r="C77" s="477" t="s">
        <v>18</v>
      </c>
      <c r="D77" s="475">
        <v>95.25</v>
      </c>
      <c r="E77" s="475" t="s">
        <v>236</v>
      </c>
      <c r="F77" s="204" t="s">
        <v>237</v>
      </c>
      <c r="G77" s="204" t="s">
        <v>237</v>
      </c>
      <c r="H77" s="204" t="s">
        <v>237</v>
      </c>
      <c r="I77" s="204" t="s">
        <v>237</v>
      </c>
      <c r="J77" s="141"/>
      <c r="K77" s="142"/>
      <c r="L77" s="141"/>
      <c r="M77" s="142"/>
      <c r="N77" s="143"/>
      <c r="O77" s="144"/>
      <c r="P77" s="144"/>
      <c r="Q77" s="144"/>
      <c r="R77" s="144"/>
      <c r="S77" s="145"/>
      <c r="T77" s="146"/>
      <c r="U77" s="211" t="s">
        <v>323</v>
      </c>
      <c r="V77" s="211" t="s">
        <v>323</v>
      </c>
      <c r="W77" s="211" t="s">
        <v>323</v>
      </c>
      <c r="X77" s="474"/>
      <c r="Y77" s="191"/>
    </row>
    <row r="78" spans="2:25">
      <c r="B78" s="476"/>
      <c r="C78" s="478"/>
      <c r="D78" s="476"/>
      <c r="E78" s="476"/>
      <c r="F78" s="204" t="s">
        <v>237</v>
      </c>
      <c r="G78" s="204" t="s">
        <v>237</v>
      </c>
      <c r="H78" s="204" t="s">
        <v>237</v>
      </c>
      <c r="I78" s="204" t="s">
        <v>237</v>
      </c>
      <c r="J78" s="204"/>
      <c r="K78" s="236"/>
      <c r="L78" s="236"/>
      <c r="M78" s="236"/>
      <c r="N78" s="258">
        <f>SUM(N77:N77)</f>
        <v>0</v>
      </c>
      <c r="O78" s="258">
        <f>SUM(O77:O77)</f>
        <v>0</v>
      </c>
      <c r="P78" s="258">
        <f>SUM(P77:P77)</f>
        <v>0</v>
      </c>
      <c r="Q78" s="258">
        <f>SUM(Q77:Q77)</f>
        <v>0</v>
      </c>
      <c r="R78" s="258">
        <f>SUM(R77:R77)</f>
        <v>0</v>
      </c>
      <c r="S78" s="215"/>
      <c r="T78" s="216"/>
      <c r="U78" s="211" t="s">
        <v>323</v>
      </c>
      <c r="V78" s="211" t="s">
        <v>323</v>
      </c>
      <c r="W78" s="211" t="s">
        <v>323</v>
      </c>
      <c r="X78" s="474"/>
      <c r="Y78" s="191">
        <v>100</v>
      </c>
    </row>
    <row r="79" spans="2:25" ht="38.25">
      <c r="B79" s="475" t="s">
        <v>198</v>
      </c>
      <c r="C79" s="477" t="s">
        <v>119</v>
      </c>
      <c r="D79" s="475">
        <v>145</v>
      </c>
      <c r="E79" s="475" t="s">
        <v>236</v>
      </c>
      <c r="F79" s="204" t="s">
        <v>237</v>
      </c>
      <c r="G79" s="204" t="s">
        <v>237</v>
      </c>
      <c r="H79" s="204" t="s">
        <v>237</v>
      </c>
      <c r="I79" s="204" t="s">
        <v>237</v>
      </c>
      <c r="J79" s="242">
        <v>42746</v>
      </c>
      <c r="K79" s="137">
        <v>0.51944444444444449</v>
      </c>
      <c r="L79" s="242">
        <v>42746</v>
      </c>
      <c r="M79" s="137">
        <v>0.57777777777777783</v>
      </c>
      <c r="N79" s="159">
        <f t="shared" ref="N79" si="54">IF(((L79+M79)-(J79+K79))*24&gt;0,((L79+M79)-(J79+K79))*24,"NA")</f>
        <v>1.4000000000232831</v>
      </c>
      <c r="O79" s="159">
        <f t="shared" ref="O79" si="55">IF(RIGHT(S79)="T",(N79),0)</f>
        <v>0</v>
      </c>
      <c r="P79" s="159">
        <f t="shared" ref="P79" si="56">IF(RIGHT(S79)="U",(N79),0)</f>
        <v>1.4000000000232831</v>
      </c>
      <c r="Q79" s="159">
        <f t="shared" ref="Q79" si="57">IF(RIGHT(S79)="C",(N79),0)</f>
        <v>0</v>
      </c>
      <c r="R79" s="159">
        <f t="shared" ref="R79" si="58">IF(RIGHT(S79)="D",(N79),0)</f>
        <v>0</v>
      </c>
      <c r="S79" s="245" t="s">
        <v>366</v>
      </c>
      <c r="T79" s="135" t="s">
        <v>678</v>
      </c>
      <c r="U79" s="211" t="s">
        <v>323</v>
      </c>
      <c r="V79" s="211" t="s">
        <v>323</v>
      </c>
      <c r="W79" s="211" t="s">
        <v>323</v>
      </c>
      <c r="X79" s="474"/>
      <c r="Y79" s="191"/>
    </row>
    <row r="80" spans="2:25">
      <c r="B80" s="492"/>
      <c r="C80" s="493"/>
      <c r="D80" s="492"/>
      <c r="E80" s="492"/>
      <c r="F80" s="204"/>
      <c r="G80" s="204"/>
      <c r="H80" s="204"/>
      <c r="I80" s="204"/>
      <c r="J80" s="61"/>
      <c r="K80" s="62"/>
      <c r="L80" s="61"/>
      <c r="M80" s="62"/>
      <c r="N80" s="256">
        <f t="shared" ref="N80:R80" si="59">SUM(N79)</f>
        <v>1.4000000000232831</v>
      </c>
      <c r="O80" s="227">
        <f t="shared" si="59"/>
        <v>0</v>
      </c>
      <c r="P80" s="227">
        <f t="shared" si="59"/>
        <v>1.4000000000232831</v>
      </c>
      <c r="Q80" s="227">
        <f t="shared" si="59"/>
        <v>0</v>
      </c>
      <c r="R80" s="227">
        <f t="shared" si="59"/>
        <v>0</v>
      </c>
      <c r="S80" s="62"/>
      <c r="T80" s="229"/>
      <c r="U80" s="211"/>
      <c r="V80" s="211"/>
      <c r="W80" s="211"/>
      <c r="X80" s="474"/>
      <c r="Y80" s="191"/>
    </row>
    <row r="81" spans="2:25">
      <c r="B81" s="475" t="s">
        <v>199</v>
      </c>
      <c r="C81" s="477" t="s">
        <v>134</v>
      </c>
      <c r="D81" s="475">
        <v>89</v>
      </c>
      <c r="E81" s="475" t="s">
        <v>236</v>
      </c>
      <c r="F81" s="204" t="s">
        <v>237</v>
      </c>
      <c r="G81" s="204" t="s">
        <v>237</v>
      </c>
      <c r="H81" s="204" t="s">
        <v>237</v>
      </c>
      <c r="I81" s="204" t="s">
        <v>237</v>
      </c>
      <c r="J81" s="141"/>
      <c r="K81" s="142"/>
      <c r="L81" s="141"/>
      <c r="M81" s="142"/>
      <c r="N81" s="143"/>
      <c r="O81" s="144"/>
      <c r="P81" s="144"/>
      <c r="Q81" s="144"/>
      <c r="R81" s="144"/>
      <c r="S81" s="145"/>
      <c r="T81" s="146"/>
      <c r="U81" s="211" t="s">
        <v>323</v>
      </c>
      <c r="V81" s="211" t="s">
        <v>323</v>
      </c>
      <c r="W81" s="211" t="s">
        <v>323</v>
      </c>
      <c r="X81" s="474"/>
      <c r="Y81" s="191"/>
    </row>
    <row r="82" spans="2:25" ht="15" customHeight="1">
      <c r="B82" s="492"/>
      <c r="C82" s="493"/>
      <c r="D82" s="492"/>
      <c r="E82" s="492"/>
      <c r="F82" s="204"/>
      <c r="G82" s="204"/>
      <c r="H82" s="204"/>
      <c r="I82" s="204"/>
      <c r="J82" s="40"/>
      <c r="K82" s="41"/>
      <c r="L82" s="40"/>
      <c r="M82" s="41"/>
      <c r="N82" s="226">
        <f t="shared" ref="N82:R82" si="60">SUM(N81)</f>
        <v>0</v>
      </c>
      <c r="O82" s="227">
        <f t="shared" si="60"/>
        <v>0</v>
      </c>
      <c r="P82" s="227">
        <f t="shared" si="60"/>
        <v>0</v>
      </c>
      <c r="Q82" s="227">
        <f t="shared" si="60"/>
        <v>0</v>
      </c>
      <c r="R82" s="227">
        <f t="shared" si="60"/>
        <v>0</v>
      </c>
      <c r="S82" s="228"/>
      <c r="T82" s="229"/>
      <c r="U82" s="211"/>
      <c r="V82" s="211"/>
      <c r="W82" s="211"/>
      <c r="X82" s="474"/>
      <c r="Y82" s="191"/>
    </row>
    <row r="83" spans="2:25" ht="15" customHeight="1">
      <c r="B83" s="475" t="s">
        <v>319</v>
      </c>
      <c r="C83" s="477" t="s">
        <v>152</v>
      </c>
      <c r="D83" s="475">
        <v>145</v>
      </c>
      <c r="E83" s="475" t="s">
        <v>236</v>
      </c>
      <c r="F83" s="204" t="s">
        <v>237</v>
      </c>
      <c r="G83" s="204" t="s">
        <v>237</v>
      </c>
      <c r="H83" s="204" t="s">
        <v>237</v>
      </c>
      <c r="I83" s="204" t="s">
        <v>237</v>
      </c>
      <c r="J83" s="40"/>
      <c r="K83" s="41"/>
      <c r="L83" s="40"/>
      <c r="M83" s="41"/>
      <c r="N83" s="257"/>
      <c r="O83" s="208"/>
      <c r="P83" s="208"/>
      <c r="Q83" s="208"/>
      <c r="R83" s="208"/>
      <c r="S83" s="228"/>
      <c r="T83" s="229"/>
      <c r="U83" s="211" t="s">
        <v>323</v>
      </c>
      <c r="V83" s="211" t="s">
        <v>323</v>
      </c>
      <c r="W83" s="211" t="s">
        <v>323</v>
      </c>
      <c r="X83" s="474"/>
      <c r="Y83" s="191"/>
    </row>
    <row r="84" spans="2:25">
      <c r="B84" s="492"/>
      <c r="C84" s="493"/>
      <c r="D84" s="492"/>
      <c r="E84" s="492"/>
      <c r="F84" s="204"/>
      <c r="G84" s="204"/>
      <c r="H84" s="204"/>
      <c r="I84" s="204"/>
      <c r="J84" s="40"/>
      <c r="K84" s="41"/>
      <c r="L84" s="40"/>
      <c r="M84" s="41"/>
      <c r="N84" s="257"/>
      <c r="O84" s="208"/>
      <c r="P84" s="208"/>
      <c r="Q84" s="208"/>
      <c r="R84" s="208"/>
      <c r="S84" s="228"/>
      <c r="T84" s="229"/>
      <c r="U84" s="211"/>
      <c r="V84" s="211"/>
      <c r="W84" s="211"/>
      <c r="X84" s="474"/>
      <c r="Y84" s="191"/>
    </row>
    <row r="85" spans="2:25" ht="15" customHeight="1">
      <c r="B85" s="476"/>
      <c r="C85" s="478"/>
      <c r="D85" s="476"/>
      <c r="E85" s="476"/>
      <c r="F85" s="204" t="s">
        <v>237</v>
      </c>
      <c r="G85" s="204" t="s">
        <v>237</v>
      </c>
      <c r="H85" s="204" t="s">
        <v>237</v>
      </c>
      <c r="I85" s="204" t="s">
        <v>237</v>
      </c>
      <c r="J85" s="204"/>
      <c r="K85" s="236"/>
      <c r="L85" s="236"/>
      <c r="M85" s="236"/>
      <c r="N85" s="258">
        <f>SUM(N84:N84)</f>
        <v>0</v>
      </c>
      <c r="O85" s="258">
        <f>SUM(O84:O84)</f>
        <v>0</v>
      </c>
      <c r="P85" s="258">
        <f>SUM(P84:P84)</f>
        <v>0</v>
      </c>
      <c r="Q85" s="258">
        <f>SUM(Q84:Q84)</f>
        <v>0</v>
      </c>
      <c r="R85" s="258">
        <f>SUM(R84:R84)</f>
        <v>0</v>
      </c>
      <c r="S85" s="215"/>
      <c r="T85" s="216"/>
      <c r="U85" s="211" t="s">
        <v>323</v>
      </c>
      <c r="V85" s="211" t="s">
        <v>323</v>
      </c>
      <c r="W85" s="211" t="s">
        <v>323</v>
      </c>
      <c r="X85" s="474"/>
      <c r="Y85" s="191">
        <v>100</v>
      </c>
    </row>
    <row r="86" spans="2:25">
      <c r="B86" s="475" t="s">
        <v>320</v>
      </c>
      <c r="C86" s="477" t="s">
        <v>153</v>
      </c>
      <c r="D86" s="475">
        <v>89</v>
      </c>
      <c r="E86" s="475" t="s">
        <v>236</v>
      </c>
      <c r="F86" s="204" t="s">
        <v>237</v>
      </c>
      <c r="G86" s="204" t="s">
        <v>237</v>
      </c>
      <c r="H86" s="204" t="s">
        <v>237</v>
      </c>
      <c r="I86" s="204" t="s">
        <v>237</v>
      </c>
      <c r="J86" s="205"/>
      <c r="K86" s="206"/>
      <c r="L86" s="205"/>
      <c r="M86" s="206"/>
      <c r="N86" s="207"/>
      <c r="O86" s="208"/>
      <c r="P86" s="208"/>
      <c r="Q86" s="208"/>
      <c r="R86" s="208"/>
      <c r="S86" s="209"/>
      <c r="T86" s="210"/>
      <c r="U86" s="211" t="s">
        <v>323</v>
      </c>
      <c r="V86" s="211" t="s">
        <v>323</v>
      </c>
      <c r="W86" s="211" t="s">
        <v>323</v>
      </c>
      <c r="X86" s="474"/>
      <c r="Y86" s="191"/>
    </row>
    <row r="87" spans="2:25">
      <c r="B87" s="476"/>
      <c r="C87" s="478"/>
      <c r="D87" s="476"/>
      <c r="E87" s="476"/>
      <c r="F87" s="204" t="s">
        <v>237</v>
      </c>
      <c r="G87" s="204" t="s">
        <v>237</v>
      </c>
      <c r="H87" s="204" t="s">
        <v>237</v>
      </c>
      <c r="I87" s="204" t="s">
        <v>237</v>
      </c>
      <c r="J87" s="204"/>
      <c r="K87" s="236"/>
      <c r="L87" s="236"/>
      <c r="M87" s="236"/>
      <c r="N87" s="258">
        <f>SUM(N86:N86)</f>
        <v>0</v>
      </c>
      <c r="O87" s="258">
        <f>SUM(O86:O86)</f>
        <v>0</v>
      </c>
      <c r="P87" s="258">
        <f>SUM(P86:P86)</f>
        <v>0</v>
      </c>
      <c r="Q87" s="258">
        <f>SUM(Q86:Q86)</f>
        <v>0</v>
      </c>
      <c r="R87" s="258">
        <f>SUM(R86:R86)</f>
        <v>0</v>
      </c>
      <c r="S87" s="215"/>
      <c r="T87" s="216"/>
      <c r="U87" s="211" t="s">
        <v>323</v>
      </c>
      <c r="V87" s="211" t="s">
        <v>323</v>
      </c>
      <c r="W87" s="211" t="s">
        <v>323</v>
      </c>
      <c r="X87" s="474"/>
      <c r="Y87" s="191">
        <v>100</v>
      </c>
    </row>
    <row r="88" spans="2:25">
      <c r="B88" s="475" t="s">
        <v>200</v>
      </c>
      <c r="C88" s="477" t="s">
        <v>90</v>
      </c>
      <c r="D88" s="475">
        <v>47.7</v>
      </c>
      <c r="E88" s="475" t="s">
        <v>236</v>
      </c>
      <c r="F88" s="204" t="s">
        <v>237</v>
      </c>
      <c r="G88" s="204" t="s">
        <v>237</v>
      </c>
      <c r="H88" s="204" t="s">
        <v>237</v>
      </c>
      <c r="I88" s="204" t="s">
        <v>237</v>
      </c>
      <c r="J88" s="61"/>
      <c r="K88" s="62"/>
      <c r="L88" s="61"/>
      <c r="M88" s="62"/>
      <c r="N88" s="259"/>
      <c r="O88" s="208"/>
      <c r="P88" s="208"/>
      <c r="Q88" s="208"/>
      <c r="R88" s="208"/>
      <c r="S88" s="62"/>
      <c r="T88" s="229"/>
      <c r="U88" s="211" t="s">
        <v>323</v>
      </c>
      <c r="V88" s="211" t="s">
        <v>323</v>
      </c>
      <c r="W88" s="211" t="s">
        <v>323</v>
      </c>
      <c r="X88" s="474"/>
      <c r="Y88" s="191"/>
    </row>
    <row r="89" spans="2:25">
      <c r="B89" s="476"/>
      <c r="C89" s="478"/>
      <c r="D89" s="476"/>
      <c r="E89" s="476"/>
      <c r="F89" s="204" t="s">
        <v>237</v>
      </c>
      <c r="G89" s="204" t="s">
        <v>237</v>
      </c>
      <c r="H89" s="204" t="s">
        <v>237</v>
      </c>
      <c r="I89" s="204" t="s">
        <v>237</v>
      </c>
      <c r="J89" s="204"/>
      <c r="K89" s="236"/>
      <c r="L89" s="236"/>
      <c r="M89" s="236"/>
      <c r="N89" s="258">
        <f>SUM(N88:N88)</f>
        <v>0</v>
      </c>
      <c r="O89" s="258">
        <f>SUM(O88:O88)</f>
        <v>0</v>
      </c>
      <c r="P89" s="258">
        <f>SUM(P88:P88)</f>
        <v>0</v>
      </c>
      <c r="Q89" s="258">
        <f>SUM(Q88:Q88)</f>
        <v>0</v>
      </c>
      <c r="R89" s="258">
        <f>SUM(R88:R88)</f>
        <v>0</v>
      </c>
      <c r="S89" s="215"/>
      <c r="T89" s="216"/>
      <c r="U89" s="211" t="s">
        <v>323</v>
      </c>
      <c r="V89" s="211" t="s">
        <v>323</v>
      </c>
      <c r="W89" s="211" t="s">
        <v>323</v>
      </c>
      <c r="X89" s="474"/>
      <c r="Y89" s="191">
        <v>100</v>
      </c>
    </row>
    <row r="90" spans="2:25">
      <c r="B90" s="475" t="s">
        <v>201</v>
      </c>
      <c r="C90" s="477" t="s">
        <v>106</v>
      </c>
      <c r="D90" s="475">
        <v>184.54</v>
      </c>
      <c r="E90" s="475" t="s">
        <v>236</v>
      </c>
      <c r="F90" s="204" t="s">
        <v>237</v>
      </c>
      <c r="G90" s="204" t="s">
        <v>237</v>
      </c>
      <c r="H90" s="204" t="s">
        <v>237</v>
      </c>
      <c r="I90" s="204" t="s">
        <v>237</v>
      </c>
      <c r="J90" s="224"/>
      <c r="K90" s="225"/>
      <c r="L90" s="224"/>
      <c r="M90" s="225"/>
      <c r="N90" s="260"/>
      <c r="O90" s="260"/>
      <c r="P90" s="260"/>
      <c r="Q90" s="260"/>
      <c r="R90" s="260"/>
      <c r="S90" s="225"/>
      <c r="T90" s="250"/>
      <c r="U90" s="211" t="s">
        <v>323</v>
      </c>
      <c r="V90" s="211" t="s">
        <v>323</v>
      </c>
      <c r="W90" s="211" t="s">
        <v>323</v>
      </c>
      <c r="X90" s="474"/>
      <c r="Y90" s="191"/>
    </row>
    <row r="91" spans="2:25">
      <c r="B91" s="476"/>
      <c r="C91" s="478"/>
      <c r="D91" s="476"/>
      <c r="E91" s="476"/>
      <c r="F91" s="204" t="s">
        <v>237</v>
      </c>
      <c r="G91" s="204" t="s">
        <v>237</v>
      </c>
      <c r="H91" s="204" t="s">
        <v>237</v>
      </c>
      <c r="I91" s="204" t="s">
        <v>237</v>
      </c>
      <c r="J91" s="204"/>
      <c r="K91" s="236"/>
      <c r="L91" s="236"/>
      <c r="M91" s="236"/>
      <c r="N91" s="258">
        <f>SUM(N90:N90)</f>
        <v>0</v>
      </c>
      <c r="O91" s="258">
        <f>SUM(O90:O90)</f>
        <v>0</v>
      </c>
      <c r="P91" s="258">
        <f>SUM(P90:P90)</f>
        <v>0</v>
      </c>
      <c r="Q91" s="258">
        <f>SUM(Q90:Q90)</f>
        <v>0</v>
      </c>
      <c r="R91" s="258">
        <f>SUM(R90:R90)</f>
        <v>0</v>
      </c>
      <c r="S91" s="215"/>
      <c r="T91" s="216"/>
      <c r="U91" s="211" t="s">
        <v>323</v>
      </c>
      <c r="V91" s="211" t="s">
        <v>323</v>
      </c>
      <c r="W91" s="211" t="s">
        <v>323</v>
      </c>
      <c r="X91" s="474"/>
      <c r="Y91" s="191">
        <v>100</v>
      </c>
    </row>
    <row r="92" spans="2:25" ht="15" customHeight="1">
      <c r="B92" s="475" t="s">
        <v>202</v>
      </c>
      <c r="C92" s="477" t="s">
        <v>91</v>
      </c>
      <c r="D92" s="475">
        <v>47.7</v>
      </c>
      <c r="E92" s="475" t="s">
        <v>236</v>
      </c>
      <c r="F92" s="204" t="s">
        <v>237</v>
      </c>
      <c r="G92" s="204" t="s">
        <v>237</v>
      </c>
      <c r="H92" s="204" t="s">
        <v>237</v>
      </c>
      <c r="I92" s="204" t="s">
        <v>237</v>
      </c>
      <c r="J92" s="224"/>
      <c r="K92" s="225"/>
      <c r="L92" s="224"/>
      <c r="M92" s="225"/>
      <c r="N92" s="260"/>
      <c r="O92" s="260"/>
      <c r="P92" s="260"/>
      <c r="Q92" s="260"/>
      <c r="R92" s="260"/>
      <c r="S92" s="225"/>
      <c r="T92" s="250"/>
      <c r="U92" s="211" t="s">
        <v>323</v>
      </c>
      <c r="V92" s="211" t="s">
        <v>323</v>
      </c>
      <c r="W92" s="211" t="s">
        <v>323</v>
      </c>
      <c r="X92" s="474"/>
      <c r="Y92" s="191"/>
    </row>
    <row r="93" spans="2:25">
      <c r="B93" s="476"/>
      <c r="C93" s="478"/>
      <c r="D93" s="476"/>
      <c r="E93" s="476"/>
      <c r="F93" s="204" t="s">
        <v>237</v>
      </c>
      <c r="G93" s="204" t="s">
        <v>237</v>
      </c>
      <c r="H93" s="204" t="s">
        <v>237</v>
      </c>
      <c r="I93" s="204" t="s">
        <v>237</v>
      </c>
      <c r="J93" s="204"/>
      <c r="K93" s="236"/>
      <c r="L93" s="236"/>
      <c r="M93" s="236"/>
      <c r="N93" s="258">
        <f>SUM(N92:N92)</f>
        <v>0</v>
      </c>
      <c r="O93" s="258">
        <f>SUM(O92:O92)</f>
        <v>0</v>
      </c>
      <c r="P93" s="258">
        <f>SUM(P92:P92)</f>
        <v>0</v>
      </c>
      <c r="Q93" s="258">
        <f>SUM(Q92:Q92)</f>
        <v>0</v>
      </c>
      <c r="R93" s="258">
        <f>SUM(R92:R92)</f>
        <v>0</v>
      </c>
      <c r="S93" s="215"/>
      <c r="T93" s="216"/>
      <c r="U93" s="211" t="s">
        <v>323</v>
      </c>
      <c r="V93" s="211" t="s">
        <v>323</v>
      </c>
      <c r="W93" s="211" t="s">
        <v>323</v>
      </c>
      <c r="X93" s="474"/>
      <c r="Y93" s="191">
        <v>100</v>
      </c>
    </row>
    <row r="94" spans="2:25" ht="15" customHeight="1">
      <c r="B94" s="475" t="s">
        <v>203</v>
      </c>
      <c r="C94" s="477" t="s">
        <v>107</v>
      </c>
      <c r="D94" s="475">
        <v>184.54</v>
      </c>
      <c r="E94" s="475" t="s">
        <v>236</v>
      </c>
      <c r="F94" s="204" t="s">
        <v>237</v>
      </c>
      <c r="G94" s="204" t="s">
        <v>237</v>
      </c>
      <c r="H94" s="204" t="s">
        <v>237</v>
      </c>
      <c r="I94" s="204" t="s">
        <v>237</v>
      </c>
      <c r="J94" s="242">
        <v>42754</v>
      </c>
      <c r="K94" s="137">
        <v>0.53055555555555556</v>
      </c>
      <c r="L94" s="242">
        <v>42754</v>
      </c>
      <c r="M94" s="137">
        <v>0.64236111111111105</v>
      </c>
      <c r="N94" s="159">
        <f t="shared" ref="N94:N95" si="61">IF(((L94+M94)-(J94+K94))*24&gt;0,((L94+M94)-(J94+K94))*24,"NA")</f>
        <v>2.6833333333488554</v>
      </c>
      <c r="O94" s="159">
        <f t="shared" ref="O94:O95" si="62">IF(RIGHT(S94)="T",(N94),0)</f>
        <v>0</v>
      </c>
      <c r="P94" s="159">
        <f t="shared" ref="P94:P95" si="63">IF(RIGHT(S94)="U",(N94),0)</f>
        <v>2.6833333333488554</v>
      </c>
      <c r="Q94" s="159">
        <f t="shared" ref="Q94:Q95" si="64">IF(RIGHT(S94)="C",(N94),0)</f>
        <v>0</v>
      </c>
      <c r="R94" s="159">
        <f t="shared" ref="R94:R95" si="65">IF(RIGHT(S94)="D",(N94),0)</f>
        <v>0</v>
      </c>
      <c r="S94" s="245" t="s">
        <v>366</v>
      </c>
      <c r="T94" s="135" t="s">
        <v>645</v>
      </c>
      <c r="U94" s="211" t="s">
        <v>323</v>
      </c>
      <c r="V94" s="211" t="s">
        <v>323</v>
      </c>
      <c r="W94" s="211" t="s">
        <v>323</v>
      </c>
      <c r="X94" s="474"/>
      <c r="Y94" s="191"/>
    </row>
    <row r="95" spans="2:25" ht="15" customHeight="1">
      <c r="B95" s="492"/>
      <c r="C95" s="493"/>
      <c r="D95" s="492"/>
      <c r="E95" s="492"/>
      <c r="F95" s="204"/>
      <c r="G95" s="204"/>
      <c r="H95" s="204"/>
      <c r="I95" s="204"/>
      <c r="J95" s="242">
        <v>42764</v>
      </c>
      <c r="K95" s="137">
        <v>0.59791666666666665</v>
      </c>
      <c r="L95" s="242">
        <v>42764</v>
      </c>
      <c r="M95" s="137">
        <v>0.68541666666666667</v>
      </c>
      <c r="N95" s="159">
        <f t="shared" si="61"/>
        <v>2.1000000000349246</v>
      </c>
      <c r="O95" s="159">
        <f t="shared" si="62"/>
        <v>0</v>
      </c>
      <c r="P95" s="159">
        <f t="shared" si="63"/>
        <v>2.1000000000349246</v>
      </c>
      <c r="Q95" s="159">
        <f t="shared" si="64"/>
        <v>0</v>
      </c>
      <c r="R95" s="159">
        <f t="shared" si="65"/>
        <v>0</v>
      </c>
      <c r="S95" s="245" t="s">
        <v>366</v>
      </c>
      <c r="T95" s="135" t="s">
        <v>646</v>
      </c>
      <c r="U95" s="211"/>
      <c r="V95" s="211"/>
      <c r="W95" s="211"/>
      <c r="X95" s="474"/>
      <c r="Y95" s="191"/>
    </row>
    <row r="96" spans="2:25">
      <c r="B96" s="476"/>
      <c r="C96" s="478"/>
      <c r="D96" s="476"/>
      <c r="E96" s="476"/>
      <c r="F96" s="204" t="s">
        <v>237</v>
      </c>
      <c r="G96" s="204" t="s">
        <v>237</v>
      </c>
      <c r="H96" s="204" t="s">
        <v>237</v>
      </c>
      <c r="I96" s="204" t="s">
        <v>237</v>
      </c>
      <c r="J96" s="204"/>
      <c r="K96" s="236"/>
      <c r="L96" s="236"/>
      <c r="M96" s="236"/>
      <c r="N96" s="258">
        <f>SUM(N94:N95)</f>
        <v>4.78333333338378</v>
      </c>
      <c r="O96" s="258">
        <f t="shared" ref="O96:R96" si="66">SUM(O94:O95)</f>
        <v>0</v>
      </c>
      <c r="P96" s="258">
        <f t="shared" si="66"/>
        <v>4.78333333338378</v>
      </c>
      <c r="Q96" s="258">
        <f t="shared" si="66"/>
        <v>0</v>
      </c>
      <c r="R96" s="258">
        <f t="shared" si="66"/>
        <v>0</v>
      </c>
      <c r="S96" s="215"/>
      <c r="T96" s="216"/>
      <c r="U96" s="211" t="s">
        <v>323</v>
      </c>
      <c r="V96" s="211" t="s">
        <v>323</v>
      </c>
      <c r="W96" s="211" t="s">
        <v>323</v>
      </c>
      <c r="X96" s="474"/>
      <c r="Y96" s="191">
        <v>100</v>
      </c>
    </row>
    <row r="97" spans="2:25">
      <c r="B97" s="475" t="s">
        <v>325</v>
      </c>
      <c r="C97" s="477" t="s">
        <v>326</v>
      </c>
      <c r="D97" s="475">
        <v>46.14</v>
      </c>
      <c r="E97" s="475" t="s">
        <v>236</v>
      </c>
      <c r="F97" s="204" t="s">
        <v>237</v>
      </c>
      <c r="G97" s="204" t="s">
        <v>237</v>
      </c>
      <c r="H97" s="204" t="s">
        <v>237</v>
      </c>
      <c r="I97" s="204" t="s">
        <v>237</v>
      </c>
      <c r="J97" s="242">
        <v>42753</v>
      </c>
      <c r="K97" s="137">
        <v>0.38680555555555557</v>
      </c>
      <c r="L97" s="242">
        <v>42753</v>
      </c>
      <c r="M97" s="137">
        <v>0.81736111111111109</v>
      </c>
      <c r="N97" s="159">
        <f t="shared" ref="N97" si="67">IF(((L97+M97)-(J97+K97))*24&gt;0,((L97+M97)-(J97+K97))*24,"NA")</f>
        <v>10.333333333313931</v>
      </c>
      <c r="O97" s="159">
        <f t="shared" ref="O97" si="68">IF(RIGHT(S97)="T",(N97),0)</f>
        <v>10.333333333313931</v>
      </c>
      <c r="P97" s="159">
        <f t="shared" ref="P97" si="69">IF(RIGHT(S97)="U",(N97),0)</f>
        <v>0</v>
      </c>
      <c r="Q97" s="159">
        <f t="shared" ref="Q97" si="70">IF(RIGHT(S97)="C",(N97),0)</f>
        <v>0</v>
      </c>
      <c r="R97" s="159">
        <f t="shared" ref="R97" si="71">IF(RIGHT(S97)="D",(N97),0)</f>
        <v>0</v>
      </c>
      <c r="S97" s="305" t="s">
        <v>368</v>
      </c>
      <c r="T97" s="135" t="s">
        <v>637</v>
      </c>
      <c r="U97" s="211" t="s">
        <v>323</v>
      </c>
      <c r="V97" s="211" t="s">
        <v>323</v>
      </c>
      <c r="W97" s="211" t="s">
        <v>323</v>
      </c>
      <c r="X97" s="474"/>
      <c r="Y97" s="191"/>
    </row>
    <row r="98" spans="2:25">
      <c r="B98" s="492"/>
      <c r="C98" s="493"/>
      <c r="D98" s="492"/>
      <c r="E98" s="492"/>
      <c r="F98" s="204"/>
      <c r="G98" s="204"/>
      <c r="H98" s="204"/>
      <c r="I98" s="204"/>
      <c r="J98" s="231"/>
      <c r="K98" s="232"/>
      <c r="L98" s="231"/>
      <c r="M98" s="232"/>
      <c r="N98" s="258">
        <f t="shared" ref="N98" si="72">SUM(N97:N97)</f>
        <v>10.333333333313931</v>
      </c>
      <c r="O98" s="258">
        <f t="shared" ref="O98" si="73">SUM(O97:O97)</f>
        <v>10.333333333313931</v>
      </c>
      <c r="P98" s="258">
        <f t="shared" ref="P98" si="74">SUM(P97:P97)</f>
        <v>0</v>
      </c>
      <c r="Q98" s="258">
        <f t="shared" ref="Q98" si="75">SUM(Q97:Q97)</f>
        <v>0</v>
      </c>
      <c r="R98" s="258">
        <f t="shared" ref="R98" si="76">SUM(R97:R97)</f>
        <v>0</v>
      </c>
      <c r="S98" s="261"/>
      <c r="T98" s="262"/>
      <c r="U98" s="211"/>
      <c r="V98" s="211"/>
      <c r="W98" s="211"/>
      <c r="X98" s="474"/>
      <c r="Y98" s="117">
        <v>98.62</v>
      </c>
    </row>
    <row r="99" spans="2:25" ht="25.5">
      <c r="B99" s="475" t="s">
        <v>327</v>
      </c>
      <c r="C99" s="477" t="s">
        <v>638</v>
      </c>
      <c r="D99" s="475">
        <v>46.14</v>
      </c>
      <c r="E99" s="475" t="s">
        <v>236</v>
      </c>
      <c r="F99" s="204" t="s">
        <v>237</v>
      </c>
      <c r="G99" s="204" t="s">
        <v>237</v>
      </c>
      <c r="H99" s="204" t="s">
        <v>237</v>
      </c>
      <c r="I99" s="204" t="s">
        <v>237</v>
      </c>
      <c r="J99" s="242">
        <v>42748</v>
      </c>
      <c r="K99" s="137">
        <v>0.39999999999999997</v>
      </c>
      <c r="L99" s="242">
        <v>42748</v>
      </c>
      <c r="M99" s="137">
        <v>0.71250000000000002</v>
      </c>
      <c r="N99" s="159">
        <f t="shared" ref="N99" si="77">IF(((L99+M99)-(J99+K99))*24&gt;0,((L99+M99)-(J99+K99))*24,"NA")</f>
        <v>7.5</v>
      </c>
      <c r="O99" s="159">
        <f t="shared" ref="O99" si="78">IF(RIGHT(S99)="T",(N99),0)</f>
        <v>7.5</v>
      </c>
      <c r="P99" s="159">
        <f t="shared" ref="P99" si="79">IF(RIGHT(S99)="U",(N99),0)</f>
        <v>0</v>
      </c>
      <c r="Q99" s="159">
        <f t="shared" ref="Q99" si="80">IF(RIGHT(S99)="C",(N99),0)</f>
        <v>0</v>
      </c>
      <c r="R99" s="159">
        <f t="shared" ref="R99" si="81">IF(RIGHT(S99)="D",(N99),0)</f>
        <v>0</v>
      </c>
      <c r="S99" s="305" t="s">
        <v>368</v>
      </c>
      <c r="T99" s="135" t="s">
        <v>641</v>
      </c>
      <c r="U99" s="211" t="s">
        <v>323</v>
      </c>
      <c r="V99" s="211" t="s">
        <v>323</v>
      </c>
      <c r="W99" s="211" t="s">
        <v>323</v>
      </c>
      <c r="X99" s="474"/>
      <c r="Y99" s="191"/>
    </row>
    <row r="100" spans="2:25">
      <c r="B100" s="492"/>
      <c r="C100" s="493"/>
      <c r="D100" s="492"/>
      <c r="E100" s="492"/>
      <c r="F100" s="204"/>
      <c r="G100" s="204"/>
      <c r="H100" s="204"/>
      <c r="I100" s="204"/>
      <c r="J100" s="231"/>
      <c r="K100" s="232"/>
      <c r="L100" s="231"/>
      <c r="M100" s="232"/>
      <c r="N100" s="258">
        <f>SUM(N99:N99)</f>
        <v>7.5</v>
      </c>
      <c r="O100" s="258">
        <f t="shared" ref="O100:R100" si="82">SUM(O99:O99)</f>
        <v>7.5</v>
      </c>
      <c r="P100" s="258">
        <f t="shared" si="82"/>
        <v>0</v>
      </c>
      <c r="Q100" s="258">
        <f t="shared" si="82"/>
        <v>0</v>
      </c>
      <c r="R100" s="258">
        <f t="shared" si="82"/>
        <v>0</v>
      </c>
      <c r="S100" s="261"/>
      <c r="T100" s="262"/>
      <c r="U100" s="211"/>
      <c r="V100" s="211"/>
      <c r="W100" s="211"/>
      <c r="X100" s="474"/>
      <c r="Y100" s="117">
        <v>98.99</v>
      </c>
    </row>
    <row r="101" spans="2:25">
      <c r="B101" s="475" t="s">
        <v>640</v>
      </c>
      <c r="C101" s="477" t="s">
        <v>328</v>
      </c>
      <c r="D101" s="475">
        <v>131.47999999999999</v>
      </c>
      <c r="E101" s="475" t="s">
        <v>236</v>
      </c>
      <c r="F101" s="204" t="s">
        <v>237</v>
      </c>
      <c r="G101" s="204" t="s">
        <v>237</v>
      </c>
      <c r="H101" s="204" t="s">
        <v>237</v>
      </c>
      <c r="I101" s="204" t="s">
        <v>237</v>
      </c>
      <c r="J101" s="141"/>
      <c r="K101" s="142"/>
      <c r="L101" s="141"/>
      <c r="M101" s="142"/>
      <c r="N101" s="143"/>
      <c r="O101" s="144"/>
      <c r="P101" s="144"/>
      <c r="Q101" s="144"/>
      <c r="R101" s="144"/>
      <c r="S101" s="145"/>
      <c r="T101" s="146"/>
      <c r="U101" s="211" t="s">
        <v>323</v>
      </c>
      <c r="V101" s="211" t="s">
        <v>323</v>
      </c>
      <c r="W101" s="211" t="s">
        <v>323</v>
      </c>
      <c r="X101" s="474"/>
      <c r="Y101" s="191"/>
    </row>
    <row r="102" spans="2:25">
      <c r="B102" s="492"/>
      <c r="C102" s="493"/>
      <c r="D102" s="492"/>
      <c r="E102" s="492"/>
      <c r="F102" s="204"/>
      <c r="G102" s="204"/>
      <c r="H102" s="204"/>
      <c r="I102" s="204"/>
      <c r="J102" s="61"/>
      <c r="K102" s="62"/>
      <c r="L102" s="61"/>
      <c r="M102" s="62"/>
      <c r="N102" s="256">
        <f t="shared" ref="N102:R102" si="83">SUM(N101)</f>
        <v>0</v>
      </c>
      <c r="O102" s="227">
        <f t="shared" si="83"/>
        <v>0</v>
      </c>
      <c r="P102" s="227">
        <f t="shared" si="83"/>
        <v>0</v>
      </c>
      <c r="Q102" s="227">
        <f t="shared" si="83"/>
        <v>0</v>
      </c>
      <c r="R102" s="227">
        <f t="shared" si="83"/>
        <v>0</v>
      </c>
      <c r="S102" s="62"/>
      <c r="T102" s="229"/>
      <c r="U102" s="211"/>
      <c r="V102" s="211"/>
      <c r="W102" s="211"/>
      <c r="X102" s="474"/>
      <c r="Y102" s="191"/>
    </row>
    <row r="103" spans="2:25">
      <c r="B103" s="475" t="s">
        <v>204</v>
      </c>
      <c r="C103" s="477" t="s">
        <v>639</v>
      </c>
      <c r="D103" s="475">
        <v>131.47999999999999</v>
      </c>
      <c r="E103" s="475" t="s">
        <v>236</v>
      </c>
      <c r="F103" s="204" t="s">
        <v>237</v>
      </c>
      <c r="G103" s="204" t="s">
        <v>237</v>
      </c>
      <c r="H103" s="204" t="s">
        <v>237</v>
      </c>
      <c r="I103" s="204" t="s">
        <v>237</v>
      </c>
      <c r="J103" s="141"/>
      <c r="K103" s="142"/>
      <c r="L103" s="141"/>
      <c r="M103" s="142"/>
      <c r="N103" s="143"/>
      <c r="O103" s="144"/>
      <c r="P103" s="144"/>
      <c r="Q103" s="144"/>
      <c r="R103" s="144"/>
      <c r="S103" s="145"/>
      <c r="T103" s="146"/>
      <c r="U103" s="211" t="s">
        <v>323</v>
      </c>
      <c r="V103" s="211" t="s">
        <v>323</v>
      </c>
      <c r="W103" s="211" t="s">
        <v>323</v>
      </c>
      <c r="X103" s="474"/>
      <c r="Y103" s="191"/>
    </row>
    <row r="104" spans="2:25">
      <c r="B104" s="492"/>
      <c r="C104" s="493"/>
      <c r="D104" s="492"/>
      <c r="E104" s="492"/>
      <c r="F104" s="204"/>
      <c r="G104" s="204"/>
      <c r="H104" s="204"/>
      <c r="I104" s="204"/>
      <c r="J104" s="61"/>
      <c r="K104" s="62"/>
      <c r="L104" s="61"/>
      <c r="M104" s="62"/>
      <c r="N104" s="256">
        <f t="shared" ref="N104:R104" si="84">SUM(N103)</f>
        <v>0</v>
      </c>
      <c r="O104" s="227">
        <f t="shared" si="84"/>
        <v>0</v>
      </c>
      <c r="P104" s="227">
        <f t="shared" si="84"/>
        <v>0</v>
      </c>
      <c r="Q104" s="227">
        <f t="shared" si="84"/>
        <v>0</v>
      </c>
      <c r="R104" s="227">
        <f t="shared" si="84"/>
        <v>0</v>
      </c>
      <c r="S104" s="62"/>
      <c r="T104" s="229"/>
      <c r="U104" s="211"/>
      <c r="V104" s="211"/>
      <c r="W104" s="211"/>
      <c r="X104" s="474"/>
      <c r="Y104" s="191"/>
    </row>
    <row r="105" spans="2:25" ht="76.5">
      <c r="B105" s="475" t="s">
        <v>205</v>
      </c>
      <c r="C105" s="477" t="s">
        <v>20</v>
      </c>
      <c r="D105" s="475">
        <v>172</v>
      </c>
      <c r="E105" s="475" t="s">
        <v>236</v>
      </c>
      <c r="F105" s="204" t="s">
        <v>237</v>
      </c>
      <c r="G105" s="204" t="s">
        <v>237</v>
      </c>
      <c r="H105" s="204" t="s">
        <v>237</v>
      </c>
      <c r="I105" s="204" t="s">
        <v>237</v>
      </c>
      <c r="J105" s="242">
        <v>42758</v>
      </c>
      <c r="K105" s="137">
        <v>0.39999999999999997</v>
      </c>
      <c r="L105" s="242">
        <v>42760</v>
      </c>
      <c r="M105" s="137">
        <v>0.91527777777777775</v>
      </c>
      <c r="N105" s="159">
        <f t="shared" ref="N105" si="85">IF(((L105+M105)-(J105+K105))*24&gt;0,((L105+M105)-(J105+K105))*24,"NA")</f>
        <v>60.366666666639503</v>
      </c>
      <c r="O105" s="159">
        <f t="shared" ref="O105" si="86">IF(RIGHT(S105)="T",(N105),0)</f>
        <v>0</v>
      </c>
      <c r="P105" s="159">
        <f t="shared" ref="P105" si="87">IF(RIGHT(S105)="U",(N105),0)</f>
        <v>0</v>
      </c>
      <c r="Q105" s="159">
        <f t="shared" ref="Q105" si="88">IF(RIGHT(S105)="C",(N105),0)</f>
        <v>0</v>
      </c>
      <c r="R105" s="159">
        <f t="shared" ref="R105" si="89">IF(RIGHT(S105)="D",(N105),0)</f>
        <v>60.366666666639503</v>
      </c>
      <c r="S105" s="245" t="s">
        <v>375</v>
      </c>
      <c r="T105" s="135" t="s">
        <v>642</v>
      </c>
      <c r="U105" s="211" t="s">
        <v>323</v>
      </c>
      <c r="V105" s="211" t="s">
        <v>323</v>
      </c>
      <c r="W105" s="211" t="s">
        <v>323</v>
      </c>
      <c r="X105" s="474"/>
      <c r="Y105" s="191"/>
    </row>
    <row r="106" spans="2:25">
      <c r="B106" s="476"/>
      <c r="C106" s="478"/>
      <c r="D106" s="476"/>
      <c r="E106" s="476"/>
      <c r="F106" s="204" t="s">
        <v>237</v>
      </c>
      <c r="G106" s="204" t="s">
        <v>237</v>
      </c>
      <c r="H106" s="204" t="s">
        <v>237</v>
      </c>
      <c r="I106" s="204" t="s">
        <v>237</v>
      </c>
      <c r="J106" s="204"/>
      <c r="K106" s="236"/>
      <c r="L106" s="236"/>
      <c r="M106" s="236"/>
      <c r="N106" s="258">
        <f>SUM(N105:N105)</f>
        <v>60.366666666639503</v>
      </c>
      <c r="O106" s="258">
        <f t="shared" ref="O106:R106" si="90">SUM(O105:O105)</f>
        <v>0</v>
      </c>
      <c r="P106" s="258">
        <f t="shared" si="90"/>
        <v>0</v>
      </c>
      <c r="Q106" s="258">
        <f t="shared" si="90"/>
        <v>0</v>
      </c>
      <c r="R106" s="258">
        <f t="shared" si="90"/>
        <v>60.366666666639503</v>
      </c>
      <c r="S106" s="215"/>
      <c r="T106" s="216"/>
      <c r="U106" s="211" t="s">
        <v>323</v>
      </c>
      <c r="V106" s="211" t="s">
        <v>323</v>
      </c>
      <c r="W106" s="211" t="s">
        <v>323</v>
      </c>
      <c r="X106" s="474"/>
      <c r="Y106" s="191">
        <v>100</v>
      </c>
    </row>
    <row r="107" spans="2:25" ht="76.5">
      <c r="B107" s="475" t="s">
        <v>206</v>
      </c>
      <c r="C107" s="477" t="s">
        <v>19</v>
      </c>
      <c r="D107" s="475">
        <v>172</v>
      </c>
      <c r="E107" s="475" t="s">
        <v>236</v>
      </c>
      <c r="F107" s="204" t="s">
        <v>237</v>
      </c>
      <c r="G107" s="204" t="s">
        <v>237</v>
      </c>
      <c r="H107" s="204" t="s">
        <v>237</v>
      </c>
      <c r="I107" s="204" t="s">
        <v>237</v>
      </c>
      <c r="J107" s="242">
        <v>42758</v>
      </c>
      <c r="K107" s="137">
        <v>0.40208333333333335</v>
      </c>
      <c r="L107" s="242">
        <v>42760</v>
      </c>
      <c r="M107" s="137">
        <v>0.92083333333333339</v>
      </c>
      <c r="N107" s="159">
        <f t="shared" ref="N107" si="91">IF(((L107+M107)-(J107+K107))*24&gt;0,((L107+M107)-(J107+K107))*24,"NA")</f>
        <v>60.449999999895226</v>
      </c>
      <c r="O107" s="159">
        <f t="shared" ref="O107" si="92">IF(RIGHT(S107)="T",(N107),0)</f>
        <v>0</v>
      </c>
      <c r="P107" s="159">
        <f t="shared" ref="P107" si="93">IF(RIGHT(S107)="U",(N107),0)</f>
        <v>0</v>
      </c>
      <c r="Q107" s="159">
        <f t="shared" ref="Q107" si="94">IF(RIGHT(S107)="C",(N107),0)</f>
        <v>0</v>
      </c>
      <c r="R107" s="159">
        <f t="shared" ref="R107" si="95">IF(RIGHT(S107)="D",(N107),0)</f>
        <v>60.449999999895226</v>
      </c>
      <c r="S107" s="245" t="s">
        <v>375</v>
      </c>
      <c r="T107" s="135" t="s">
        <v>642</v>
      </c>
      <c r="U107" s="211" t="s">
        <v>323</v>
      </c>
      <c r="V107" s="211" t="s">
        <v>323</v>
      </c>
      <c r="W107" s="211" t="s">
        <v>323</v>
      </c>
      <c r="X107" s="474"/>
      <c r="Y107" s="191"/>
    </row>
    <row r="108" spans="2:25">
      <c r="B108" s="492"/>
      <c r="C108" s="493"/>
      <c r="D108" s="492"/>
      <c r="E108" s="492"/>
      <c r="F108" s="204"/>
      <c r="G108" s="204"/>
      <c r="H108" s="204"/>
      <c r="I108" s="204"/>
      <c r="J108" s="141"/>
      <c r="K108" s="142"/>
      <c r="L108" s="141"/>
      <c r="M108" s="142"/>
      <c r="N108" s="258">
        <f>SUM(N107:N107)</f>
        <v>60.449999999895226</v>
      </c>
      <c r="O108" s="258">
        <f t="shared" ref="O108:R108" si="96">SUM(O107:O107)</f>
        <v>0</v>
      </c>
      <c r="P108" s="258">
        <f t="shared" si="96"/>
        <v>0</v>
      </c>
      <c r="Q108" s="258">
        <f t="shared" si="96"/>
        <v>0</v>
      </c>
      <c r="R108" s="258">
        <f t="shared" si="96"/>
        <v>60.449999999895226</v>
      </c>
      <c r="S108" s="145"/>
      <c r="T108" s="146"/>
      <c r="U108" s="211"/>
      <c r="V108" s="211"/>
      <c r="W108" s="211"/>
      <c r="X108" s="474"/>
      <c r="Y108" s="191">
        <v>100</v>
      </c>
    </row>
    <row r="109" spans="2:25" ht="25.5">
      <c r="B109" s="475" t="s">
        <v>207</v>
      </c>
      <c r="C109" s="477" t="s">
        <v>64</v>
      </c>
      <c r="D109" s="475">
        <v>210</v>
      </c>
      <c r="E109" s="475" t="s">
        <v>236</v>
      </c>
      <c r="F109" s="204" t="s">
        <v>237</v>
      </c>
      <c r="G109" s="204" t="s">
        <v>237</v>
      </c>
      <c r="H109" s="204" t="s">
        <v>237</v>
      </c>
      <c r="I109" s="204" t="s">
        <v>237</v>
      </c>
      <c r="J109" s="242">
        <v>42738</v>
      </c>
      <c r="K109" s="137">
        <v>0.51736111111111105</v>
      </c>
      <c r="L109" s="242">
        <v>42738</v>
      </c>
      <c r="M109" s="137">
        <v>0.56666666666666665</v>
      </c>
      <c r="N109" s="159">
        <f t="shared" ref="N109:N111" si="97">IF(((L109+M109)-(J109+K109))*24&gt;0,((L109+M109)-(J109+K109))*24,"NA")</f>
        <v>1.1833333333488554</v>
      </c>
      <c r="O109" s="159">
        <f t="shared" ref="O109:O111" si="98">IF(RIGHT(S109)="T",(N109),0)</f>
        <v>1.1833333333488554</v>
      </c>
      <c r="P109" s="159">
        <f t="shared" ref="P109:P111" si="99">IF(RIGHT(S109)="U",(N109),0)</f>
        <v>0</v>
      </c>
      <c r="Q109" s="159">
        <f t="shared" ref="Q109:Q111" si="100">IF(RIGHT(S109)="C",(N109),0)</f>
        <v>0</v>
      </c>
      <c r="R109" s="159">
        <f t="shared" ref="R109:R111" si="101">IF(RIGHT(S109)="D",(N109),0)</f>
        <v>0</v>
      </c>
      <c r="S109" s="305" t="s">
        <v>368</v>
      </c>
      <c r="T109" s="135" t="s">
        <v>668</v>
      </c>
      <c r="U109" s="211" t="s">
        <v>323</v>
      </c>
      <c r="V109" s="211" t="s">
        <v>323</v>
      </c>
      <c r="W109" s="211" t="s">
        <v>323</v>
      </c>
      <c r="X109" s="474"/>
      <c r="Y109" s="191"/>
    </row>
    <row r="110" spans="2:25" ht="38.25">
      <c r="B110" s="492"/>
      <c r="C110" s="493"/>
      <c r="D110" s="492"/>
      <c r="E110" s="492"/>
      <c r="F110" s="204"/>
      <c r="G110" s="204"/>
      <c r="H110" s="204"/>
      <c r="I110" s="204"/>
      <c r="J110" s="242">
        <v>42742</v>
      </c>
      <c r="K110" s="137">
        <v>0.36805555555555558</v>
      </c>
      <c r="L110" s="242">
        <v>42742</v>
      </c>
      <c r="M110" s="137">
        <v>0.8520833333333333</v>
      </c>
      <c r="N110" s="159">
        <f t="shared" si="97"/>
        <v>11.616666666639503</v>
      </c>
      <c r="O110" s="159">
        <f t="shared" si="98"/>
        <v>0</v>
      </c>
      <c r="P110" s="159">
        <f t="shared" si="99"/>
        <v>0</v>
      </c>
      <c r="Q110" s="159">
        <f t="shared" si="100"/>
        <v>0</v>
      </c>
      <c r="R110" s="159">
        <f t="shared" si="101"/>
        <v>11.616666666639503</v>
      </c>
      <c r="S110" s="245" t="s">
        <v>375</v>
      </c>
      <c r="T110" s="135" t="s">
        <v>669</v>
      </c>
      <c r="U110" s="211"/>
      <c r="V110" s="211"/>
      <c r="W110" s="211"/>
      <c r="X110" s="474"/>
      <c r="Y110" s="191"/>
    </row>
    <row r="111" spans="2:25" ht="38.25">
      <c r="B111" s="492"/>
      <c r="C111" s="493"/>
      <c r="D111" s="492"/>
      <c r="E111" s="492"/>
      <c r="F111" s="204"/>
      <c r="G111" s="204"/>
      <c r="H111" s="204"/>
      <c r="I111" s="204"/>
      <c r="J111" s="242">
        <v>42765</v>
      </c>
      <c r="K111" s="137">
        <v>0.65277777777777779</v>
      </c>
      <c r="L111" s="242">
        <v>42765</v>
      </c>
      <c r="M111" s="137">
        <v>0.84027777777777779</v>
      </c>
      <c r="N111" s="159">
        <f t="shared" si="97"/>
        <v>4.5</v>
      </c>
      <c r="O111" s="159">
        <f t="shared" si="98"/>
        <v>4.5</v>
      </c>
      <c r="P111" s="159">
        <f t="shared" si="99"/>
        <v>0</v>
      </c>
      <c r="Q111" s="159">
        <f t="shared" si="100"/>
        <v>0</v>
      </c>
      <c r="R111" s="159">
        <f t="shared" si="101"/>
        <v>0</v>
      </c>
      <c r="S111" s="305" t="s">
        <v>409</v>
      </c>
      <c r="T111" s="135" t="s">
        <v>670</v>
      </c>
      <c r="U111" s="211"/>
      <c r="V111" s="211"/>
      <c r="W111" s="211"/>
      <c r="X111" s="474"/>
      <c r="Y111" s="191"/>
    </row>
    <row r="112" spans="2:25">
      <c r="B112" s="492"/>
      <c r="C112" s="493"/>
      <c r="D112" s="492"/>
      <c r="E112" s="492"/>
      <c r="F112" s="204"/>
      <c r="G112" s="204"/>
      <c r="H112" s="204"/>
      <c r="I112" s="204"/>
      <c r="J112" s="205"/>
      <c r="K112" s="206"/>
      <c r="L112" s="205"/>
      <c r="M112" s="206"/>
      <c r="N112" s="258">
        <f>SUM(N107:N111)</f>
        <v>138.19999999977881</v>
      </c>
      <c r="O112" s="258">
        <f t="shared" ref="O112:R112" si="102">SUM(O107:O111)</f>
        <v>5.6833333333488554</v>
      </c>
      <c r="P112" s="258">
        <f t="shared" si="102"/>
        <v>0</v>
      </c>
      <c r="Q112" s="258">
        <f t="shared" si="102"/>
        <v>0</v>
      </c>
      <c r="R112" s="258">
        <f t="shared" si="102"/>
        <v>132.51666666642996</v>
      </c>
      <c r="S112" s="209"/>
      <c r="T112" s="210"/>
      <c r="U112" s="211"/>
      <c r="V112" s="211"/>
      <c r="W112" s="211"/>
      <c r="X112" s="474"/>
      <c r="Y112" s="117">
        <v>99.23</v>
      </c>
    </row>
    <row r="113" spans="2:25">
      <c r="B113" s="475" t="s">
        <v>208</v>
      </c>
      <c r="C113" s="477" t="s">
        <v>65</v>
      </c>
      <c r="D113" s="475">
        <v>210</v>
      </c>
      <c r="E113" s="475" t="s">
        <v>236</v>
      </c>
      <c r="F113" s="204" t="s">
        <v>237</v>
      </c>
      <c r="G113" s="204" t="s">
        <v>237</v>
      </c>
      <c r="H113" s="204" t="s">
        <v>237</v>
      </c>
      <c r="I113" s="204" t="s">
        <v>237</v>
      </c>
      <c r="J113" s="231"/>
      <c r="K113" s="232"/>
      <c r="L113" s="231"/>
      <c r="M113" s="232"/>
      <c r="N113" s="233"/>
      <c r="O113" s="234"/>
      <c r="P113" s="234"/>
      <c r="Q113" s="234"/>
      <c r="R113" s="234"/>
      <c r="S113" s="232"/>
      <c r="T113" s="235"/>
      <c r="U113" s="211" t="s">
        <v>323</v>
      </c>
      <c r="V113" s="211" t="s">
        <v>323</v>
      </c>
      <c r="W113" s="211" t="s">
        <v>323</v>
      </c>
      <c r="X113" s="474"/>
      <c r="Y113" s="191"/>
    </row>
    <row r="114" spans="2:25">
      <c r="B114" s="476"/>
      <c r="C114" s="478"/>
      <c r="D114" s="476"/>
      <c r="E114" s="476"/>
      <c r="F114" s="204" t="s">
        <v>237</v>
      </c>
      <c r="G114" s="204" t="s">
        <v>237</v>
      </c>
      <c r="H114" s="204" t="s">
        <v>237</v>
      </c>
      <c r="I114" s="204" t="s">
        <v>237</v>
      </c>
      <c r="J114" s="263"/>
      <c r="K114" s="501"/>
      <c r="L114" s="502"/>
      <c r="M114" s="503"/>
      <c r="N114" s="256">
        <f t="shared" ref="N114:R114" si="103">SUM(N113)</f>
        <v>0</v>
      </c>
      <c r="O114" s="256">
        <f t="shared" si="103"/>
        <v>0</v>
      </c>
      <c r="P114" s="256">
        <f t="shared" si="103"/>
        <v>0</v>
      </c>
      <c r="Q114" s="256">
        <f t="shared" si="103"/>
        <v>0</v>
      </c>
      <c r="R114" s="256">
        <f t="shared" si="103"/>
        <v>0</v>
      </c>
      <c r="S114" s="215"/>
      <c r="T114" s="216"/>
      <c r="U114" s="211" t="s">
        <v>323</v>
      </c>
      <c r="V114" s="211" t="s">
        <v>323</v>
      </c>
      <c r="W114" s="211" t="s">
        <v>323</v>
      </c>
      <c r="X114" s="474"/>
      <c r="Y114" s="191">
        <v>100</v>
      </c>
    </row>
    <row r="115" spans="2:25" ht="25.5">
      <c r="B115" s="475" t="s">
        <v>209</v>
      </c>
      <c r="C115" s="477" t="s">
        <v>93</v>
      </c>
      <c r="D115" s="475">
        <v>68.66</v>
      </c>
      <c r="E115" s="475" t="s">
        <v>236</v>
      </c>
      <c r="F115" s="204" t="s">
        <v>237</v>
      </c>
      <c r="G115" s="204" t="s">
        <v>237</v>
      </c>
      <c r="H115" s="204" t="s">
        <v>237</v>
      </c>
      <c r="I115" s="204" t="s">
        <v>237</v>
      </c>
      <c r="J115" s="242">
        <v>42760</v>
      </c>
      <c r="K115" s="137">
        <v>0.34583333333333338</v>
      </c>
      <c r="L115" s="242">
        <v>42760</v>
      </c>
      <c r="M115" s="137">
        <v>0.82916666666666661</v>
      </c>
      <c r="N115" s="159">
        <f t="shared" ref="N115:N121" si="104">IF(((L115+M115)-(J115+K115))*24&gt;0,((L115+M115)-(J115+K115))*24,"NA")</f>
        <v>11.600000000093132</v>
      </c>
      <c r="O115" s="159">
        <f t="shared" ref="O115:O121" si="105">IF(RIGHT(S115)="T",(N115),0)</f>
        <v>0</v>
      </c>
      <c r="P115" s="159">
        <f t="shared" ref="P115:P121" si="106">IF(RIGHT(S115)="U",(N115),0)</f>
        <v>11.600000000093132</v>
      </c>
      <c r="Q115" s="159">
        <f t="shared" ref="Q115:Q121" si="107">IF(RIGHT(S115)="C",(N115),0)</f>
        <v>0</v>
      </c>
      <c r="R115" s="159">
        <f t="shared" ref="R115:R121" si="108">IF(RIGHT(S115)="D",(N115),0)</f>
        <v>0</v>
      </c>
      <c r="S115" s="245" t="s">
        <v>366</v>
      </c>
      <c r="T115" s="135" t="s">
        <v>647</v>
      </c>
      <c r="U115" s="211" t="s">
        <v>323</v>
      </c>
      <c r="V115" s="211" t="s">
        <v>323</v>
      </c>
      <c r="W115" s="211" t="s">
        <v>323</v>
      </c>
      <c r="X115" s="474"/>
      <c r="Y115" s="191"/>
    </row>
    <row r="116" spans="2:25" ht="25.5">
      <c r="B116" s="492"/>
      <c r="C116" s="493"/>
      <c r="D116" s="492"/>
      <c r="E116" s="492"/>
      <c r="F116" s="204"/>
      <c r="G116" s="204"/>
      <c r="H116" s="204"/>
      <c r="I116" s="204"/>
      <c r="J116" s="242">
        <v>42763</v>
      </c>
      <c r="K116" s="137">
        <v>0.33055555555555555</v>
      </c>
      <c r="L116" s="242">
        <v>42763</v>
      </c>
      <c r="M116" s="137">
        <v>0.81944444444444453</v>
      </c>
      <c r="N116" s="159">
        <f t="shared" si="104"/>
        <v>11.733333333337214</v>
      </c>
      <c r="O116" s="159">
        <f t="shared" si="105"/>
        <v>0</v>
      </c>
      <c r="P116" s="159">
        <f t="shared" si="106"/>
        <v>11.733333333337214</v>
      </c>
      <c r="Q116" s="159">
        <f t="shared" si="107"/>
        <v>0</v>
      </c>
      <c r="R116" s="159">
        <f t="shared" si="108"/>
        <v>0</v>
      </c>
      <c r="S116" s="245" t="s">
        <v>366</v>
      </c>
      <c r="T116" s="135" t="s">
        <v>648</v>
      </c>
      <c r="U116" s="211"/>
      <c r="V116" s="211"/>
      <c r="W116" s="211"/>
      <c r="X116" s="474"/>
      <c r="Y116" s="191"/>
    </row>
    <row r="117" spans="2:25" ht="38.25">
      <c r="B117" s="492"/>
      <c r="C117" s="493"/>
      <c r="D117" s="492"/>
      <c r="E117" s="492"/>
      <c r="F117" s="204"/>
      <c r="G117" s="204"/>
      <c r="H117" s="204"/>
      <c r="I117" s="204"/>
      <c r="J117" s="242">
        <v>42759</v>
      </c>
      <c r="K117" s="137">
        <v>0.37152777777777773</v>
      </c>
      <c r="L117" s="242">
        <v>42759</v>
      </c>
      <c r="M117" s="137">
        <v>0.80694444444444446</v>
      </c>
      <c r="N117" s="159">
        <f t="shared" si="104"/>
        <v>10.449999999837019</v>
      </c>
      <c r="O117" s="159">
        <f t="shared" si="105"/>
        <v>0</v>
      </c>
      <c r="P117" s="159">
        <f t="shared" si="106"/>
        <v>10.449999999837019</v>
      </c>
      <c r="Q117" s="159">
        <f t="shared" si="107"/>
        <v>0</v>
      </c>
      <c r="R117" s="159">
        <f t="shared" si="108"/>
        <v>0</v>
      </c>
      <c r="S117" s="245" t="s">
        <v>366</v>
      </c>
      <c r="T117" s="135" t="s">
        <v>649</v>
      </c>
      <c r="U117" s="211"/>
      <c r="V117" s="211"/>
      <c r="W117" s="211"/>
      <c r="X117" s="474"/>
      <c r="Y117" s="191"/>
    </row>
    <row r="118" spans="2:25" ht="38.25">
      <c r="B118" s="492"/>
      <c r="C118" s="493"/>
      <c r="D118" s="492"/>
      <c r="E118" s="492"/>
      <c r="F118" s="204"/>
      <c r="G118" s="204"/>
      <c r="H118" s="204"/>
      <c r="I118" s="204"/>
      <c r="J118" s="242">
        <v>42761</v>
      </c>
      <c r="K118" s="137">
        <v>0.32361111111111113</v>
      </c>
      <c r="L118" s="242">
        <v>42761</v>
      </c>
      <c r="M118" s="137">
        <v>0.80347222222222225</v>
      </c>
      <c r="N118" s="159">
        <f t="shared" si="104"/>
        <v>11.516666666662786</v>
      </c>
      <c r="O118" s="159">
        <f t="shared" si="105"/>
        <v>0</v>
      </c>
      <c r="P118" s="159">
        <f t="shared" si="106"/>
        <v>11.516666666662786</v>
      </c>
      <c r="Q118" s="159">
        <f t="shared" si="107"/>
        <v>0</v>
      </c>
      <c r="R118" s="159">
        <f t="shared" si="108"/>
        <v>0</v>
      </c>
      <c r="S118" s="245" t="s">
        <v>366</v>
      </c>
      <c r="T118" s="135" t="s">
        <v>650</v>
      </c>
      <c r="U118" s="211"/>
      <c r="V118" s="211"/>
      <c r="W118" s="211"/>
      <c r="X118" s="474"/>
      <c r="Y118" s="191"/>
    </row>
    <row r="119" spans="2:25" ht="38.25">
      <c r="B119" s="492"/>
      <c r="C119" s="493"/>
      <c r="D119" s="492"/>
      <c r="E119" s="492"/>
      <c r="F119" s="204"/>
      <c r="G119" s="204"/>
      <c r="H119" s="204"/>
      <c r="I119" s="204"/>
      <c r="J119" s="242">
        <v>42765</v>
      </c>
      <c r="K119" s="137">
        <v>0.22500000000000001</v>
      </c>
      <c r="L119" s="242">
        <v>42765</v>
      </c>
      <c r="M119" s="137">
        <v>0.22500000000000001</v>
      </c>
      <c r="N119" s="159" t="str">
        <f t="shared" si="104"/>
        <v>NA</v>
      </c>
      <c r="O119" s="159" t="str">
        <f t="shared" si="105"/>
        <v>NA</v>
      </c>
      <c r="P119" s="159">
        <f t="shared" si="106"/>
        <v>0</v>
      </c>
      <c r="Q119" s="159">
        <f t="shared" si="107"/>
        <v>0</v>
      </c>
      <c r="R119" s="159">
        <f t="shared" si="108"/>
        <v>0</v>
      </c>
      <c r="S119" s="245" t="s">
        <v>370</v>
      </c>
      <c r="T119" s="135" t="s">
        <v>651</v>
      </c>
      <c r="U119" s="211"/>
      <c r="V119" s="211"/>
      <c r="W119" s="211"/>
      <c r="X119" s="474"/>
      <c r="Y119" s="191"/>
    </row>
    <row r="120" spans="2:25" ht="38.25">
      <c r="B120" s="492"/>
      <c r="C120" s="493"/>
      <c r="D120" s="492"/>
      <c r="E120" s="492"/>
      <c r="F120" s="204"/>
      <c r="G120" s="204"/>
      <c r="H120" s="204"/>
      <c r="I120" s="204"/>
      <c r="J120" s="242">
        <v>42765</v>
      </c>
      <c r="K120" s="137">
        <v>0.25138888888888888</v>
      </c>
      <c r="L120" s="242">
        <v>42765</v>
      </c>
      <c r="M120" s="137">
        <v>0.25138888888888888</v>
      </c>
      <c r="N120" s="159" t="str">
        <f t="shared" si="104"/>
        <v>NA</v>
      </c>
      <c r="O120" s="159" t="str">
        <f t="shared" si="105"/>
        <v>NA</v>
      </c>
      <c r="P120" s="159">
        <f t="shared" si="106"/>
        <v>0</v>
      </c>
      <c r="Q120" s="159">
        <f t="shared" si="107"/>
        <v>0</v>
      </c>
      <c r="R120" s="159">
        <f t="shared" si="108"/>
        <v>0</v>
      </c>
      <c r="S120" s="245" t="s">
        <v>370</v>
      </c>
      <c r="T120" s="135" t="s">
        <v>652</v>
      </c>
      <c r="U120" s="211"/>
      <c r="V120" s="211"/>
      <c r="W120" s="211"/>
      <c r="X120" s="474"/>
      <c r="Y120" s="191"/>
    </row>
    <row r="121" spans="2:25" ht="25.5">
      <c r="B121" s="492"/>
      <c r="C121" s="493"/>
      <c r="D121" s="492"/>
      <c r="E121" s="492"/>
      <c r="F121" s="204"/>
      <c r="G121" s="204"/>
      <c r="H121" s="204"/>
      <c r="I121" s="204"/>
      <c r="J121" s="242">
        <v>42764</v>
      </c>
      <c r="K121" s="137">
        <v>0.34375</v>
      </c>
      <c r="L121" s="242">
        <v>42764</v>
      </c>
      <c r="M121" s="137">
        <v>0.79513888888888884</v>
      </c>
      <c r="N121" s="159">
        <f t="shared" si="104"/>
        <v>10.833333333372138</v>
      </c>
      <c r="O121" s="159">
        <f t="shared" si="105"/>
        <v>0</v>
      </c>
      <c r="P121" s="159">
        <f t="shared" si="106"/>
        <v>10.833333333372138</v>
      </c>
      <c r="Q121" s="159">
        <f t="shared" si="107"/>
        <v>0</v>
      </c>
      <c r="R121" s="159">
        <f t="shared" si="108"/>
        <v>0</v>
      </c>
      <c r="S121" s="245" t="s">
        <v>366</v>
      </c>
      <c r="T121" s="135" t="s">
        <v>653</v>
      </c>
      <c r="U121" s="211"/>
      <c r="V121" s="211"/>
      <c r="W121" s="211"/>
      <c r="X121" s="474"/>
      <c r="Y121" s="191"/>
    </row>
    <row r="122" spans="2:25">
      <c r="B122" s="476"/>
      <c r="C122" s="478"/>
      <c r="D122" s="476"/>
      <c r="E122" s="476"/>
      <c r="F122" s="204" t="s">
        <v>237</v>
      </c>
      <c r="G122" s="204" t="s">
        <v>237</v>
      </c>
      <c r="H122" s="204" t="s">
        <v>237</v>
      </c>
      <c r="I122" s="204" t="s">
        <v>237</v>
      </c>
      <c r="J122" s="204"/>
      <c r="K122" s="217"/>
      <c r="L122" s="217"/>
      <c r="M122" s="217"/>
      <c r="N122" s="258">
        <f>SUM(N115:N121)</f>
        <v>56.133333333302289</v>
      </c>
      <c r="O122" s="258">
        <f t="shared" ref="O122:R122" si="109">SUM(O115:O121)</f>
        <v>0</v>
      </c>
      <c r="P122" s="258">
        <f t="shared" si="109"/>
        <v>56.133333333302289</v>
      </c>
      <c r="Q122" s="258">
        <f t="shared" si="109"/>
        <v>0</v>
      </c>
      <c r="R122" s="258">
        <f t="shared" si="109"/>
        <v>0</v>
      </c>
      <c r="S122" s="215"/>
      <c r="T122" s="216"/>
      <c r="U122" s="211" t="s">
        <v>323</v>
      </c>
      <c r="V122" s="211" t="s">
        <v>323</v>
      </c>
      <c r="W122" s="211" t="s">
        <v>323</v>
      </c>
      <c r="X122" s="474"/>
      <c r="Y122" s="191">
        <v>100</v>
      </c>
    </row>
    <row r="123" spans="2:25" ht="25.5">
      <c r="B123" s="475" t="s">
        <v>210</v>
      </c>
      <c r="C123" s="477" t="s">
        <v>94</v>
      </c>
      <c r="D123" s="475">
        <v>68.66</v>
      </c>
      <c r="E123" s="475" t="s">
        <v>236</v>
      </c>
      <c r="F123" s="204" t="s">
        <v>237</v>
      </c>
      <c r="G123" s="204" t="s">
        <v>237</v>
      </c>
      <c r="H123" s="204" t="s">
        <v>237</v>
      </c>
      <c r="I123" s="204" t="s">
        <v>237</v>
      </c>
      <c r="J123" s="242">
        <v>42737</v>
      </c>
      <c r="K123" s="137">
        <v>0.4152777777777778</v>
      </c>
      <c r="L123" s="242">
        <v>42737</v>
      </c>
      <c r="M123" s="137">
        <v>0.7284722222222223</v>
      </c>
      <c r="N123" s="159">
        <f t="shared" ref="N123:N130" si="110">IF(((L123+M123)-(J123+K123))*24&gt;0,((L123+M123)-(J123+K123))*24,"NA")</f>
        <v>7.5166666667209938</v>
      </c>
      <c r="O123" s="159">
        <f t="shared" ref="O123:O130" si="111">IF(RIGHT(S123)="T",(N123),0)</f>
        <v>0</v>
      </c>
      <c r="P123" s="159">
        <f t="shared" ref="P123:P130" si="112">IF(RIGHT(S123)="U",(N123),0)</f>
        <v>7.5166666667209938</v>
      </c>
      <c r="Q123" s="159">
        <f t="shared" ref="Q123:Q130" si="113">IF(RIGHT(S123)="C",(N123),0)</f>
        <v>0</v>
      </c>
      <c r="R123" s="159">
        <f t="shared" ref="R123:R130" si="114">IF(RIGHT(S123)="D",(N123),0)</f>
        <v>0</v>
      </c>
      <c r="S123" s="245" t="s">
        <v>366</v>
      </c>
      <c r="T123" s="135" t="s">
        <v>654</v>
      </c>
      <c r="U123" s="211" t="s">
        <v>323</v>
      </c>
      <c r="V123" s="211" t="s">
        <v>323</v>
      </c>
      <c r="W123" s="211" t="s">
        <v>323</v>
      </c>
      <c r="X123" s="474"/>
      <c r="Y123" s="191"/>
    </row>
    <row r="124" spans="2:25" ht="25.5">
      <c r="B124" s="492"/>
      <c r="C124" s="493"/>
      <c r="D124" s="492"/>
      <c r="E124" s="492"/>
      <c r="F124" s="204"/>
      <c r="G124" s="204"/>
      <c r="H124" s="204"/>
      <c r="I124" s="204"/>
      <c r="J124" s="242">
        <v>42736</v>
      </c>
      <c r="K124" s="137">
        <v>0.4069444444444445</v>
      </c>
      <c r="L124" s="242">
        <v>42736</v>
      </c>
      <c r="M124" s="137">
        <v>0.68819444444444444</v>
      </c>
      <c r="N124" s="159">
        <f t="shared" si="110"/>
        <v>6.75</v>
      </c>
      <c r="O124" s="159">
        <f t="shared" si="111"/>
        <v>0</v>
      </c>
      <c r="P124" s="159">
        <f t="shared" si="112"/>
        <v>6.75</v>
      </c>
      <c r="Q124" s="159">
        <f t="shared" si="113"/>
        <v>0</v>
      </c>
      <c r="R124" s="159">
        <f t="shared" si="114"/>
        <v>0</v>
      </c>
      <c r="S124" s="245" t="s">
        <v>366</v>
      </c>
      <c r="T124" s="135" t="s">
        <v>654</v>
      </c>
      <c r="U124" s="211"/>
      <c r="V124" s="211"/>
      <c r="W124" s="211"/>
      <c r="X124" s="474"/>
      <c r="Y124" s="191"/>
    </row>
    <row r="125" spans="2:25" ht="38.25">
      <c r="B125" s="492"/>
      <c r="C125" s="493"/>
      <c r="D125" s="492"/>
      <c r="E125" s="492"/>
      <c r="F125" s="204"/>
      <c r="G125" s="204"/>
      <c r="H125" s="204"/>
      <c r="I125" s="204"/>
      <c r="J125" s="242">
        <v>42765</v>
      </c>
      <c r="K125" s="137">
        <v>0.24583333333333335</v>
      </c>
      <c r="L125" s="242">
        <v>42765</v>
      </c>
      <c r="M125" s="137">
        <v>0.24583333333333335</v>
      </c>
      <c r="N125" s="159" t="str">
        <f t="shared" si="110"/>
        <v>NA</v>
      </c>
      <c r="O125" s="159" t="str">
        <f t="shared" si="111"/>
        <v>NA</v>
      </c>
      <c r="P125" s="159">
        <f t="shared" si="112"/>
        <v>0</v>
      </c>
      <c r="Q125" s="159">
        <f t="shared" si="113"/>
        <v>0</v>
      </c>
      <c r="R125" s="159">
        <f t="shared" si="114"/>
        <v>0</v>
      </c>
      <c r="S125" s="245" t="s">
        <v>370</v>
      </c>
      <c r="T125" s="135" t="s">
        <v>655</v>
      </c>
      <c r="U125" s="211"/>
      <c r="V125" s="211"/>
      <c r="W125" s="211"/>
      <c r="X125" s="474"/>
      <c r="Y125" s="191"/>
    </row>
    <row r="126" spans="2:25" ht="38.25">
      <c r="B126" s="492"/>
      <c r="C126" s="493"/>
      <c r="D126" s="492"/>
      <c r="E126" s="492"/>
      <c r="F126" s="204"/>
      <c r="G126" s="204"/>
      <c r="H126" s="204"/>
      <c r="I126" s="204"/>
      <c r="J126" s="242">
        <v>42765</v>
      </c>
      <c r="K126" s="137">
        <v>0.25138888888888888</v>
      </c>
      <c r="L126" s="242">
        <v>42765</v>
      </c>
      <c r="M126" s="137">
        <v>0.25138888888888888</v>
      </c>
      <c r="N126" s="159" t="str">
        <f t="shared" si="110"/>
        <v>NA</v>
      </c>
      <c r="O126" s="159" t="str">
        <f t="shared" si="111"/>
        <v>NA</v>
      </c>
      <c r="P126" s="159">
        <f t="shared" si="112"/>
        <v>0</v>
      </c>
      <c r="Q126" s="159">
        <f t="shared" si="113"/>
        <v>0</v>
      </c>
      <c r="R126" s="159">
        <f t="shared" si="114"/>
        <v>0</v>
      </c>
      <c r="S126" s="245" t="s">
        <v>370</v>
      </c>
      <c r="T126" s="135" t="s">
        <v>656</v>
      </c>
      <c r="U126" s="211"/>
      <c r="V126" s="211"/>
      <c r="W126" s="211"/>
      <c r="X126" s="474"/>
      <c r="Y126" s="191"/>
    </row>
    <row r="127" spans="2:25" ht="60">
      <c r="B127" s="492"/>
      <c r="C127" s="493"/>
      <c r="D127" s="492"/>
      <c r="E127" s="492"/>
      <c r="F127" s="204" t="s">
        <v>712</v>
      </c>
      <c r="G127" s="204"/>
      <c r="H127" s="204"/>
      <c r="I127" s="204">
        <f>Q127/24</f>
        <v>6.2499999985448085E-3</v>
      </c>
      <c r="J127" s="242">
        <v>42765</v>
      </c>
      <c r="K127" s="137">
        <v>0.26319444444444445</v>
      </c>
      <c r="L127" s="242">
        <v>42765</v>
      </c>
      <c r="M127" s="137">
        <v>0.26944444444444443</v>
      </c>
      <c r="N127" s="159">
        <f t="shared" si="110"/>
        <v>0.1499999999650754</v>
      </c>
      <c r="O127" s="159">
        <f t="shared" si="111"/>
        <v>0</v>
      </c>
      <c r="P127" s="159">
        <f t="shared" si="112"/>
        <v>0</v>
      </c>
      <c r="Q127" s="159">
        <f t="shared" si="113"/>
        <v>0.1499999999650754</v>
      </c>
      <c r="R127" s="159">
        <f t="shared" si="114"/>
        <v>0</v>
      </c>
      <c r="S127" s="245" t="s">
        <v>371</v>
      </c>
      <c r="T127" s="135" t="s">
        <v>657</v>
      </c>
      <c r="U127" s="385">
        <v>1</v>
      </c>
      <c r="V127" s="211" t="s">
        <v>713</v>
      </c>
      <c r="W127" s="385">
        <f>I127-U127</f>
        <v>-0.99375000000145519</v>
      </c>
      <c r="X127" s="474"/>
      <c r="Y127" s="191"/>
    </row>
    <row r="128" spans="2:25" ht="38.25">
      <c r="B128" s="492"/>
      <c r="C128" s="493"/>
      <c r="D128" s="492"/>
      <c r="E128" s="492"/>
      <c r="F128" s="204"/>
      <c r="G128" s="204"/>
      <c r="H128" s="204"/>
      <c r="I128" s="204"/>
      <c r="J128" s="242">
        <v>42765</v>
      </c>
      <c r="K128" s="137">
        <v>0.21458333333333335</v>
      </c>
      <c r="L128" s="242">
        <v>42765</v>
      </c>
      <c r="M128" s="137">
        <v>0.21458333333333335</v>
      </c>
      <c r="N128" s="159" t="str">
        <f t="shared" si="110"/>
        <v>NA</v>
      </c>
      <c r="O128" s="159" t="str">
        <f t="shared" si="111"/>
        <v>NA</v>
      </c>
      <c r="P128" s="159">
        <f t="shared" si="112"/>
        <v>0</v>
      </c>
      <c r="Q128" s="159">
        <f t="shared" si="113"/>
        <v>0</v>
      </c>
      <c r="R128" s="159">
        <f t="shared" si="114"/>
        <v>0</v>
      </c>
      <c r="S128" s="245" t="s">
        <v>370</v>
      </c>
      <c r="T128" s="135" t="s">
        <v>658</v>
      </c>
      <c r="U128" s="211"/>
      <c r="V128" s="211"/>
      <c r="W128" s="211"/>
      <c r="X128" s="474"/>
      <c r="Y128" s="191"/>
    </row>
    <row r="129" spans="2:25" ht="38.25">
      <c r="B129" s="492"/>
      <c r="C129" s="493"/>
      <c r="D129" s="492"/>
      <c r="E129" s="492"/>
      <c r="F129" s="204"/>
      <c r="G129" s="204"/>
      <c r="H129" s="204"/>
      <c r="I129" s="204"/>
      <c r="J129" s="242">
        <v>42765</v>
      </c>
      <c r="K129" s="137">
        <v>0.47291666666666665</v>
      </c>
      <c r="L129" s="242">
        <v>42765</v>
      </c>
      <c r="M129" s="137">
        <v>0.86805555555555547</v>
      </c>
      <c r="N129" s="159">
        <f t="shared" si="110"/>
        <v>9.4833333333372138</v>
      </c>
      <c r="O129" s="159">
        <f t="shared" si="111"/>
        <v>0</v>
      </c>
      <c r="P129" s="159">
        <f t="shared" si="112"/>
        <v>9.4833333333372138</v>
      </c>
      <c r="Q129" s="159">
        <f t="shared" si="113"/>
        <v>0</v>
      </c>
      <c r="R129" s="159">
        <f t="shared" si="114"/>
        <v>0</v>
      </c>
      <c r="S129" s="245" t="s">
        <v>366</v>
      </c>
      <c r="T129" s="135" t="s">
        <v>659</v>
      </c>
      <c r="U129" s="211"/>
      <c r="V129" s="211"/>
      <c r="W129" s="211"/>
      <c r="X129" s="474"/>
      <c r="Y129" s="191"/>
    </row>
    <row r="130" spans="2:25" ht="38.25">
      <c r="B130" s="492"/>
      <c r="C130" s="493"/>
      <c r="D130" s="492"/>
      <c r="E130" s="492"/>
      <c r="F130" s="204"/>
      <c r="G130" s="204"/>
      <c r="H130" s="204"/>
      <c r="I130" s="204"/>
      <c r="J130" s="242">
        <v>42766</v>
      </c>
      <c r="K130" s="137">
        <v>0.4284722222222222</v>
      </c>
      <c r="L130" s="242">
        <v>42766</v>
      </c>
      <c r="M130" s="137">
        <v>0.80555555555555547</v>
      </c>
      <c r="N130" s="159">
        <f t="shared" si="110"/>
        <v>9.0499999999883585</v>
      </c>
      <c r="O130" s="159">
        <f t="shared" si="111"/>
        <v>0</v>
      </c>
      <c r="P130" s="159">
        <f t="shared" si="112"/>
        <v>9.0499999999883585</v>
      </c>
      <c r="Q130" s="159">
        <f t="shared" si="113"/>
        <v>0</v>
      </c>
      <c r="R130" s="159">
        <f t="shared" si="114"/>
        <v>0</v>
      </c>
      <c r="S130" s="245" t="s">
        <v>366</v>
      </c>
      <c r="T130" s="135" t="s">
        <v>660</v>
      </c>
      <c r="U130" s="211"/>
      <c r="V130" s="211"/>
      <c r="W130" s="211"/>
      <c r="X130" s="474"/>
      <c r="Y130" s="191"/>
    </row>
    <row r="131" spans="2:25">
      <c r="B131" s="492"/>
      <c r="C131" s="493"/>
      <c r="D131" s="492"/>
      <c r="E131" s="492"/>
      <c r="F131" s="204"/>
      <c r="G131" s="204"/>
      <c r="H131" s="204"/>
      <c r="I131" s="204"/>
      <c r="J131" s="40"/>
      <c r="K131" s="41"/>
      <c r="L131" s="40"/>
      <c r="M131" s="41"/>
      <c r="N131" s="226">
        <f>SUM(N123:N130)</f>
        <v>32.950000000011642</v>
      </c>
      <c r="O131" s="226">
        <f t="shared" ref="O131:R131" si="115">SUM(O123:O130)</f>
        <v>0</v>
      </c>
      <c r="P131" s="226">
        <f t="shared" si="115"/>
        <v>32.800000000046566</v>
      </c>
      <c r="Q131" s="226">
        <f t="shared" si="115"/>
        <v>0.1499999999650754</v>
      </c>
      <c r="R131" s="226">
        <f t="shared" si="115"/>
        <v>0</v>
      </c>
      <c r="S131" s="228"/>
      <c r="T131" s="229"/>
      <c r="U131" s="211"/>
      <c r="V131" s="211"/>
      <c r="W131" s="211"/>
      <c r="X131" s="474"/>
      <c r="Y131" s="191">
        <v>100</v>
      </c>
    </row>
    <row r="132" spans="2:25">
      <c r="B132" s="475" t="s">
        <v>211</v>
      </c>
      <c r="C132" s="477" t="s">
        <v>120</v>
      </c>
      <c r="D132" s="475">
        <v>133.30000000000001</v>
      </c>
      <c r="E132" s="475" t="s">
        <v>236</v>
      </c>
      <c r="F132" s="204" t="s">
        <v>237</v>
      </c>
      <c r="G132" s="204" t="s">
        <v>237</v>
      </c>
      <c r="H132" s="204" t="s">
        <v>237</v>
      </c>
      <c r="I132" s="204" t="s">
        <v>237</v>
      </c>
      <c r="J132" s="141"/>
      <c r="K132" s="142"/>
      <c r="L132" s="141"/>
      <c r="M132" s="142"/>
      <c r="N132" s="143"/>
      <c r="O132" s="144"/>
      <c r="P132" s="144"/>
      <c r="Q132" s="144"/>
      <c r="R132" s="144"/>
      <c r="S132" s="145"/>
      <c r="T132" s="146"/>
      <c r="U132" s="211" t="s">
        <v>323</v>
      </c>
      <c r="V132" s="211" t="s">
        <v>323</v>
      </c>
      <c r="W132" s="211" t="s">
        <v>323</v>
      </c>
      <c r="X132" s="474"/>
      <c r="Y132" s="191"/>
    </row>
    <row r="133" spans="2:25">
      <c r="B133" s="492"/>
      <c r="C133" s="493"/>
      <c r="D133" s="492"/>
      <c r="E133" s="492"/>
      <c r="F133" s="204"/>
      <c r="G133" s="204"/>
      <c r="H133" s="204"/>
      <c r="I133" s="204"/>
      <c r="J133" s="205"/>
      <c r="K133" s="206"/>
      <c r="L133" s="205"/>
      <c r="M133" s="206"/>
      <c r="N133" s="230">
        <f t="shared" ref="N133:R133" si="116">SUM(N132)</f>
        <v>0</v>
      </c>
      <c r="O133" s="227">
        <f t="shared" si="116"/>
        <v>0</v>
      </c>
      <c r="P133" s="227">
        <f t="shared" si="116"/>
        <v>0</v>
      </c>
      <c r="Q133" s="227">
        <f t="shared" si="116"/>
        <v>0</v>
      </c>
      <c r="R133" s="227">
        <f t="shared" si="116"/>
        <v>0</v>
      </c>
      <c r="S133" s="209"/>
      <c r="T133" s="210"/>
      <c r="U133" s="211"/>
      <c r="V133" s="211"/>
      <c r="W133" s="211"/>
      <c r="X133" s="474"/>
      <c r="Y133" s="191">
        <v>100</v>
      </c>
    </row>
    <row r="134" spans="2:25" ht="15" customHeight="1">
      <c r="B134" s="475" t="s">
        <v>212</v>
      </c>
      <c r="C134" s="477" t="s">
        <v>121</v>
      </c>
      <c r="D134" s="475">
        <v>133.30000000000001</v>
      </c>
      <c r="E134" s="475" t="s">
        <v>236</v>
      </c>
      <c r="F134" s="204" t="s">
        <v>237</v>
      </c>
      <c r="G134" s="204" t="s">
        <v>237</v>
      </c>
      <c r="H134" s="204" t="s">
        <v>237</v>
      </c>
      <c r="I134" s="204" t="s">
        <v>237</v>
      </c>
      <c r="J134" s="242">
        <v>42751</v>
      </c>
      <c r="K134" s="137">
        <v>0.33611111111111108</v>
      </c>
      <c r="L134" s="242">
        <v>42751</v>
      </c>
      <c r="M134" s="137">
        <v>0.83680555555555547</v>
      </c>
      <c r="N134" s="159">
        <f t="shared" ref="N134" si="117">IF(((L134+M134)-(J134+K134))*24&gt;0,((L134+M134)-(J134+K134))*24,"NA")</f>
        <v>12.016666666720994</v>
      </c>
      <c r="O134" s="159">
        <f t="shared" ref="O134" si="118">IF(RIGHT(S134)="T",(N134),0)</f>
        <v>0</v>
      </c>
      <c r="P134" s="159">
        <f t="shared" ref="P134" si="119">IF(RIGHT(S134)="U",(N134),0)</f>
        <v>0</v>
      </c>
      <c r="Q134" s="159">
        <f t="shared" ref="Q134" si="120">IF(RIGHT(S134)="C",(N134),0)</f>
        <v>12.016666666720994</v>
      </c>
      <c r="R134" s="159">
        <f t="shared" ref="R134" si="121">IF(RIGHT(S134)="D",(N134),0)</f>
        <v>0</v>
      </c>
      <c r="S134" s="245" t="s">
        <v>373</v>
      </c>
      <c r="T134" s="135" t="s">
        <v>667</v>
      </c>
      <c r="U134" s="211" t="s">
        <v>323</v>
      </c>
      <c r="V134" s="211" t="s">
        <v>323</v>
      </c>
      <c r="W134" s="211" t="s">
        <v>323</v>
      </c>
      <c r="X134" s="474"/>
      <c r="Y134" s="191"/>
    </row>
    <row r="135" spans="2:25">
      <c r="B135" s="492"/>
      <c r="C135" s="493"/>
      <c r="D135" s="492"/>
      <c r="E135" s="492"/>
      <c r="F135" s="204"/>
      <c r="G135" s="204"/>
      <c r="H135" s="204"/>
      <c r="I135" s="204"/>
      <c r="J135" s="40"/>
      <c r="K135" s="41"/>
      <c r="L135" s="40"/>
      <c r="M135" s="41"/>
      <c r="N135" s="258">
        <f>SUM(N134:N134)</f>
        <v>12.016666666720994</v>
      </c>
      <c r="O135" s="258">
        <f t="shared" ref="O135:R135" si="122">SUM(O134:O134)</f>
        <v>0</v>
      </c>
      <c r="P135" s="258">
        <f t="shared" si="122"/>
        <v>0</v>
      </c>
      <c r="Q135" s="258">
        <f t="shared" si="122"/>
        <v>12.016666666720994</v>
      </c>
      <c r="R135" s="258">
        <f t="shared" si="122"/>
        <v>0</v>
      </c>
      <c r="S135" s="228"/>
      <c r="T135" s="229"/>
      <c r="U135" s="211"/>
      <c r="V135" s="211"/>
      <c r="W135" s="211"/>
      <c r="X135" s="474"/>
      <c r="Y135" s="191">
        <v>100</v>
      </c>
    </row>
    <row r="136" spans="2:25">
      <c r="B136" s="475" t="s">
        <v>213</v>
      </c>
      <c r="C136" s="477" t="s">
        <v>15</v>
      </c>
      <c r="D136" s="475">
        <v>217.24</v>
      </c>
      <c r="E136" s="475" t="s">
        <v>236</v>
      </c>
      <c r="F136" s="204"/>
      <c r="G136" s="204"/>
      <c r="H136" s="204"/>
      <c r="I136" s="204"/>
      <c r="J136" s="141"/>
      <c r="K136" s="142"/>
      <c r="L136" s="141"/>
      <c r="M136" s="142"/>
      <c r="N136" s="143"/>
      <c r="O136" s="144"/>
      <c r="P136" s="144"/>
      <c r="Q136" s="144"/>
      <c r="R136" s="144"/>
      <c r="S136" s="145"/>
      <c r="T136" s="146"/>
      <c r="U136" s="211"/>
      <c r="V136" s="211"/>
      <c r="W136" s="211"/>
      <c r="X136" s="474"/>
      <c r="Y136" s="191"/>
    </row>
    <row r="137" spans="2:25" ht="15" customHeight="1">
      <c r="B137" s="492"/>
      <c r="C137" s="493"/>
      <c r="D137" s="492"/>
      <c r="E137" s="492"/>
      <c r="F137" s="204"/>
      <c r="G137" s="204"/>
      <c r="H137" s="204"/>
      <c r="I137" s="204"/>
      <c r="J137" s="205"/>
      <c r="K137" s="206"/>
      <c r="L137" s="205"/>
      <c r="M137" s="206"/>
      <c r="N137" s="207">
        <f>SUM(N136)</f>
        <v>0</v>
      </c>
      <c r="O137" s="207">
        <f t="shared" ref="O137:R137" si="123">SUM(O136)</f>
        <v>0</v>
      </c>
      <c r="P137" s="207">
        <f t="shared" si="123"/>
        <v>0</v>
      </c>
      <c r="Q137" s="207">
        <f t="shared" si="123"/>
        <v>0</v>
      </c>
      <c r="R137" s="207">
        <f t="shared" si="123"/>
        <v>0</v>
      </c>
      <c r="S137" s="209"/>
      <c r="T137" s="210"/>
      <c r="U137" s="211"/>
      <c r="V137" s="211"/>
      <c r="W137" s="211"/>
      <c r="X137" s="474"/>
      <c r="Y137" s="191">
        <v>100</v>
      </c>
    </row>
    <row r="138" spans="2:25" ht="15" customHeight="1">
      <c r="B138" s="475" t="s">
        <v>214</v>
      </c>
      <c r="C138" s="477" t="s">
        <v>16</v>
      </c>
      <c r="D138" s="475">
        <v>217.24</v>
      </c>
      <c r="E138" s="500" t="s">
        <v>236</v>
      </c>
      <c r="F138" s="204" t="s">
        <v>237</v>
      </c>
      <c r="G138" s="204" t="s">
        <v>237</v>
      </c>
      <c r="H138" s="204" t="s">
        <v>237</v>
      </c>
      <c r="I138" s="204" t="s">
        <v>237</v>
      </c>
      <c r="J138" s="242">
        <v>42741</v>
      </c>
      <c r="K138" s="137">
        <v>0.4548611111111111</v>
      </c>
      <c r="L138" s="242">
        <v>42741</v>
      </c>
      <c r="M138" s="137">
        <v>0.8666666666666667</v>
      </c>
      <c r="N138" s="159">
        <f t="shared" ref="N138" si="124">IF(((L138+M138)-(J138+K138))*24&gt;0,((L138+M138)-(J138+K138))*24,"NA")</f>
        <v>9.8833333334187046</v>
      </c>
      <c r="O138" s="159">
        <f t="shared" ref="O138" si="125">IF(RIGHT(S138)="T",(N138),0)</f>
        <v>0</v>
      </c>
      <c r="P138" s="159">
        <f t="shared" ref="P138" si="126">IF(RIGHT(S138)="U",(N138),0)</f>
        <v>0</v>
      </c>
      <c r="Q138" s="159">
        <f t="shared" ref="Q138" si="127">IF(RIGHT(S138)="C",(N138),0)</f>
        <v>0</v>
      </c>
      <c r="R138" s="159">
        <f t="shared" ref="R138" si="128">IF(RIGHT(S138)="D",(N138),0)</f>
        <v>9.8833333334187046</v>
      </c>
      <c r="S138" s="245" t="s">
        <v>375</v>
      </c>
      <c r="T138" s="135" t="s">
        <v>677</v>
      </c>
      <c r="U138" s="211" t="s">
        <v>323</v>
      </c>
      <c r="V138" s="211" t="s">
        <v>323</v>
      </c>
      <c r="W138" s="211" t="s">
        <v>323</v>
      </c>
      <c r="X138" s="474"/>
      <c r="Y138" s="191"/>
    </row>
    <row r="139" spans="2:25" ht="15" customHeight="1">
      <c r="B139" s="476"/>
      <c r="C139" s="478"/>
      <c r="D139" s="476"/>
      <c r="E139" s="500"/>
      <c r="F139" s="204" t="s">
        <v>237</v>
      </c>
      <c r="G139" s="204" t="s">
        <v>237</v>
      </c>
      <c r="H139" s="204" t="s">
        <v>237</v>
      </c>
      <c r="I139" s="204" t="s">
        <v>237</v>
      </c>
      <c r="J139" s="204"/>
      <c r="K139" s="236"/>
      <c r="L139" s="236"/>
      <c r="M139" s="236"/>
      <c r="N139" s="207">
        <f>SUM(N138)</f>
        <v>9.8833333334187046</v>
      </c>
      <c r="O139" s="207">
        <f t="shared" ref="O139:R139" si="129">SUM(O138)</f>
        <v>0</v>
      </c>
      <c r="P139" s="207">
        <f t="shared" si="129"/>
        <v>0</v>
      </c>
      <c r="Q139" s="207">
        <f t="shared" si="129"/>
        <v>0</v>
      </c>
      <c r="R139" s="207">
        <f t="shared" si="129"/>
        <v>9.8833333334187046</v>
      </c>
      <c r="S139" s="218"/>
      <c r="T139" s="216"/>
      <c r="U139" s="211" t="s">
        <v>323</v>
      </c>
      <c r="V139" s="211" t="s">
        <v>323</v>
      </c>
      <c r="W139" s="211" t="s">
        <v>323</v>
      </c>
      <c r="X139" s="474"/>
      <c r="Y139" s="191">
        <v>100</v>
      </c>
    </row>
    <row r="140" spans="2:25">
      <c r="B140" s="475" t="s">
        <v>215</v>
      </c>
      <c r="C140" s="494" t="s">
        <v>372</v>
      </c>
      <c r="D140" s="496">
        <v>93</v>
      </c>
      <c r="E140" s="475" t="s">
        <v>236</v>
      </c>
      <c r="F140" s="204" t="s">
        <v>237</v>
      </c>
      <c r="G140" s="204" t="s">
        <v>237</v>
      </c>
      <c r="H140" s="204" t="s">
        <v>237</v>
      </c>
      <c r="I140" s="204" t="s">
        <v>237</v>
      </c>
      <c r="J140" s="242">
        <v>42741</v>
      </c>
      <c r="K140" s="137">
        <v>0.45902777777777781</v>
      </c>
      <c r="L140" s="242">
        <v>42741</v>
      </c>
      <c r="M140" s="137">
        <v>0.86875000000000002</v>
      </c>
      <c r="N140" s="159">
        <f t="shared" ref="N140" si="130">IF(((L140+M140)-(J140+K140))*24&gt;0,((L140+M140)-(J140+K140))*24,"NA")</f>
        <v>9.8333333334303461</v>
      </c>
      <c r="O140" s="159">
        <f t="shared" ref="O140" si="131">IF(RIGHT(S140)="T",(N140),0)</f>
        <v>0</v>
      </c>
      <c r="P140" s="159">
        <f t="shared" ref="P140" si="132">IF(RIGHT(S140)="U",(N140),0)</f>
        <v>9.8333333334303461</v>
      </c>
      <c r="Q140" s="159">
        <f t="shared" ref="Q140" si="133">IF(RIGHT(S140)="C",(N140),0)</f>
        <v>0</v>
      </c>
      <c r="R140" s="159">
        <f t="shared" ref="R140" si="134">IF(RIGHT(S140)="D",(N140),0)</f>
        <v>0</v>
      </c>
      <c r="S140" s="245" t="s">
        <v>366</v>
      </c>
      <c r="T140" s="135" t="s">
        <v>661</v>
      </c>
      <c r="U140" s="211" t="s">
        <v>323</v>
      </c>
      <c r="V140" s="211" t="s">
        <v>323</v>
      </c>
      <c r="W140" s="211" t="s">
        <v>323</v>
      </c>
      <c r="X140" s="474"/>
      <c r="Y140" s="191"/>
    </row>
    <row r="141" spans="2:25">
      <c r="B141" s="476"/>
      <c r="C141" s="495"/>
      <c r="D141" s="497"/>
      <c r="E141" s="492"/>
      <c r="F141" s="204" t="s">
        <v>237</v>
      </c>
      <c r="G141" s="204" t="s">
        <v>237</v>
      </c>
      <c r="H141" s="204" t="s">
        <v>237</v>
      </c>
      <c r="I141" s="204" t="s">
        <v>237</v>
      </c>
      <c r="J141" s="204"/>
      <c r="K141" s="236"/>
      <c r="L141" s="236"/>
      <c r="M141" s="236"/>
      <c r="N141" s="207">
        <f>SUM(N140)</f>
        <v>9.8333333334303461</v>
      </c>
      <c r="O141" s="207">
        <f t="shared" ref="O141:R141" si="135">SUM(O140)</f>
        <v>0</v>
      </c>
      <c r="P141" s="207">
        <f t="shared" si="135"/>
        <v>9.8333333334303461</v>
      </c>
      <c r="Q141" s="207">
        <f t="shared" si="135"/>
        <v>0</v>
      </c>
      <c r="R141" s="207">
        <f t="shared" si="135"/>
        <v>0</v>
      </c>
      <c r="S141" s="214"/>
      <c r="T141" s="214"/>
      <c r="U141" s="211" t="s">
        <v>323</v>
      </c>
      <c r="V141" s="211" t="s">
        <v>323</v>
      </c>
      <c r="W141" s="211" t="s">
        <v>323</v>
      </c>
      <c r="X141" s="474"/>
      <c r="Y141" s="191">
        <v>100</v>
      </c>
    </row>
    <row r="142" spans="2:25" ht="25.5">
      <c r="B142" s="475" t="s">
        <v>216</v>
      </c>
      <c r="C142" s="494" t="s">
        <v>9</v>
      </c>
      <c r="D142" s="496">
        <v>93</v>
      </c>
      <c r="E142" s="500" t="s">
        <v>236</v>
      </c>
      <c r="F142" s="204" t="s">
        <v>237</v>
      </c>
      <c r="G142" s="204" t="s">
        <v>237</v>
      </c>
      <c r="H142" s="204" t="s">
        <v>237</v>
      </c>
      <c r="I142" s="204" t="s">
        <v>237</v>
      </c>
      <c r="J142" s="242">
        <v>42736</v>
      </c>
      <c r="K142" s="137">
        <v>0.19999999999999998</v>
      </c>
      <c r="L142" s="242">
        <v>42736</v>
      </c>
      <c r="M142" s="137">
        <v>0.19999999999999998</v>
      </c>
      <c r="N142" s="159" t="str">
        <f t="shared" ref="N142" si="136">IF(((L142+M142)-(J142+K142))*24&gt;0,((L142+M142)-(J142+K142))*24,"NA")</f>
        <v>NA</v>
      </c>
      <c r="O142" s="159" t="str">
        <f t="shared" ref="O142" si="137">IF(RIGHT(S142)="T",(N142),0)</f>
        <v>NA</v>
      </c>
      <c r="P142" s="159">
        <f t="shared" ref="P142" si="138">IF(RIGHT(S142)="U",(N142),0)</f>
        <v>0</v>
      </c>
      <c r="Q142" s="159">
        <f t="shared" ref="Q142" si="139">IF(RIGHT(S142)="C",(N142),0)</f>
        <v>0</v>
      </c>
      <c r="R142" s="159">
        <f t="shared" ref="R142" si="140">IF(RIGHT(S142)="D",(N142),0)</f>
        <v>0</v>
      </c>
      <c r="S142" s="245" t="s">
        <v>370</v>
      </c>
      <c r="T142" s="135" t="s">
        <v>662</v>
      </c>
      <c r="U142" s="211" t="s">
        <v>323</v>
      </c>
      <c r="V142" s="211" t="s">
        <v>323</v>
      </c>
      <c r="W142" s="211" t="s">
        <v>323</v>
      </c>
      <c r="X142" s="474"/>
      <c r="Y142" s="191"/>
    </row>
    <row r="143" spans="2:25">
      <c r="B143" s="492"/>
      <c r="C143" s="498"/>
      <c r="D143" s="499"/>
      <c r="E143" s="500"/>
      <c r="F143" s="204"/>
      <c r="G143" s="204"/>
      <c r="H143" s="204"/>
      <c r="I143" s="204"/>
      <c r="J143" s="205"/>
      <c r="K143" s="206"/>
      <c r="L143" s="205"/>
      <c r="M143" s="206"/>
      <c r="N143" s="207">
        <f>SUM(N142)</f>
        <v>0</v>
      </c>
      <c r="O143" s="207">
        <f t="shared" ref="O143:Q143" si="141">SUM(O142)</f>
        <v>0</v>
      </c>
      <c r="P143" s="207">
        <f t="shared" si="141"/>
        <v>0</v>
      </c>
      <c r="Q143" s="207">
        <f t="shared" si="141"/>
        <v>0</v>
      </c>
      <c r="R143" s="260">
        <v>0</v>
      </c>
      <c r="S143" s="209"/>
      <c r="T143" s="210"/>
      <c r="U143" s="211"/>
      <c r="V143" s="211"/>
      <c r="W143" s="211"/>
      <c r="X143" s="474"/>
      <c r="Y143" s="191">
        <v>100</v>
      </c>
    </row>
    <row r="144" spans="2:25">
      <c r="B144" s="475" t="s">
        <v>217</v>
      </c>
      <c r="C144" s="494" t="s">
        <v>108</v>
      </c>
      <c r="D144" s="496">
        <v>199.81</v>
      </c>
      <c r="E144" s="475" t="s">
        <v>236</v>
      </c>
      <c r="F144" s="204" t="s">
        <v>237</v>
      </c>
      <c r="G144" s="204" t="s">
        <v>237</v>
      </c>
      <c r="H144" s="204" t="s">
        <v>237</v>
      </c>
      <c r="I144" s="204" t="s">
        <v>237</v>
      </c>
      <c r="J144" s="141"/>
      <c r="K144" s="142"/>
      <c r="L144" s="141"/>
      <c r="M144" s="142"/>
      <c r="N144" s="143"/>
      <c r="O144" s="144"/>
      <c r="P144" s="144"/>
      <c r="Q144" s="144"/>
      <c r="R144" s="144"/>
      <c r="S144" s="145"/>
      <c r="T144" s="146"/>
      <c r="U144" s="211" t="s">
        <v>323</v>
      </c>
      <c r="V144" s="211" t="s">
        <v>323</v>
      </c>
      <c r="W144" s="211" t="s">
        <v>323</v>
      </c>
      <c r="X144" s="474"/>
      <c r="Y144" s="191"/>
    </row>
    <row r="145" spans="2:25">
      <c r="B145" s="492"/>
      <c r="C145" s="498"/>
      <c r="D145" s="499"/>
      <c r="E145" s="492"/>
      <c r="F145" s="204"/>
      <c r="G145" s="204"/>
      <c r="H145" s="204"/>
      <c r="I145" s="204"/>
      <c r="J145" s="224"/>
      <c r="K145" s="225"/>
      <c r="L145" s="224"/>
      <c r="M145" s="225"/>
      <c r="N145" s="246">
        <f ca="1">SUM(N145:N145)</f>
        <v>0</v>
      </c>
      <c r="O145" s="246">
        <f>SUM(O138:O144)</f>
        <v>0</v>
      </c>
      <c r="P145" s="246">
        <f>SUM(P138:P144)</f>
        <v>19.666666666860692</v>
      </c>
      <c r="Q145" s="246">
        <f>SUM(Q138:Q144)</f>
        <v>0</v>
      </c>
      <c r="R145" s="246">
        <f>SUM(R138:R144)</f>
        <v>19.766666666837409</v>
      </c>
      <c r="S145" s="225"/>
      <c r="T145" s="250"/>
      <c r="U145" s="211"/>
      <c r="V145" s="211"/>
      <c r="W145" s="211"/>
      <c r="X145" s="474"/>
      <c r="Y145" s="191">
        <v>100</v>
      </c>
    </row>
    <row r="146" spans="2:25">
      <c r="B146" s="475" t="s">
        <v>218</v>
      </c>
      <c r="C146" s="494" t="s">
        <v>109</v>
      </c>
      <c r="D146" s="496">
        <v>44.02</v>
      </c>
      <c r="E146" s="500" t="s">
        <v>236</v>
      </c>
      <c r="F146" s="204" t="s">
        <v>237</v>
      </c>
      <c r="G146" s="204" t="s">
        <v>237</v>
      </c>
      <c r="H146" s="204" t="s">
        <v>237</v>
      </c>
      <c r="I146" s="204" t="s">
        <v>237</v>
      </c>
      <c r="J146" s="141"/>
      <c r="K146" s="142"/>
      <c r="L146" s="141"/>
      <c r="M146" s="142"/>
      <c r="N146" s="143"/>
      <c r="O146" s="144"/>
      <c r="P146" s="144"/>
      <c r="Q146" s="144"/>
      <c r="R146" s="144"/>
      <c r="S146" s="145"/>
      <c r="T146" s="146"/>
      <c r="U146" s="211" t="s">
        <v>323</v>
      </c>
      <c r="V146" s="211" t="s">
        <v>323</v>
      </c>
      <c r="W146" s="211" t="s">
        <v>323</v>
      </c>
      <c r="X146" s="474"/>
      <c r="Y146" s="191"/>
    </row>
    <row r="147" spans="2:25">
      <c r="B147" s="476"/>
      <c r="C147" s="495"/>
      <c r="D147" s="497"/>
      <c r="E147" s="500"/>
      <c r="F147" s="204" t="s">
        <v>237</v>
      </c>
      <c r="G147" s="204" t="s">
        <v>237</v>
      </c>
      <c r="H147" s="204" t="s">
        <v>237</v>
      </c>
      <c r="I147" s="204" t="s">
        <v>237</v>
      </c>
      <c r="J147" s="204"/>
      <c r="K147" s="236"/>
      <c r="L147" s="236"/>
      <c r="M147" s="236"/>
      <c r="N147" s="258">
        <f t="shared" ref="N147:R147" si="142">SUM(N146)</f>
        <v>0</v>
      </c>
      <c r="O147" s="258">
        <f t="shared" si="142"/>
        <v>0</v>
      </c>
      <c r="P147" s="258">
        <f t="shared" si="142"/>
        <v>0</v>
      </c>
      <c r="Q147" s="258">
        <f t="shared" si="142"/>
        <v>0</v>
      </c>
      <c r="R147" s="258">
        <f t="shared" si="142"/>
        <v>0</v>
      </c>
      <c r="S147" s="218"/>
      <c r="T147" s="216"/>
      <c r="U147" s="211" t="s">
        <v>323</v>
      </c>
      <c r="V147" s="211" t="s">
        <v>323</v>
      </c>
      <c r="W147" s="211" t="s">
        <v>323</v>
      </c>
      <c r="X147" s="474"/>
      <c r="Y147" s="191">
        <v>100</v>
      </c>
    </row>
    <row r="148" spans="2:25" ht="38.25">
      <c r="B148" s="475" t="s">
        <v>219</v>
      </c>
      <c r="C148" s="494" t="s">
        <v>6</v>
      </c>
      <c r="D148" s="496">
        <v>155.79</v>
      </c>
      <c r="E148" s="475" t="s">
        <v>236</v>
      </c>
      <c r="F148" s="204" t="s">
        <v>237</v>
      </c>
      <c r="G148" s="204" t="s">
        <v>237</v>
      </c>
      <c r="H148" s="204" t="s">
        <v>237</v>
      </c>
      <c r="I148" s="204" t="s">
        <v>237</v>
      </c>
      <c r="J148" s="242">
        <v>42746</v>
      </c>
      <c r="K148" s="137">
        <v>0.78888888888888886</v>
      </c>
      <c r="L148" s="242">
        <v>42746</v>
      </c>
      <c r="M148" s="137">
        <v>0.80138888888888893</v>
      </c>
      <c r="N148" s="159">
        <f t="shared" ref="N148" si="143">IF(((L148+M148)-(J148+K148))*24&gt;0,((L148+M148)-(J148+K148))*24,"NA")</f>
        <v>0.29999999993015081</v>
      </c>
      <c r="O148" s="159">
        <f t="shared" ref="O148" si="144">IF(RIGHT(S148)="T",(N148),0)</f>
        <v>0</v>
      </c>
      <c r="P148" s="159">
        <f t="shared" ref="P148" si="145">IF(RIGHT(S148)="U",(N148),0)</f>
        <v>0.29999999993015081</v>
      </c>
      <c r="Q148" s="159">
        <f t="shared" ref="Q148" si="146">IF(RIGHT(S148)="C",(N148),0)</f>
        <v>0</v>
      </c>
      <c r="R148" s="159">
        <f t="shared" ref="R148" si="147">IF(RIGHT(S148)="D",(N148),0)</f>
        <v>0</v>
      </c>
      <c r="S148" s="245" t="s">
        <v>366</v>
      </c>
      <c r="T148" s="135" t="s">
        <v>643</v>
      </c>
      <c r="U148" s="211" t="s">
        <v>323</v>
      </c>
      <c r="V148" s="211" t="s">
        <v>323</v>
      </c>
      <c r="W148" s="211" t="s">
        <v>323</v>
      </c>
      <c r="X148" s="474"/>
      <c r="Y148" s="191"/>
    </row>
    <row r="149" spans="2:25">
      <c r="B149" s="492"/>
      <c r="C149" s="498"/>
      <c r="D149" s="499"/>
      <c r="E149" s="492"/>
      <c r="F149" s="204"/>
      <c r="G149" s="204"/>
      <c r="H149" s="204"/>
      <c r="I149" s="204"/>
      <c r="J149" s="141"/>
      <c r="K149" s="142"/>
      <c r="L149" s="141"/>
      <c r="M149" s="142"/>
      <c r="N149" s="143">
        <f>SUM(N148)</f>
        <v>0.29999999993015081</v>
      </c>
      <c r="O149" s="143">
        <f t="shared" ref="O149:R149" si="148">SUM(O148)</f>
        <v>0</v>
      </c>
      <c r="P149" s="143">
        <f t="shared" si="148"/>
        <v>0.29999999993015081</v>
      </c>
      <c r="Q149" s="143">
        <f t="shared" si="148"/>
        <v>0</v>
      </c>
      <c r="R149" s="143">
        <f t="shared" si="148"/>
        <v>0</v>
      </c>
      <c r="S149" s="145"/>
      <c r="T149" s="146"/>
      <c r="U149" s="211"/>
      <c r="V149" s="211"/>
      <c r="W149" s="211"/>
      <c r="X149" s="474"/>
      <c r="Y149" s="191">
        <v>100</v>
      </c>
    </row>
    <row r="150" spans="2:25">
      <c r="B150" s="475" t="s">
        <v>220</v>
      </c>
      <c r="C150" s="494" t="s">
        <v>22</v>
      </c>
      <c r="D150" s="496">
        <v>187.64</v>
      </c>
      <c r="E150" s="475" t="s">
        <v>236</v>
      </c>
      <c r="F150" s="204" t="s">
        <v>237</v>
      </c>
      <c r="G150" s="204" t="s">
        <v>237</v>
      </c>
      <c r="H150" s="204" t="s">
        <v>237</v>
      </c>
      <c r="I150" s="204" t="s">
        <v>237</v>
      </c>
      <c r="J150" s="141"/>
      <c r="K150" s="142"/>
      <c r="L150" s="141"/>
      <c r="M150" s="142"/>
      <c r="N150" s="143"/>
      <c r="O150" s="144"/>
      <c r="P150" s="144"/>
      <c r="Q150" s="144"/>
      <c r="R150" s="144"/>
      <c r="S150" s="145"/>
      <c r="T150" s="146"/>
      <c r="U150" s="211" t="s">
        <v>323</v>
      </c>
      <c r="V150" s="211" t="s">
        <v>323</v>
      </c>
      <c r="W150" s="211" t="s">
        <v>323</v>
      </c>
      <c r="X150" s="474"/>
      <c r="Y150" s="191"/>
    </row>
    <row r="151" spans="2:25">
      <c r="B151" s="492"/>
      <c r="C151" s="498"/>
      <c r="D151" s="499"/>
      <c r="E151" s="492"/>
      <c r="F151" s="204"/>
      <c r="G151" s="204"/>
      <c r="H151" s="204"/>
      <c r="I151" s="204"/>
      <c r="J151" s="205"/>
      <c r="K151" s="206"/>
      <c r="L151" s="205"/>
      <c r="M151" s="206"/>
      <c r="N151" s="230">
        <f>SUM(N150:N150)</f>
        <v>0</v>
      </c>
      <c r="O151" s="227">
        <f>SUM(O150:O150)</f>
        <v>0</v>
      </c>
      <c r="P151" s="227">
        <f>SUM(P150:P150)</f>
        <v>0</v>
      </c>
      <c r="Q151" s="227">
        <f>SUM(Q150:Q150)</f>
        <v>0</v>
      </c>
      <c r="R151" s="227">
        <f>SUM(R150:R150)</f>
        <v>0</v>
      </c>
      <c r="S151" s="209"/>
      <c r="T151" s="210"/>
      <c r="U151" s="211"/>
      <c r="V151" s="211"/>
      <c r="W151" s="211"/>
      <c r="X151" s="474"/>
      <c r="Y151" s="191">
        <v>100</v>
      </c>
    </row>
    <row r="152" spans="2:25">
      <c r="B152" s="475" t="s">
        <v>221</v>
      </c>
      <c r="C152" s="494" t="s">
        <v>66</v>
      </c>
      <c r="D152" s="496">
        <v>187.64</v>
      </c>
      <c r="E152" s="475" t="s">
        <v>236</v>
      </c>
      <c r="F152" s="204" t="s">
        <v>237</v>
      </c>
      <c r="G152" s="204" t="s">
        <v>237</v>
      </c>
      <c r="H152" s="204" t="s">
        <v>237</v>
      </c>
      <c r="I152" s="204" t="s">
        <v>237</v>
      </c>
      <c r="J152" s="141"/>
      <c r="K152" s="142"/>
      <c r="L152" s="141"/>
      <c r="M152" s="142"/>
      <c r="N152" s="143"/>
      <c r="O152" s="144"/>
      <c r="P152" s="144"/>
      <c r="Q152" s="144"/>
      <c r="R152" s="144"/>
      <c r="S152" s="145"/>
      <c r="T152" s="146"/>
      <c r="U152" s="211" t="s">
        <v>323</v>
      </c>
      <c r="V152" s="211" t="s">
        <v>323</v>
      </c>
      <c r="W152" s="211" t="s">
        <v>323</v>
      </c>
      <c r="X152" s="474"/>
      <c r="Y152" s="191"/>
    </row>
    <row r="153" spans="2:25" ht="15" customHeight="1">
      <c r="B153" s="476"/>
      <c r="C153" s="495"/>
      <c r="D153" s="497"/>
      <c r="E153" s="476"/>
      <c r="F153" s="204" t="s">
        <v>237</v>
      </c>
      <c r="G153" s="204" t="s">
        <v>237</v>
      </c>
      <c r="H153" s="204" t="s">
        <v>237</v>
      </c>
      <c r="I153" s="204" t="s">
        <v>237</v>
      </c>
      <c r="J153" s="204"/>
      <c r="K153" s="236"/>
      <c r="L153" s="236"/>
      <c r="M153" s="236"/>
      <c r="N153" s="258">
        <f>SUM(N152:N152)</f>
        <v>0</v>
      </c>
      <c r="O153" s="258">
        <f>SUM(O152:O152)</f>
        <v>0</v>
      </c>
      <c r="P153" s="258">
        <f>SUM(P152:P152)</f>
        <v>0</v>
      </c>
      <c r="Q153" s="258">
        <f>SUM(Q152:Q152)</f>
        <v>0</v>
      </c>
      <c r="R153" s="258">
        <f>SUM(R152:R152)</f>
        <v>0</v>
      </c>
      <c r="S153" s="218"/>
      <c r="T153" s="216"/>
      <c r="U153" s="211" t="s">
        <v>323</v>
      </c>
      <c r="V153" s="211" t="s">
        <v>323</v>
      </c>
      <c r="W153" s="211" t="s">
        <v>323</v>
      </c>
      <c r="X153" s="474"/>
      <c r="Y153" s="191">
        <v>100</v>
      </c>
    </row>
    <row r="154" spans="2:25">
      <c r="B154" s="475" t="s">
        <v>222</v>
      </c>
      <c r="C154" s="494" t="s">
        <v>17</v>
      </c>
      <c r="D154" s="496">
        <v>144.44999999999999</v>
      </c>
      <c r="E154" s="475" t="s">
        <v>236</v>
      </c>
      <c r="F154" s="204" t="s">
        <v>237</v>
      </c>
      <c r="G154" s="204" t="s">
        <v>237</v>
      </c>
      <c r="H154" s="204" t="s">
        <v>237</v>
      </c>
      <c r="I154" s="204" t="s">
        <v>237</v>
      </c>
      <c r="J154" s="141"/>
      <c r="K154" s="142"/>
      <c r="L154" s="141"/>
      <c r="M154" s="142"/>
      <c r="N154" s="143"/>
      <c r="O154" s="144"/>
      <c r="P154" s="144"/>
      <c r="Q154" s="144"/>
      <c r="R154" s="144"/>
      <c r="S154" s="145"/>
      <c r="T154" s="146"/>
      <c r="U154" s="211" t="s">
        <v>323</v>
      </c>
      <c r="V154" s="211" t="s">
        <v>323</v>
      </c>
      <c r="W154" s="211" t="s">
        <v>323</v>
      </c>
      <c r="X154" s="474"/>
      <c r="Y154" s="191"/>
    </row>
    <row r="155" spans="2:25">
      <c r="B155" s="492"/>
      <c r="C155" s="498"/>
      <c r="D155" s="499"/>
      <c r="E155" s="492"/>
      <c r="F155" s="204"/>
      <c r="G155" s="204"/>
      <c r="H155" s="204"/>
      <c r="I155" s="204"/>
      <c r="J155" s="141"/>
      <c r="K155" s="142"/>
      <c r="L155" s="141"/>
      <c r="M155" s="142"/>
      <c r="N155" s="143"/>
      <c r="O155" s="144"/>
      <c r="P155" s="144"/>
      <c r="Q155" s="144"/>
      <c r="R155" s="144"/>
      <c r="S155" s="145"/>
      <c r="T155" s="146"/>
      <c r="U155" s="211"/>
      <c r="V155" s="211"/>
      <c r="W155" s="211"/>
      <c r="X155" s="474"/>
      <c r="Y155" s="191"/>
    </row>
    <row r="156" spans="2:25">
      <c r="B156" s="492"/>
      <c r="C156" s="498"/>
      <c r="D156" s="499"/>
      <c r="E156" s="492"/>
      <c r="F156" s="204"/>
      <c r="G156" s="204"/>
      <c r="H156" s="204"/>
      <c r="I156" s="204"/>
      <c r="J156" s="224"/>
      <c r="K156" s="225"/>
      <c r="L156" s="224"/>
      <c r="M156" s="225"/>
      <c r="N156" s="246">
        <f t="shared" ref="N156:R156" si="149">SUM(N154:N155)</f>
        <v>0</v>
      </c>
      <c r="O156" s="246">
        <f t="shared" si="149"/>
        <v>0</v>
      </c>
      <c r="P156" s="246">
        <f t="shared" si="149"/>
        <v>0</v>
      </c>
      <c r="Q156" s="246">
        <f t="shared" si="149"/>
        <v>0</v>
      </c>
      <c r="R156" s="246">
        <f t="shared" si="149"/>
        <v>0</v>
      </c>
      <c r="S156" s="225"/>
      <c r="T156" s="250"/>
      <c r="U156" s="211"/>
      <c r="V156" s="211"/>
      <c r="W156" s="211"/>
      <c r="X156" s="474"/>
      <c r="Y156" s="191">
        <v>100</v>
      </c>
    </row>
    <row r="157" spans="2:25" ht="28.5" customHeight="1">
      <c r="B157" s="475" t="s">
        <v>223</v>
      </c>
      <c r="C157" s="494" t="s">
        <v>11</v>
      </c>
      <c r="D157" s="496">
        <v>144.44999999999999</v>
      </c>
      <c r="E157" s="500" t="s">
        <v>236</v>
      </c>
      <c r="F157" s="204" t="s">
        <v>237</v>
      </c>
      <c r="G157" s="204" t="s">
        <v>237</v>
      </c>
      <c r="H157" s="204" t="s">
        <v>237</v>
      </c>
      <c r="I157" s="204" t="s">
        <v>237</v>
      </c>
      <c r="J157" s="141"/>
      <c r="K157" s="142"/>
      <c r="L157" s="141"/>
      <c r="M157" s="142"/>
      <c r="N157" s="143"/>
      <c r="O157" s="144"/>
      <c r="P157" s="144"/>
      <c r="Q157" s="144"/>
      <c r="R157" s="144"/>
      <c r="S157" s="145"/>
      <c r="T157" s="146"/>
      <c r="U157" s="211" t="s">
        <v>323</v>
      </c>
      <c r="V157" s="211" t="s">
        <v>323</v>
      </c>
      <c r="W157" s="211" t="s">
        <v>323</v>
      </c>
      <c r="X157" s="474"/>
      <c r="Y157" s="191"/>
    </row>
    <row r="158" spans="2:25" ht="23.25" customHeight="1">
      <c r="B158" s="492"/>
      <c r="C158" s="498"/>
      <c r="D158" s="499"/>
      <c r="E158" s="500"/>
      <c r="F158" s="204"/>
      <c r="G158" s="204"/>
      <c r="H158" s="204"/>
      <c r="I158" s="204"/>
      <c r="J158" s="224"/>
      <c r="K158" s="225"/>
      <c r="L158" s="224"/>
      <c r="M158" s="225"/>
      <c r="N158" s="246">
        <f t="shared" ref="N158:R158" si="150">SUM(N157)</f>
        <v>0</v>
      </c>
      <c r="O158" s="246">
        <f t="shared" si="150"/>
        <v>0</v>
      </c>
      <c r="P158" s="246">
        <f t="shared" si="150"/>
        <v>0</v>
      </c>
      <c r="Q158" s="246">
        <f t="shared" si="150"/>
        <v>0</v>
      </c>
      <c r="R158" s="246">
        <f t="shared" si="150"/>
        <v>0</v>
      </c>
      <c r="S158" s="225"/>
      <c r="T158" s="250"/>
      <c r="U158" s="211"/>
      <c r="V158" s="211"/>
      <c r="W158" s="211"/>
      <c r="X158" s="474"/>
      <c r="Y158" s="191">
        <v>100</v>
      </c>
    </row>
    <row r="159" spans="2:25">
      <c r="B159" s="475" t="s">
        <v>224</v>
      </c>
      <c r="C159" s="494" t="s">
        <v>67</v>
      </c>
      <c r="D159" s="496">
        <v>110.69</v>
      </c>
      <c r="E159" s="475" t="s">
        <v>236</v>
      </c>
      <c r="F159" s="204" t="s">
        <v>237</v>
      </c>
      <c r="G159" s="204" t="s">
        <v>237</v>
      </c>
      <c r="H159" s="204" t="s">
        <v>237</v>
      </c>
      <c r="I159" s="204" t="s">
        <v>237</v>
      </c>
      <c r="J159" s="141"/>
      <c r="K159" s="142"/>
      <c r="L159" s="141"/>
      <c r="M159" s="142"/>
      <c r="N159" s="143"/>
      <c r="O159" s="144"/>
      <c r="P159" s="144"/>
      <c r="Q159" s="144"/>
      <c r="R159" s="144"/>
      <c r="S159" s="145"/>
      <c r="T159" s="146"/>
      <c r="U159" s="211" t="s">
        <v>323</v>
      </c>
      <c r="V159" s="211" t="s">
        <v>323</v>
      </c>
      <c r="W159" s="211" t="s">
        <v>323</v>
      </c>
      <c r="X159" s="474"/>
      <c r="Y159" s="191"/>
    </row>
    <row r="160" spans="2:25">
      <c r="B160" s="492"/>
      <c r="C160" s="498"/>
      <c r="D160" s="499"/>
      <c r="E160" s="492"/>
      <c r="F160" s="204"/>
      <c r="G160" s="204"/>
      <c r="H160" s="204"/>
      <c r="I160" s="204"/>
      <c r="J160" s="141"/>
      <c r="K160" s="142"/>
      <c r="L160" s="141"/>
      <c r="M160" s="142"/>
      <c r="N160" s="143"/>
      <c r="O160" s="144"/>
      <c r="P160" s="144"/>
      <c r="Q160" s="144"/>
      <c r="R160" s="144"/>
      <c r="S160" s="145"/>
      <c r="T160" s="146"/>
      <c r="U160" s="211"/>
      <c r="V160" s="211"/>
      <c r="W160" s="211"/>
      <c r="X160" s="474"/>
      <c r="Y160" s="191"/>
    </row>
    <row r="161" spans="2:25" ht="15" customHeight="1">
      <c r="B161" s="492"/>
      <c r="C161" s="498"/>
      <c r="D161" s="499"/>
      <c r="E161" s="492"/>
      <c r="F161" s="204"/>
      <c r="G161" s="204"/>
      <c r="H161" s="204"/>
      <c r="I161" s="204"/>
      <c r="J161" s="40"/>
      <c r="K161" s="41"/>
      <c r="L161" s="40"/>
      <c r="M161" s="41"/>
      <c r="N161" s="226">
        <f t="shared" ref="N161:R161" si="151">SUM(N159:N160)</f>
        <v>0</v>
      </c>
      <c r="O161" s="227">
        <f t="shared" si="151"/>
        <v>0</v>
      </c>
      <c r="P161" s="227">
        <f t="shared" si="151"/>
        <v>0</v>
      </c>
      <c r="Q161" s="227">
        <f t="shared" si="151"/>
        <v>0</v>
      </c>
      <c r="R161" s="227">
        <f t="shared" si="151"/>
        <v>0</v>
      </c>
      <c r="S161" s="228"/>
      <c r="T161" s="229"/>
      <c r="U161" s="211"/>
      <c r="V161" s="211"/>
      <c r="W161" s="211"/>
      <c r="X161" s="474"/>
      <c r="Y161" s="191">
        <v>100</v>
      </c>
    </row>
    <row r="162" spans="2:25">
      <c r="B162" s="475" t="s">
        <v>225</v>
      </c>
      <c r="C162" s="477" t="s">
        <v>68</v>
      </c>
      <c r="D162" s="475">
        <v>110.69</v>
      </c>
      <c r="E162" s="475" t="s">
        <v>236</v>
      </c>
      <c r="F162" s="204" t="s">
        <v>237</v>
      </c>
      <c r="G162" s="204" t="s">
        <v>237</v>
      </c>
      <c r="H162" s="204" t="s">
        <v>237</v>
      </c>
      <c r="I162" s="204" t="s">
        <v>237</v>
      </c>
      <c r="J162" s="141"/>
      <c r="K162" s="142"/>
      <c r="L162" s="141"/>
      <c r="M162" s="142"/>
      <c r="N162" s="143"/>
      <c r="O162" s="144"/>
      <c r="P162" s="144"/>
      <c r="Q162" s="144"/>
      <c r="R162" s="144"/>
      <c r="S162" s="145"/>
      <c r="T162" s="146"/>
      <c r="U162" s="211" t="s">
        <v>323</v>
      </c>
      <c r="V162" s="211" t="s">
        <v>323</v>
      </c>
      <c r="W162" s="211" t="s">
        <v>323</v>
      </c>
      <c r="X162" s="474"/>
      <c r="Y162" s="191"/>
    </row>
    <row r="163" spans="2:25">
      <c r="B163" s="492"/>
      <c r="C163" s="493"/>
      <c r="D163" s="492"/>
      <c r="E163" s="492"/>
      <c r="F163" s="204"/>
      <c r="G163" s="204"/>
      <c r="H163" s="204"/>
      <c r="I163" s="204"/>
      <c r="J163" s="141"/>
      <c r="K163" s="142"/>
      <c r="L163" s="141"/>
      <c r="M163" s="142"/>
      <c r="N163" s="255">
        <f t="shared" ref="N163:R163" si="152">SUM(N162)</f>
        <v>0</v>
      </c>
      <c r="O163" s="256">
        <f t="shared" si="152"/>
        <v>0</v>
      </c>
      <c r="P163" s="256">
        <f t="shared" si="152"/>
        <v>0</v>
      </c>
      <c r="Q163" s="256">
        <f t="shared" si="152"/>
        <v>0</v>
      </c>
      <c r="R163" s="256">
        <f t="shared" si="152"/>
        <v>0</v>
      </c>
      <c r="S163" s="145"/>
      <c r="T163" s="146"/>
      <c r="U163" s="211"/>
      <c r="V163" s="211"/>
      <c r="W163" s="211"/>
      <c r="X163" s="474"/>
      <c r="Y163" s="191">
        <v>100</v>
      </c>
    </row>
    <row r="164" spans="2:25" ht="38.25">
      <c r="B164" s="475" t="s">
        <v>226</v>
      </c>
      <c r="C164" s="494" t="s">
        <v>403</v>
      </c>
      <c r="D164" s="496"/>
      <c r="E164" s="496" t="s">
        <v>236</v>
      </c>
      <c r="F164" s="204" t="s">
        <v>237</v>
      </c>
      <c r="G164" s="204" t="s">
        <v>237</v>
      </c>
      <c r="H164" s="204" t="s">
        <v>237</v>
      </c>
      <c r="I164" s="204" t="s">
        <v>237</v>
      </c>
      <c r="J164" s="242">
        <v>42765</v>
      </c>
      <c r="K164" s="137">
        <v>0.26041666666666669</v>
      </c>
      <c r="L164" s="242">
        <v>42765</v>
      </c>
      <c r="M164" s="137">
        <v>0.26041666666666669</v>
      </c>
      <c r="N164" s="159" t="str">
        <f t="shared" ref="N164:N165" si="153">IF(((L164+M164)-(J164+K164))*24&gt;0,((L164+M164)-(J164+K164))*24,"NA")</f>
        <v>NA</v>
      </c>
      <c r="O164" s="159" t="str">
        <f t="shared" ref="O164:O165" si="154">IF(RIGHT(S164)="T",(N164),0)</f>
        <v>NA</v>
      </c>
      <c r="P164" s="159">
        <f t="shared" ref="P164:P165" si="155">IF(RIGHT(S164)="U",(N164),0)</f>
        <v>0</v>
      </c>
      <c r="Q164" s="159">
        <f t="shared" ref="Q164:Q165" si="156">IF(RIGHT(S164)="C",(N164),0)</f>
        <v>0</v>
      </c>
      <c r="R164" s="159">
        <f t="shared" ref="R164:R165" si="157">IF(RIGHT(S164)="D",(N164),0)</f>
        <v>0</v>
      </c>
      <c r="S164" s="245" t="s">
        <v>370</v>
      </c>
      <c r="T164" s="135" t="s">
        <v>671</v>
      </c>
      <c r="U164" s="211" t="s">
        <v>323</v>
      </c>
      <c r="V164" s="211" t="s">
        <v>323</v>
      </c>
      <c r="W164" s="211" t="s">
        <v>323</v>
      </c>
      <c r="X164" s="474"/>
      <c r="Y164" s="191"/>
    </row>
    <row r="165" spans="2:25" ht="38.25">
      <c r="B165" s="492"/>
      <c r="C165" s="498"/>
      <c r="D165" s="499"/>
      <c r="E165" s="499"/>
      <c r="F165" s="204"/>
      <c r="G165" s="204"/>
      <c r="H165" s="204"/>
      <c r="I165" s="204"/>
      <c r="J165" s="242">
        <v>42744</v>
      </c>
      <c r="K165" s="137">
        <v>0.59097222222222223</v>
      </c>
      <c r="L165" s="242">
        <v>42744</v>
      </c>
      <c r="M165" s="137">
        <v>0.62222222222222223</v>
      </c>
      <c r="N165" s="159">
        <f t="shared" si="153"/>
        <v>0.75</v>
      </c>
      <c r="O165" s="159">
        <f t="shared" si="154"/>
        <v>0</v>
      </c>
      <c r="P165" s="159">
        <f t="shared" si="155"/>
        <v>0.75</v>
      </c>
      <c r="Q165" s="159">
        <f t="shared" si="156"/>
        <v>0</v>
      </c>
      <c r="R165" s="159">
        <f t="shared" si="157"/>
        <v>0</v>
      </c>
      <c r="S165" s="245" t="s">
        <v>366</v>
      </c>
      <c r="T165" s="135" t="s">
        <v>672</v>
      </c>
      <c r="U165" s="211"/>
      <c r="V165" s="211"/>
      <c r="W165" s="211"/>
      <c r="X165" s="474"/>
      <c r="Y165" s="191"/>
    </row>
    <row r="166" spans="2:25">
      <c r="B166" s="492"/>
      <c r="C166" s="498"/>
      <c r="D166" s="499"/>
      <c r="E166" s="499"/>
      <c r="F166" s="204"/>
      <c r="G166" s="204"/>
      <c r="H166" s="204"/>
      <c r="I166" s="204"/>
      <c r="J166" s="205"/>
      <c r="K166" s="206"/>
      <c r="L166" s="205"/>
      <c r="M166" s="206"/>
      <c r="N166" s="230">
        <f>SUM(N164:N165)</f>
        <v>0.75</v>
      </c>
      <c r="O166" s="230">
        <f t="shared" ref="O166:R166" si="158">SUM(O164:O165)</f>
        <v>0</v>
      </c>
      <c r="P166" s="230">
        <f t="shared" si="158"/>
        <v>0.75</v>
      </c>
      <c r="Q166" s="230">
        <f t="shared" si="158"/>
        <v>0</v>
      </c>
      <c r="R166" s="230">
        <f t="shared" si="158"/>
        <v>0</v>
      </c>
      <c r="S166" s="264"/>
      <c r="T166" s="210"/>
      <c r="U166" s="211"/>
      <c r="V166" s="211"/>
      <c r="W166" s="211"/>
      <c r="X166" s="474"/>
      <c r="Y166" s="191">
        <v>100</v>
      </c>
    </row>
    <row r="167" spans="2:25" ht="38.25">
      <c r="B167" s="475" t="s">
        <v>338</v>
      </c>
      <c r="C167" s="494" t="s">
        <v>404</v>
      </c>
      <c r="D167" s="496"/>
      <c r="E167" s="496" t="s">
        <v>236</v>
      </c>
      <c r="F167" s="204" t="s">
        <v>237</v>
      </c>
      <c r="G167" s="204" t="s">
        <v>237</v>
      </c>
      <c r="H167" s="204" t="s">
        <v>237</v>
      </c>
      <c r="I167" s="204" t="s">
        <v>237</v>
      </c>
      <c r="J167" s="242">
        <v>42765</v>
      </c>
      <c r="K167" s="137">
        <v>0.26111111111111113</v>
      </c>
      <c r="L167" s="242">
        <v>42765</v>
      </c>
      <c r="M167" s="137">
        <v>0.26111111111111113</v>
      </c>
      <c r="N167" s="159" t="str">
        <f t="shared" ref="N167" si="159">IF(((L167+M167)-(J167+K167))*24&gt;0,((L167+M167)-(J167+K167))*24,"NA")</f>
        <v>NA</v>
      </c>
      <c r="O167" s="159" t="str">
        <f t="shared" ref="O167" si="160">IF(RIGHT(S167)="T",(N167),0)</f>
        <v>NA</v>
      </c>
      <c r="P167" s="159">
        <f t="shared" ref="P167" si="161">IF(RIGHT(S167)="U",(N167),0)</f>
        <v>0</v>
      </c>
      <c r="Q167" s="159">
        <f t="shared" ref="Q167" si="162">IF(RIGHT(S167)="C",(N167),0)</f>
        <v>0</v>
      </c>
      <c r="R167" s="159">
        <f t="shared" ref="R167" si="163">IF(RIGHT(S167)="D",(N167),0)</f>
        <v>0</v>
      </c>
      <c r="S167" s="245" t="s">
        <v>370</v>
      </c>
      <c r="T167" s="135" t="s">
        <v>673</v>
      </c>
      <c r="U167" s="211" t="s">
        <v>323</v>
      </c>
      <c r="V167" s="211" t="s">
        <v>323</v>
      </c>
      <c r="W167" s="211" t="s">
        <v>323</v>
      </c>
      <c r="X167" s="474"/>
      <c r="Y167" s="191"/>
    </row>
    <row r="168" spans="2:25" ht="15" customHeight="1">
      <c r="B168" s="492"/>
      <c r="C168" s="498"/>
      <c r="D168" s="499"/>
      <c r="E168" s="499"/>
      <c r="F168" s="204"/>
      <c r="G168" s="204"/>
      <c r="H168" s="204"/>
      <c r="I168" s="204"/>
      <c r="J168" s="205"/>
      <c r="K168" s="206"/>
      <c r="L168" s="205"/>
      <c r="M168" s="206"/>
      <c r="N168" s="230">
        <f t="shared" ref="N168:R168" si="164">SUM(N167)</f>
        <v>0</v>
      </c>
      <c r="O168" s="227">
        <f t="shared" si="164"/>
        <v>0</v>
      </c>
      <c r="P168" s="227">
        <f t="shared" si="164"/>
        <v>0</v>
      </c>
      <c r="Q168" s="227">
        <f t="shared" si="164"/>
        <v>0</v>
      </c>
      <c r="R168" s="227">
        <f t="shared" si="164"/>
        <v>0</v>
      </c>
      <c r="S168" s="209"/>
      <c r="T168" s="210"/>
      <c r="U168" s="211"/>
      <c r="V168" s="211"/>
      <c r="W168" s="211"/>
      <c r="X168" s="474"/>
      <c r="Y168" s="191">
        <v>100</v>
      </c>
    </row>
    <row r="169" spans="2:25" ht="38.25">
      <c r="B169" s="475" t="s">
        <v>339</v>
      </c>
      <c r="C169" s="477" t="s">
        <v>345</v>
      </c>
      <c r="D169" s="475">
        <v>237.7</v>
      </c>
      <c r="E169" s="475" t="s">
        <v>236</v>
      </c>
      <c r="F169" s="204" t="s">
        <v>237</v>
      </c>
      <c r="G169" s="204" t="s">
        <v>237</v>
      </c>
      <c r="H169" s="204" t="s">
        <v>237</v>
      </c>
      <c r="I169" s="204" t="s">
        <v>237</v>
      </c>
      <c r="J169" s="242">
        <v>42763</v>
      </c>
      <c r="K169" s="137">
        <v>5.8333333333333327E-2</v>
      </c>
      <c r="L169" s="242">
        <v>42763</v>
      </c>
      <c r="M169" s="137">
        <v>5.8333333333333327E-2</v>
      </c>
      <c r="N169" s="159" t="str">
        <f t="shared" ref="N169" si="165">IF(((L169+M169)-(J169+K169))*24&gt;0,((L169+M169)-(J169+K169))*24,"NA")</f>
        <v>NA</v>
      </c>
      <c r="O169" s="159" t="str">
        <f t="shared" ref="O169" si="166">IF(RIGHT(S169)="T",(N169),0)</f>
        <v>NA</v>
      </c>
      <c r="P169" s="159">
        <f t="shared" ref="P169" si="167">IF(RIGHT(S169)="U",(N169),0)</f>
        <v>0</v>
      </c>
      <c r="Q169" s="159">
        <f t="shared" ref="Q169" si="168">IF(RIGHT(S169)="C",(N169),0)</f>
        <v>0</v>
      </c>
      <c r="R169" s="159">
        <f t="shared" ref="R169" si="169">IF(RIGHT(S169)="D",(N169),0)</f>
        <v>0</v>
      </c>
      <c r="S169" s="245" t="s">
        <v>370</v>
      </c>
      <c r="T169" s="135" t="s">
        <v>683</v>
      </c>
      <c r="U169" s="211" t="s">
        <v>323</v>
      </c>
      <c r="V169" s="211" t="s">
        <v>323</v>
      </c>
      <c r="W169" s="211" t="s">
        <v>323</v>
      </c>
      <c r="X169" s="474"/>
      <c r="Y169" s="191"/>
    </row>
    <row r="170" spans="2:25">
      <c r="B170" s="476"/>
      <c r="C170" s="478"/>
      <c r="D170" s="476"/>
      <c r="E170" s="476"/>
      <c r="F170" s="204" t="s">
        <v>237</v>
      </c>
      <c r="G170" s="204" t="s">
        <v>237</v>
      </c>
      <c r="H170" s="204" t="s">
        <v>237</v>
      </c>
      <c r="I170" s="204" t="s">
        <v>237</v>
      </c>
      <c r="J170" s="204"/>
      <c r="K170" s="236"/>
      <c r="L170" s="236"/>
      <c r="M170" s="236"/>
      <c r="N170" s="258">
        <f>SUM(N169:N169)</f>
        <v>0</v>
      </c>
      <c r="O170" s="258">
        <f>SUM(O169:O169)</f>
        <v>0</v>
      </c>
      <c r="P170" s="258">
        <f>SUM(P169:P169)</f>
        <v>0</v>
      </c>
      <c r="Q170" s="258">
        <f>SUM(Q169:Q169)</f>
        <v>0</v>
      </c>
      <c r="R170" s="258">
        <f>SUM(R169:R169)</f>
        <v>0</v>
      </c>
      <c r="S170" s="218"/>
      <c r="T170" s="216"/>
      <c r="U170" s="211" t="s">
        <v>323</v>
      </c>
      <c r="V170" s="211" t="s">
        <v>323</v>
      </c>
      <c r="W170" s="211" t="s">
        <v>323</v>
      </c>
      <c r="X170" s="474"/>
      <c r="Y170" s="191">
        <v>100</v>
      </c>
    </row>
    <row r="171" spans="2:25" ht="25.5">
      <c r="B171" s="475" t="s">
        <v>227</v>
      </c>
      <c r="C171" s="477" t="s">
        <v>135</v>
      </c>
      <c r="D171" s="475">
        <v>108.29</v>
      </c>
      <c r="E171" s="475" t="s">
        <v>236</v>
      </c>
      <c r="F171" s="204" t="s">
        <v>237</v>
      </c>
      <c r="G171" s="204" t="s">
        <v>237</v>
      </c>
      <c r="H171" s="204" t="s">
        <v>237</v>
      </c>
      <c r="I171" s="204" t="s">
        <v>237</v>
      </c>
      <c r="J171" s="242">
        <v>42746</v>
      </c>
      <c r="K171" s="137">
        <v>0.3756944444444445</v>
      </c>
      <c r="L171" s="242">
        <v>42746</v>
      </c>
      <c r="M171" s="137">
        <v>0.77361111111111114</v>
      </c>
      <c r="N171" s="159">
        <f t="shared" ref="N171" si="170">IF(((L171+M171)-(J171+K171))*24&gt;0,((L171+M171)-(J171+K171))*24,"NA")</f>
        <v>9.5499999998719431</v>
      </c>
      <c r="O171" s="159">
        <f t="shared" ref="O171" si="171">IF(RIGHT(S171)="T",(N171),0)</f>
        <v>0</v>
      </c>
      <c r="P171" s="159">
        <f t="shared" ref="P171" si="172">IF(RIGHT(S171)="U",(N171),0)</f>
        <v>0</v>
      </c>
      <c r="Q171" s="159">
        <f t="shared" ref="Q171" si="173">IF(RIGHT(S171)="C",(N171),0)</f>
        <v>9.5499999998719431</v>
      </c>
      <c r="R171" s="159">
        <f t="shared" ref="R171" si="174">IF(RIGHT(S171)="D",(N171),0)</f>
        <v>0</v>
      </c>
      <c r="S171" s="245" t="s">
        <v>373</v>
      </c>
      <c r="T171" s="135" t="s">
        <v>644</v>
      </c>
      <c r="U171" s="211" t="s">
        <v>323</v>
      </c>
      <c r="V171" s="211" t="s">
        <v>323</v>
      </c>
      <c r="W171" s="211" t="s">
        <v>323</v>
      </c>
      <c r="X171" s="474"/>
      <c r="Y171" s="191"/>
    </row>
    <row r="172" spans="2:25" ht="15" customHeight="1">
      <c r="B172" s="476"/>
      <c r="C172" s="478"/>
      <c r="D172" s="476"/>
      <c r="E172" s="476"/>
      <c r="F172" s="204" t="s">
        <v>237</v>
      </c>
      <c r="G172" s="204" t="s">
        <v>237</v>
      </c>
      <c r="H172" s="204" t="s">
        <v>237</v>
      </c>
      <c r="I172" s="204" t="s">
        <v>237</v>
      </c>
      <c r="J172" s="204"/>
      <c r="K172" s="236"/>
      <c r="L172" s="236"/>
      <c r="M172" s="236"/>
      <c r="N172" s="258">
        <f t="shared" ref="N172:R172" si="175">SUM(N171)</f>
        <v>9.5499999998719431</v>
      </c>
      <c r="O172" s="258">
        <f t="shared" si="175"/>
        <v>0</v>
      </c>
      <c r="P172" s="258">
        <f t="shared" si="175"/>
        <v>0</v>
      </c>
      <c r="Q172" s="258">
        <f t="shared" si="175"/>
        <v>9.5499999998719431</v>
      </c>
      <c r="R172" s="258">
        <f t="shared" si="175"/>
        <v>0</v>
      </c>
      <c r="S172" s="218"/>
      <c r="T172" s="216"/>
      <c r="U172" s="211" t="s">
        <v>323</v>
      </c>
      <c r="V172" s="211" t="s">
        <v>323</v>
      </c>
      <c r="W172" s="211" t="s">
        <v>323</v>
      </c>
      <c r="X172" s="474"/>
      <c r="Y172" s="191">
        <v>100</v>
      </c>
    </row>
    <row r="173" spans="2:25">
      <c r="B173" s="475" t="s">
        <v>228</v>
      </c>
      <c r="C173" s="477" t="s">
        <v>124</v>
      </c>
      <c r="D173" s="475">
        <v>140.28</v>
      </c>
      <c r="E173" s="475" t="s">
        <v>236</v>
      </c>
      <c r="F173" s="204" t="s">
        <v>237</v>
      </c>
      <c r="G173" s="204" t="s">
        <v>237</v>
      </c>
      <c r="H173" s="204" t="s">
        <v>237</v>
      </c>
      <c r="I173" s="204" t="s">
        <v>237</v>
      </c>
      <c r="J173" s="141"/>
      <c r="K173" s="142"/>
      <c r="L173" s="141"/>
      <c r="M173" s="142"/>
      <c r="N173" s="143"/>
      <c r="O173" s="144"/>
      <c r="P173" s="144"/>
      <c r="Q173" s="144"/>
      <c r="R173" s="144"/>
      <c r="S173" s="145"/>
      <c r="T173" s="146"/>
      <c r="U173" s="211" t="s">
        <v>323</v>
      </c>
      <c r="V173" s="211" t="s">
        <v>323</v>
      </c>
      <c r="W173" s="211" t="s">
        <v>323</v>
      </c>
      <c r="X173" s="474"/>
      <c r="Y173" s="191"/>
    </row>
    <row r="174" spans="2:25">
      <c r="B174" s="492"/>
      <c r="C174" s="493"/>
      <c r="D174" s="492"/>
      <c r="E174" s="492"/>
      <c r="F174" s="204"/>
      <c r="G174" s="204"/>
      <c r="H174" s="204"/>
      <c r="I174" s="204"/>
      <c r="J174" s="224"/>
      <c r="K174" s="225"/>
      <c r="L174" s="224"/>
      <c r="M174" s="225"/>
      <c r="N174" s="246">
        <f t="shared" ref="N174:R174" si="176">SUM(N173)</f>
        <v>0</v>
      </c>
      <c r="O174" s="246">
        <f t="shared" si="176"/>
        <v>0</v>
      </c>
      <c r="P174" s="246">
        <f t="shared" si="176"/>
        <v>0</v>
      </c>
      <c r="Q174" s="246">
        <f t="shared" si="176"/>
        <v>0</v>
      </c>
      <c r="R174" s="246">
        <f t="shared" si="176"/>
        <v>0</v>
      </c>
      <c r="S174" s="238"/>
      <c r="T174" s="250"/>
      <c r="U174" s="211"/>
      <c r="V174" s="211"/>
      <c r="W174" s="211"/>
      <c r="X174" s="474"/>
      <c r="Y174" s="191">
        <v>100</v>
      </c>
    </row>
    <row r="175" spans="2:25">
      <c r="B175" s="475" t="s">
        <v>229</v>
      </c>
      <c r="C175" s="477" t="s">
        <v>131</v>
      </c>
      <c r="D175" s="475">
        <v>32</v>
      </c>
      <c r="E175" s="475" t="s">
        <v>236</v>
      </c>
      <c r="F175" s="204" t="s">
        <v>237</v>
      </c>
      <c r="G175" s="204" t="s">
        <v>237</v>
      </c>
      <c r="H175" s="204" t="s">
        <v>237</v>
      </c>
      <c r="I175" s="204" t="s">
        <v>237</v>
      </c>
      <c r="J175" s="224"/>
      <c r="K175" s="225"/>
      <c r="L175" s="224"/>
      <c r="M175" s="225"/>
      <c r="N175" s="260">
        <v>0</v>
      </c>
      <c r="O175" s="260">
        <v>0</v>
      </c>
      <c r="P175" s="260">
        <v>0</v>
      </c>
      <c r="Q175" s="260">
        <v>0</v>
      </c>
      <c r="R175" s="260">
        <v>0</v>
      </c>
      <c r="S175" s="225"/>
      <c r="T175" s="250"/>
      <c r="U175" s="211" t="s">
        <v>323</v>
      </c>
      <c r="V175" s="211" t="s">
        <v>323</v>
      </c>
      <c r="W175" s="211" t="s">
        <v>323</v>
      </c>
      <c r="X175" s="474"/>
      <c r="Y175" s="191"/>
    </row>
    <row r="176" spans="2:25">
      <c r="B176" s="476"/>
      <c r="C176" s="478"/>
      <c r="D176" s="476"/>
      <c r="E176" s="476"/>
      <c r="F176" s="204" t="s">
        <v>237</v>
      </c>
      <c r="G176" s="204" t="s">
        <v>237</v>
      </c>
      <c r="H176" s="204" t="s">
        <v>237</v>
      </c>
      <c r="I176" s="204" t="s">
        <v>237</v>
      </c>
      <c r="J176" s="204"/>
      <c r="K176" s="236"/>
      <c r="L176" s="236"/>
      <c r="M176" s="236"/>
      <c r="N176" s="260">
        <v>0</v>
      </c>
      <c r="O176" s="260">
        <v>0</v>
      </c>
      <c r="P176" s="260">
        <v>0</v>
      </c>
      <c r="Q176" s="260">
        <v>0</v>
      </c>
      <c r="R176" s="260">
        <v>0</v>
      </c>
      <c r="S176" s="218"/>
      <c r="T176" s="216"/>
      <c r="U176" s="211" t="s">
        <v>323</v>
      </c>
      <c r="V176" s="211" t="s">
        <v>323</v>
      </c>
      <c r="W176" s="211" t="s">
        <v>323</v>
      </c>
      <c r="X176" s="474"/>
      <c r="Y176" s="191">
        <v>100</v>
      </c>
    </row>
    <row r="177" spans="2:25">
      <c r="B177" s="475" t="s">
        <v>230</v>
      </c>
      <c r="C177" s="477" t="s">
        <v>4</v>
      </c>
      <c r="D177" s="475">
        <v>81.650000000000006</v>
      </c>
      <c r="E177" s="475" t="s">
        <v>236</v>
      </c>
      <c r="F177" s="204" t="s">
        <v>237</v>
      </c>
      <c r="G177" s="204" t="s">
        <v>237</v>
      </c>
      <c r="H177" s="204" t="s">
        <v>237</v>
      </c>
      <c r="I177" s="204" t="s">
        <v>237</v>
      </c>
      <c r="J177" s="265"/>
      <c r="K177" s="266"/>
      <c r="L177" s="265"/>
      <c r="M177" s="266"/>
      <c r="N177" s="260">
        <v>0</v>
      </c>
      <c r="O177" s="260">
        <v>0</v>
      </c>
      <c r="P177" s="260">
        <v>0</v>
      </c>
      <c r="Q177" s="260">
        <v>0</v>
      </c>
      <c r="R177" s="260">
        <v>0</v>
      </c>
      <c r="S177" s="266"/>
      <c r="T177" s="267"/>
      <c r="U177" s="211" t="s">
        <v>323</v>
      </c>
      <c r="V177" s="211" t="s">
        <v>323</v>
      </c>
      <c r="W177" s="211" t="s">
        <v>323</v>
      </c>
      <c r="X177" s="474"/>
      <c r="Y177" s="191"/>
    </row>
    <row r="178" spans="2:25">
      <c r="B178" s="492"/>
      <c r="C178" s="493"/>
      <c r="D178" s="492"/>
      <c r="E178" s="492"/>
      <c r="F178" s="204"/>
      <c r="G178" s="204"/>
      <c r="H178" s="204"/>
      <c r="I178" s="204"/>
      <c r="J178" s="265"/>
      <c r="K178" s="266"/>
      <c r="L178" s="265"/>
      <c r="M178" s="266"/>
      <c r="N178" s="260">
        <v>0</v>
      </c>
      <c r="O178" s="260">
        <v>0</v>
      </c>
      <c r="P178" s="260">
        <v>0</v>
      </c>
      <c r="Q178" s="260">
        <v>0</v>
      </c>
      <c r="R178" s="260">
        <v>0</v>
      </c>
      <c r="S178" s="266"/>
      <c r="T178" s="267"/>
      <c r="U178" s="211"/>
      <c r="V178" s="211"/>
      <c r="W178" s="211"/>
      <c r="X178" s="474"/>
      <c r="Y178" s="191"/>
    </row>
    <row r="179" spans="2:25">
      <c r="B179" s="476"/>
      <c r="C179" s="478"/>
      <c r="D179" s="476"/>
      <c r="E179" s="476"/>
      <c r="F179" s="204" t="s">
        <v>237</v>
      </c>
      <c r="G179" s="204" t="s">
        <v>237</v>
      </c>
      <c r="H179" s="204" t="s">
        <v>237</v>
      </c>
      <c r="I179" s="204" t="s">
        <v>237</v>
      </c>
      <c r="J179" s="212"/>
      <c r="K179" s="213"/>
      <c r="L179" s="213"/>
      <c r="M179" s="214"/>
      <c r="N179" s="260">
        <v>0</v>
      </c>
      <c r="O179" s="260">
        <v>0</v>
      </c>
      <c r="P179" s="260">
        <v>0</v>
      </c>
      <c r="Q179" s="260">
        <v>0</v>
      </c>
      <c r="R179" s="260">
        <v>0</v>
      </c>
      <c r="S179" s="218"/>
      <c r="T179" s="216"/>
      <c r="U179" s="211" t="s">
        <v>323</v>
      </c>
      <c r="V179" s="211" t="s">
        <v>323</v>
      </c>
      <c r="W179" s="211" t="s">
        <v>323</v>
      </c>
      <c r="X179" s="474"/>
      <c r="Y179" s="191">
        <v>100</v>
      </c>
    </row>
    <row r="180" spans="2:25" ht="38.25">
      <c r="B180" s="475" t="s">
        <v>231</v>
      </c>
      <c r="C180" s="477" t="s">
        <v>5</v>
      </c>
      <c r="D180" s="475">
        <v>81.650000000000006</v>
      </c>
      <c r="E180" s="475" t="s">
        <v>236</v>
      </c>
      <c r="F180" s="204" t="s">
        <v>237</v>
      </c>
      <c r="G180" s="204" t="s">
        <v>237</v>
      </c>
      <c r="H180" s="204" t="s">
        <v>237</v>
      </c>
      <c r="I180" s="204" t="s">
        <v>237</v>
      </c>
      <c r="J180" s="242">
        <v>42741</v>
      </c>
      <c r="K180" s="137">
        <v>0.86388888888888893</v>
      </c>
      <c r="L180" s="242">
        <v>42742</v>
      </c>
      <c r="M180" s="137">
        <v>0.7402777777777777</v>
      </c>
      <c r="N180" s="159">
        <f t="shared" ref="N180" si="177">IF(((L180+M180)-(J180+K180))*24&gt;0,((L180+M180)-(J180+K180))*24,"NA")</f>
        <v>21.033333333267365</v>
      </c>
      <c r="O180" s="159">
        <f t="shared" ref="O180" si="178">IF(RIGHT(S180)="T",(N180),0)</f>
        <v>0</v>
      </c>
      <c r="P180" s="159">
        <f t="shared" ref="P180" si="179">IF(RIGHT(S180)="U",(N180),0)</f>
        <v>0</v>
      </c>
      <c r="Q180" s="159">
        <f t="shared" ref="Q180" si="180">IF(RIGHT(S180)="C",(N180),0)</f>
        <v>0</v>
      </c>
      <c r="R180" s="159">
        <f t="shared" ref="R180" si="181">IF(RIGHT(S180)="D",(N180),0)</f>
        <v>21.033333333267365</v>
      </c>
      <c r="S180" s="245" t="s">
        <v>395</v>
      </c>
      <c r="T180" s="135" t="s">
        <v>680</v>
      </c>
      <c r="U180" s="211" t="s">
        <v>323</v>
      </c>
      <c r="V180" s="211" t="s">
        <v>323</v>
      </c>
      <c r="W180" s="211" t="s">
        <v>323</v>
      </c>
      <c r="X180" s="474"/>
      <c r="Y180" s="191"/>
    </row>
    <row r="181" spans="2:25">
      <c r="B181" s="476"/>
      <c r="C181" s="478"/>
      <c r="D181" s="476"/>
      <c r="E181" s="476"/>
      <c r="F181" s="204" t="s">
        <v>237</v>
      </c>
      <c r="G181" s="204" t="s">
        <v>237</v>
      </c>
      <c r="H181" s="204" t="s">
        <v>237</v>
      </c>
      <c r="I181" s="204" t="s">
        <v>237</v>
      </c>
      <c r="J181" s="212"/>
      <c r="K181" s="213"/>
      <c r="L181" s="213"/>
      <c r="M181" s="214"/>
      <c r="N181" s="255">
        <f>SUM(N180:N180)</f>
        <v>21.033333333267365</v>
      </c>
      <c r="O181" s="255">
        <f t="shared" ref="O181:R181" si="182">SUM(O180:O180)</f>
        <v>0</v>
      </c>
      <c r="P181" s="255">
        <f t="shared" si="182"/>
        <v>0</v>
      </c>
      <c r="Q181" s="255">
        <f t="shared" si="182"/>
        <v>0</v>
      </c>
      <c r="R181" s="255">
        <f t="shared" si="182"/>
        <v>21.033333333267365</v>
      </c>
      <c r="S181" s="218"/>
      <c r="T181" s="216"/>
      <c r="U181" s="211" t="s">
        <v>323</v>
      </c>
      <c r="V181" s="211" t="s">
        <v>323</v>
      </c>
      <c r="W181" s="211" t="s">
        <v>323</v>
      </c>
      <c r="X181" s="474"/>
      <c r="Y181" s="191">
        <v>100</v>
      </c>
    </row>
    <row r="182" spans="2:25" ht="38.25">
      <c r="B182" s="475" t="s">
        <v>321</v>
      </c>
      <c r="C182" s="475" t="s">
        <v>151</v>
      </c>
      <c r="D182" s="295">
        <v>118.2</v>
      </c>
      <c r="E182" s="295" t="s">
        <v>236</v>
      </c>
      <c r="F182" s="204" t="s">
        <v>237</v>
      </c>
      <c r="G182" s="204" t="s">
        <v>237</v>
      </c>
      <c r="H182" s="204" t="s">
        <v>237</v>
      </c>
      <c r="I182" s="204" t="s">
        <v>237</v>
      </c>
      <c r="J182" s="242">
        <v>42749</v>
      </c>
      <c r="K182" s="137">
        <v>0.39513888888888887</v>
      </c>
      <c r="L182" s="242">
        <v>42749</v>
      </c>
      <c r="M182" s="137">
        <v>0.75069444444444444</v>
      </c>
      <c r="N182" s="159">
        <f t="shared" ref="N182" si="183">IF(((L182+M182)-(J182+K182))*24&gt;0,((L182+M182)-(J182+K182))*24,"NA")</f>
        <v>8.53333333338378</v>
      </c>
      <c r="O182" s="159">
        <f t="shared" ref="O182" si="184">IF(RIGHT(S182)="T",(N182),0)</f>
        <v>0</v>
      </c>
      <c r="P182" s="159">
        <f t="shared" ref="P182" si="185">IF(RIGHT(S182)="U",(N182),0)</f>
        <v>0</v>
      </c>
      <c r="Q182" s="159">
        <f t="shared" ref="Q182" si="186">IF(RIGHT(S182)="C",(N182),0)</f>
        <v>8.53333333338378</v>
      </c>
      <c r="R182" s="159">
        <f t="shared" ref="R182" si="187">IF(RIGHT(S182)="D",(N182),0)</f>
        <v>0</v>
      </c>
      <c r="S182" s="245" t="s">
        <v>373</v>
      </c>
      <c r="T182" s="135" t="s">
        <v>675</v>
      </c>
      <c r="U182" s="211" t="s">
        <v>323</v>
      </c>
      <c r="V182" s="211" t="s">
        <v>323</v>
      </c>
      <c r="W182" s="211" t="s">
        <v>323</v>
      </c>
      <c r="X182" s="474"/>
      <c r="Y182" s="191"/>
    </row>
    <row r="183" spans="2:25">
      <c r="B183" s="476"/>
      <c r="C183" s="476"/>
      <c r="D183" s="268"/>
      <c r="E183" s="268"/>
      <c r="F183" s="204"/>
      <c r="G183" s="204"/>
      <c r="H183" s="204"/>
      <c r="I183" s="204"/>
      <c r="J183" s="141"/>
      <c r="K183" s="142"/>
      <c r="L183" s="141"/>
      <c r="M183" s="142"/>
      <c r="N183" s="255">
        <f>SUM(N182:N182)</f>
        <v>8.53333333338378</v>
      </c>
      <c r="O183" s="255">
        <f t="shared" ref="O183:R183" si="188">SUM(O182:O182)</f>
        <v>0</v>
      </c>
      <c r="P183" s="255">
        <f t="shared" si="188"/>
        <v>0</v>
      </c>
      <c r="Q183" s="255">
        <f t="shared" si="188"/>
        <v>8.53333333338378</v>
      </c>
      <c r="R183" s="255">
        <f t="shared" si="188"/>
        <v>0</v>
      </c>
      <c r="S183" s="145"/>
      <c r="T183" s="146"/>
      <c r="U183" s="211"/>
      <c r="V183" s="211"/>
      <c r="W183" s="211"/>
      <c r="X183" s="474"/>
      <c r="Y183" s="191">
        <v>100</v>
      </c>
    </row>
    <row r="184" spans="2:25" ht="38.25">
      <c r="B184" s="475" t="s">
        <v>322</v>
      </c>
      <c r="C184" s="477" t="s">
        <v>150</v>
      </c>
      <c r="D184" s="475">
        <v>277</v>
      </c>
      <c r="E184" s="475" t="s">
        <v>236</v>
      </c>
      <c r="F184" s="204" t="s">
        <v>237</v>
      </c>
      <c r="G184" s="204" t="s">
        <v>237</v>
      </c>
      <c r="H184" s="204" t="s">
        <v>237</v>
      </c>
      <c r="I184" s="204" t="s">
        <v>237</v>
      </c>
      <c r="J184" s="242">
        <v>42748</v>
      </c>
      <c r="K184" s="137">
        <v>0.3840277777777778</v>
      </c>
      <c r="L184" s="242">
        <v>42748</v>
      </c>
      <c r="M184" s="137">
        <v>0.80555555555555547</v>
      </c>
      <c r="N184" s="159">
        <f t="shared" ref="N184" si="189">IF(((L184+M184)-(J184+K184))*24&gt;0,((L184+M184)-(J184+K184))*24,"NA")</f>
        <v>10.116666666639503</v>
      </c>
      <c r="O184" s="159">
        <f t="shared" ref="O184" si="190">IF(RIGHT(S184)="T",(N184),0)</f>
        <v>0</v>
      </c>
      <c r="P184" s="159">
        <f t="shared" ref="P184" si="191">IF(RIGHT(S184)="U",(N184),0)</f>
        <v>0</v>
      </c>
      <c r="Q184" s="159">
        <f t="shared" ref="Q184" si="192">IF(RIGHT(S184)="C",(N184),0)</f>
        <v>10.116666666639503</v>
      </c>
      <c r="R184" s="159">
        <f t="shared" ref="R184" si="193">IF(RIGHT(S184)="D",(N184),0)</f>
        <v>0</v>
      </c>
      <c r="S184" s="245" t="s">
        <v>373</v>
      </c>
      <c r="T184" s="135" t="s">
        <v>676</v>
      </c>
      <c r="U184" s="211" t="s">
        <v>323</v>
      </c>
      <c r="V184" s="211" t="s">
        <v>323</v>
      </c>
      <c r="W184" s="211" t="s">
        <v>323</v>
      </c>
      <c r="X184" s="474"/>
      <c r="Y184" s="191"/>
    </row>
    <row r="185" spans="2:25">
      <c r="B185" s="492"/>
      <c r="C185" s="493"/>
      <c r="D185" s="492"/>
      <c r="E185" s="492"/>
      <c r="F185" s="204"/>
      <c r="G185" s="204"/>
      <c r="H185" s="204"/>
      <c r="I185" s="204"/>
      <c r="J185" s="40"/>
      <c r="K185" s="41"/>
      <c r="L185" s="40"/>
      <c r="M185" s="41"/>
      <c r="N185" s="226">
        <f>SUM(N184:N184)</f>
        <v>10.116666666639503</v>
      </c>
      <c r="O185" s="226">
        <f t="shared" ref="O185:R185" si="194">SUM(O184:O184)</f>
        <v>0</v>
      </c>
      <c r="P185" s="226">
        <f t="shared" si="194"/>
        <v>0</v>
      </c>
      <c r="Q185" s="226">
        <f t="shared" si="194"/>
        <v>10.116666666639503</v>
      </c>
      <c r="R185" s="226">
        <f t="shared" si="194"/>
        <v>0</v>
      </c>
      <c r="S185" s="228"/>
      <c r="T185" s="229"/>
      <c r="U185" s="211"/>
      <c r="V185" s="211"/>
      <c r="W185" s="211"/>
      <c r="X185" s="474"/>
      <c r="Y185" s="191">
        <v>100</v>
      </c>
    </row>
    <row r="186" spans="2:25" ht="38.25">
      <c r="B186" s="500" t="s">
        <v>334</v>
      </c>
      <c r="C186" s="504" t="s">
        <v>336</v>
      </c>
      <c r="D186" s="475">
        <v>118.2</v>
      </c>
      <c r="E186" s="475" t="s">
        <v>236</v>
      </c>
      <c r="F186" s="204" t="s">
        <v>237</v>
      </c>
      <c r="G186" s="204" t="s">
        <v>237</v>
      </c>
      <c r="H186" s="204" t="s">
        <v>237</v>
      </c>
      <c r="I186" s="204" t="s">
        <v>237</v>
      </c>
      <c r="J186" s="242">
        <v>42737</v>
      </c>
      <c r="K186" s="137">
        <v>0.9159722222222223</v>
      </c>
      <c r="L186" s="242">
        <v>42737</v>
      </c>
      <c r="M186" s="137">
        <v>0.9159722222222223</v>
      </c>
      <c r="N186" s="159" t="str">
        <f t="shared" ref="N186:N187" si="195">IF(((L186+M186)-(J186+K186))*24&gt;0,((L186+M186)-(J186+K186))*24,"NA")</f>
        <v>NA</v>
      </c>
      <c r="O186" s="159" t="str">
        <f t="shared" ref="O186:O187" si="196">IF(RIGHT(S186)="T",(N186),0)</f>
        <v>NA</v>
      </c>
      <c r="P186" s="159">
        <f t="shared" ref="P186:P187" si="197">IF(RIGHT(S186)="U",(N186),0)</f>
        <v>0</v>
      </c>
      <c r="Q186" s="159">
        <f t="shared" ref="Q186:Q187" si="198">IF(RIGHT(S186)="C",(N186),0)</f>
        <v>0</v>
      </c>
      <c r="R186" s="159">
        <f t="shared" ref="R186:R187" si="199">IF(RIGHT(S186)="D",(N186),0)</f>
        <v>0</v>
      </c>
      <c r="S186" s="245" t="s">
        <v>370</v>
      </c>
      <c r="T186" s="135" t="s">
        <v>679</v>
      </c>
      <c r="U186" s="211" t="s">
        <v>323</v>
      </c>
      <c r="V186" s="211" t="s">
        <v>323</v>
      </c>
      <c r="W186" s="211" t="s">
        <v>323</v>
      </c>
      <c r="X186" s="474"/>
      <c r="Y186" s="191"/>
    </row>
    <row r="187" spans="2:25" ht="38.25">
      <c r="B187" s="500"/>
      <c r="C187" s="504"/>
      <c r="D187" s="492"/>
      <c r="E187" s="492"/>
      <c r="F187" s="204"/>
      <c r="G187" s="204"/>
      <c r="H187" s="204"/>
      <c r="I187" s="204"/>
      <c r="J187" s="242">
        <v>42748</v>
      </c>
      <c r="K187" s="137">
        <v>0.40972222222222227</v>
      </c>
      <c r="L187" s="242">
        <v>42748</v>
      </c>
      <c r="M187" s="137">
        <v>0.81736111111111109</v>
      </c>
      <c r="N187" s="159">
        <f t="shared" si="195"/>
        <v>9.7833333334419876</v>
      </c>
      <c r="O187" s="159">
        <f t="shared" si="196"/>
        <v>0</v>
      </c>
      <c r="P187" s="159">
        <f t="shared" si="197"/>
        <v>0</v>
      </c>
      <c r="Q187" s="159">
        <f t="shared" si="198"/>
        <v>9.7833333334419876</v>
      </c>
      <c r="R187" s="159">
        <f t="shared" si="199"/>
        <v>0</v>
      </c>
      <c r="S187" s="245" t="s">
        <v>373</v>
      </c>
      <c r="T187" s="135" t="s">
        <v>676</v>
      </c>
      <c r="U187" s="211"/>
      <c r="V187" s="211"/>
      <c r="W187" s="211"/>
      <c r="X187" s="474"/>
      <c r="Y187" s="191"/>
    </row>
    <row r="188" spans="2:25">
      <c r="B188" s="500"/>
      <c r="C188" s="504"/>
      <c r="D188" s="492"/>
      <c r="E188" s="492"/>
      <c r="F188" s="204"/>
      <c r="G188" s="204"/>
      <c r="H188" s="204"/>
      <c r="I188" s="204"/>
      <c r="J188" s="40"/>
      <c r="K188" s="41"/>
      <c r="L188" s="40"/>
      <c r="M188" s="41"/>
      <c r="N188" s="226">
        <f t="shared" ref="N188:R188" si="200">SUM(N186:N187)</f>
        <v>9.7833333334419876</v>
      </c>
      <c r="O188" s="226">
        <f t="shared" si="200"/>
        <v>0</v>
      </c>
      <c r="P188" s="226">
        <f t="shared" si="200"/>
        <v>0</v>
      </c>
      <c r="Q188" s="226">
        <f t="shared" si="200"/>
        <v>9.7833333334419876</v>
      </c>
      <c r="R188" s="226">
        <f t="shared" si="200"/>
        <v>0</v>
      </c>
      <c r="S188" s="228"/>
      <c r="T188" s="229"/>
      <c r="U188" s="211"/>
      <c r="V188" s="211"/>
      <c r="W188" s="211"/>
      <c r="X188" s="474"/>
      <c r="Y188" s="191">
        <v>100</v>
      </c>
    </row>
    <row r="189" spans="2:25" ht="38.25">
      <c r="B189" s="500" t="s">
        <v>335</v>
      </c>
      <c r="C189" s="504" t="s">
        <v>337</v>
      </c>
      <c r="D189" s="500">
        <v>277</v>
      </c>
      <c r="E189" s="492" t="s">
        <v>236</v>
      </c>
      <c r="F189" s="204"/>
      <c r="G189" s="204"/>
      <c r="H189" s="204"/>
      <c r="I189" s="204"/>
      <c r="J189" s="242">
        <v>42749</v>
      </c>
      <c r="K189" s="137">
        <v>0.39861111111111108</v>
      </c>
      <c r="L189" s="242">
        <v>42749</v>
      </c>
      <c r="M189" s="137">
        <v>0.76944444444444438</v>
      </c>
      <c r="N189" s="159">
        <f t="shared" ref="N189" si="201">IF(((L189+M189)-(J189+K189))*24&gt;0,((L189+M189)-(J189+K189))*24,"NA")</f>
        <v>8.9000000000232831</v>
      </c>
      <c r="O189" s="159">
        <f t="shared" ref="O189" si="202">IF(RIGHT(S189)="T",(N189),0)</f>
        <v>0</v>
      </c>
      <c r="P189" s="159">
        <f t="shared" ref="P189" si="203">IF(RIGHT(S189)="U",(N189),0)</f>
        <v>0</v>
      </c>
      <c r="Q189" s="159">
        <f t="shared" ref="Q189" si="204">IF(RIGHT(S189)="C",(N189),0)</f>
        <v>8.9000000000232831</v>
      </c>
      <c r="R189" s="159">
        <f t="shared" ref="R189" si="205">IF(RIGHT(S189)="D",(N189),0)</f>
        <v>0</v>
      </c>
      <c r="S189" s="245" t="s">
        <v>373</v>
      </c>
      <c r="T189" s="135" t="s">
        <v>675</v>
      </c>
      <c r="U189" s="211"/>
      <c r="V189" s="211"/>
      <c r="W189" s="211"/>
      <c r="X189" s="474"/>
      <c r="Y189" s="191"/>
    </row>
    <row r="190" spans="2:25">
      <c r="B190" s="500"/>
      <c r="C190" s="504"/>
      <c r="D190" s="500"/>
      <c r="E190" s="492"/>
      <c r="F190" s="204"/>
      <c r="G190" s="204"/>
      <c r="H190" s="204"/>
      <c r="I190" s="204"/>
      <c r="J190" s="40"/>
      <c r="K190" s="41"/>
      <c r="L190" s="40"/>
      <c r="M190" s="41"/>
      <c r="N190" s="226">
        <f>SUM(N189:N189)</f>
        <v>8.9000000000232831</v>
      </c>
      <c r="O190" s="227">
        <f>SUM(O189:O189)</f>
        <v>0</v>
      </c>
      <c r="P190" s="227">
        <f>SUM(P189:P189)</f>
        <v>0</v>
      </c>
      <c r="Q190" s="227">
        <f>SUM(Q189:Q189)</f>
        <v>8.9000000000232831</v>
      </c>
      <c r="R190" s="227">
        <f>SUM(R189:R189)</f>
        <v>0</v>
      </c>
      <c r="S190" s="228"/>
      <c r="T190" s="229"/>
      <c r="U190" s="211"/>
      <c r="V190" s="211"/>
      <c r="W190" s="211"/>
      <c r="X190" s="474"/>
      <c r="Y190" s="191">
        <v>100</v>
      </c>
    </row>
    <row r="191" spans="2:25" ht="51">
      <c r="B191" s="475" t="s">
        <v>232</v>
      </c>
      <c r="C191" s="475" t="s">
        <v>146</v>
      </c>
      <c r="D191" s="475">
        <v>78.599999999999994</v>
      </c>
      <c r="E191" s="475" t="s">
        <v>236</v>
      </c>
      <c r="F191" s="204" t="s">
        <v>237</v>
      </c>
      <c r="G191" s="204" t="s">
        <v>237</v>
      </c>
      <c r="H191" s="204" t="s">
        <v>237</v>
      </c>
      <c r="I191" s="204" t="s">
        <v>237</v>
      </c>
      <c r="J191" s="242">
        <v>42759</v>
      </c>
      <c r="K191" s="137">
        <v>0.35972222222222222</v>
      </c>
      <c r="L191" s="242">
        <v>42759</v>
      </c>
      <c r="M191" s="137">
        <v>0.82847222222222217</v>
      </c>
      <c r="N191" s="159">
        <f t="shared" ref="N191" si="206">IF(((L191+M191)-(J191+K191))*24&gt;0,((L191+M191)-(J191+K191))*24,"NA")</f>
        <v>11.25</v>
      </c>
      <c r="O191" s="159">
        <f t="shared" ref="O191" si="207">IF(RIGHT(S191)="T",(N191),0)</f>
        <v>0</v>
      </c>
      <c r="P191" s="159">
        <f t="shared" ref="P191" si="208">IF(RIGHT(S191)="U",(N191),0)</f>
        <v>11.25</v>
      </c>
      <c r="Q191" s="159">
        <f t="shared" ref="Q191" si="209">IF(RIGHT(S191)="C",(N191),0)</f>
        <v>0</v>
      </c>
      <c r="R191" s="159">
        <f t="shared" ref="R191" si="210">IF(RIGHT(S191)="D",(N191),0)</f>
        <v>0</v>
      </c>
      <c r="S191" s="245" t="s">
        <v>366</v>
      </c>
      <c r="T191" s="135" t="s">
        <v>682</v>
      </c>
      <c r="U191" s="211" t="s">
        <v>323</v>
      </c>
      <c r="V191" s="211" t="s">
        <v>323</v>
      </c>
      <c r="W191" s="211" t="s">
        <v>323</v>
      </c>
      <c r="X191" s="474"/>
      <c r="Y191" s="191"/>
    </row>
    <row r="192" spans="2:25">
      <c r="B192" s="492"/>
      <c r="C192" s="492"/>
      <c r="D192" s="492"/>
      <c r="E192" s="492"/>
      <c r="F192" s="204"/>
      <c r="G192" s="204"/>
      <c r="H192" s="204"/>
      <c r="I192" s="204"/>
      <c r="J192" s="205"/>
      <c r="K192" s="206"/>
      <c r="L192" s="205"/>
      <c r="M192" s="206"/>
      <c r="N192" s="230">
        <f t="shared" ref="N192:R192" si="211">SUM(N191)</f>
        <v>11.25</v>
      </c>
      <c r="O192" s="227">
        <f t="shared" si="211"/>
        <v>0</v>
      </c>
      <c r="P192" s="227">
        <f t="shared" si="211"/>
        <v>11.25</v>
      </c>
      <c r="Q192" s="227">
        <f t="shared" si="211"/>
        <v>0</v>
      </c>
      <c r="R192" s="227">
        <f t="shared" si="211"/>
        <v>0</v>
      </c>
      <c r="S192" s="209"/>
      <c r="T192" s="210"/>
      <c r="U192" s="211"/>
      <c r="V192" s="211"/>
      <c r="W192" s="211"/>
      <c r="X192" s="474"/>
      <c r="Y192" s="191">
        <v>100</v>
      </c>
    </row>
    <row r="193" spans="2:25" ht="51">
      <c r="B193" s="475" t="s">
        <v>233</v>
      </c>
      <c r="C193" s="477" t="s">
        <v>136</v>
      </c>
      <c r="D193" s="475">
        <v>78.599999999999994</v>
      </c>
      <c r="E193" s="475" t="s">
        <v>236</v>
      </c>
      <c r="F193" s="204" t="s">
        <v>237</v>
      </c>
      <c r="G193" s="204" t="s">
        <v>237</v>
      </c>
      <c r="H193" s="204" t="s">
        <v>237</v>
      </c>
      <c r="I193" s="204" t="s">
        <v>237</v>
      </c>
      <c r="J193" s="242">
        <v>42759</v>
      </c>
      <c r="K193" s="137">
        <v>0.35972222222222222</v>
      </c>
      <c r="L193" s="242">
        <v>42759</v>
      </c>
      <c r="M193" s="137">
        <v>0.82986111111111116</v>
      </c>
      <c r="N193" s="159">
        <f t="shared" ref="N193" si="212">IF(((L193+M193)-(J193+K193))*24&gt;0,((L193+M193)-(J193+K193))*24,"NA")</f>
        <v>11.283333333267365</v>
      </c>
      <c r="O193" s="159">
        <f t="shared" ref="O193" si="213">IF(RIGHT(S193)="T",(N193),0)</f>
        <v>0</v>
      </c>
      <c r="P193" s="159">
        <f t="shared" ref="P193" si="214">IF(RIGHT(S193)="U",(N193),0)</f>
        <v>11.283333333267365</v>
      </c>
      <c r="Q193" s="159">
        <f t="shared" ref="Q193" si="215">IF(RIGHT(S193)="C",(N193),0)</f>
        <v>0</v>
      </c>
      <c r="R193" s="159">
        <f t="shared" ref="R193" si="216">IF(RIGHT(S193)="D",(N193),0)</f>
        <v>0</v>
      </c>
      <c r="S193" s="245" t="s">
        <v>366</v>
      </c>
      <c r="T193" s="135" t="s">
        <v>682</v>
      </c>
      <c r="U193" s="211" t="s">
        <v>323</v>
      </c>
      <c r="V193" s="211" t="s">
        <v>323</v>
      </c>
      <c r="W193" s="211" t="s">
        <v>323</v>
      </c>
      <c r="X193" s="474"/>
      <c r="Y193" s="191"/>
    </row>
    <row r="194" spans="2:25">
      <c r="B194" s="492"/>
      <c r="C194" s="493"/>
      <c r="D194" s="492"/>
      <c r="E194" s="492"/>
      <c r="F194" s="204"/>
      <c r="G194" s="204"/>
      <c r="H194" s="204"/>
      <c r="I194" s="204"/>
      <c r="J194" s="40"/>
      <c r="K194" s="41"/>
      <c r="L194" s="40"/>
      <c r="M194" s="41"/>
      <c r="N194" s="226">
        <f t="shared" ref="N194:R194" si="217">SUM(N193)</f>
        <v>11.283333333267365</v>
      </c>
      <c r="O194" s="227">
        <f t="shared" si="217"/>
        <v>0</v>
      </c>
      <c r="P194" s="227">
        <f t="shared" si="217"/>
        <v>11.283333333267365</v>
      </c>
      <c r="Q194" s="227">
        <f t="shared" si="217"/>
        <v>0</v>
      </c>
      <c r="R194" s="227">
        <f t="shared" si="217"/>
        <v>0</v>
      </c>
      <c r="S194" s="228"/>
      <c r="T194" s="229"/>
      <c r="U194" s="211"/>
      <c r="V194" s="211"/>
      <c r="W194" s="211"/>
      <c r="X194" s="474"/>
      <c r="Y194" s="193">
        <v>100</v>
      </c>
    </row>
    <row r="195" spans="2:25">
      <c r="B195" s="475" t="s">
        <v>234</v>
      </c>
      <c r="C195" s="477" t="s">
        <v>132</v>
      </c>
      <c r="D195" s="475">
        <v>78.599999999999994</v>
      </c>
      <c r="E195" s="475" t="s">
        <v>236</v>
      </c>
      <c r="F195" s="204" t="s">
        <v>237</v>
      </c>
      <c r="G195" s="204" t="s">
        <v>237</v>
      </c>
      <c r="H195" s="204" t="s">
        <v>237</v>
      </c>
      <c r="I195" s="204" t="s">
        <v>237</v>
      </c>
      <c r="J195" s="224"/>
      <c r="K195" s="225"/>
      <c r="L195" s="224"/>
      <c r="M195" s="225"/>
      <c r="N195" s="260">
        <v>0</v>
      </c>
      <c r="O195" s="260">
        <v>0</v>
      </c>
      <c r="P195" s="260">
        <v>0</v>
      </c>
      <c r="Q195" s="260">
        <v>0</v>
      </c>
      <c r="R195" s="260">
        <v>0</v>
      </c>
      <c r="S195" s="225"/>
      <c r="T195" s="250"/>
      <c r="U195" s="211" t="s">
        <v>323</v>
      </c>
      <c r="V195" s="211" t="s">
        <v>323</v>
      </c>
      <c r="W195" s="211" t="s">
        <v>323</v>
      </c>
      <c r="X195" s="474"/>
      <c r="Y195" s="191"/>
    </row>
    <row r="196" spans="2:25">
      <c r="B196" s="476"/>
      <c r="C196" s="478"/>
      <c r="D196" s="476"/>
      <c r="E196" s="476"/>
      <c r="F196" s="204" t="s">
        <v>237</v>
      </c>
      <c r="G196" s="204" t="s">
        <v>237</v>
      </c>
      <c r="H196" s="204" t="s">
        <v>237</v>
      </c>
      <c r="I196" s="204" t="s">
        <v>237</v>
      </c>
      <c r="J196" s="204"/>
      <c r="K196" s="236"/>
      <c r="L196" s="236"/>
      <c r="M196" s="236"/>
      <c r="N196" s="296">
        <v>0</v>
      </c>
      <c r="O196" s="296">
        <v>0</v>
      </c>
      <c r="P196" s="296">
        <v>0</v>
      </c>
      <c r="Q196" s="296">
        <v>0</v>
      </c>
      <c r="R196" s="296">
        <v>0</v>
      </c>
      <c r="S196" s="214"/>
      <c r="T196" s="214"/>
      <c r="U196" s="211" t="s">
        <v>323</v>
      </c>
      <c r="V196" s="211" t="s">
        <v>323</v>
      </c>
      <c r="W196" s="211" t="s">
        <v>323</v>
      </c>
      <c r="X196" s="474"/>
      <c r="Y196" s="191">
        <v>100</v>
      </c>
    </row>
    <row r="197" spans="2:25">
      <c r="B197" s="475" t="s">
        <v>235</v>
      </c>
      <c r="C197" s="477" t="s">
        <v>133</v>
      </c>
      <c r="D197" s="475">
        <v>78.599999999999994</v>
      </c>
      <c r="E197" s="475" t="s">
        <v>236</v>
      </c>
      <c r="F197" s="204" t="s">
        <v>237</v>
      </c>
      <c r="G197" s="204" t="s">
        <v>237</v>
      </c>
      <c r="H197" s="204" t="s">
        <v>237</v>
      </c>
      <c r="I197" s="204" t="s">
        <v>237</v>
      </c>
      <c r="J197" s="141"/>
      <c r="K197" s="142"/>
      <c r="L197" s="141"/>
      <c r="M197" s="142"/>
      <c r="N197" s="143"/>
      <c r="O197" s="144"/>
      <c r="P197" s="144"/>
      <c r="Q197" s="144"/>
      <c r="R197" s="144"/>
      <c r="S197" s="145"/>
      <c r="T197" s="146"/>
      <c r="U197" s="211" t="s">
        <v>323</v>
      </c>
      <c r="V197" s="211" t="s">
        <v>323</v>
      </c>
      <c r="W197" s="211" t="s">
        <v>323</v>
      </c>
      <c r="X197" s="474"/>
      <c r="Y197" s="191"/>
    </row>
    <row r="198" spans="2:25">
      <c r="B198" s="492"/>
      <c r="C198" s="493"/>
      <c r="D198" s="492"/>
      <c r="E198" s="492"/>
      <c r="F198" s="204"/>
      <c r="G198" s="204"/>
      <c r="H198" s="204"/>
      <c r="I198" s="204"/>
      <c r="J198" s="265"/>
      <c r="K198" s="266"/>
      <c r="L198" s="265"/>
      <c r="M198" s="266"/>
      <c r="N198" s="294">
        <f t="shared" ref="N198:R198" si="218">SUM(N197)</f>
        <v>0</v>
      </c>
      <c r="O198" s="294">
        <f t="shared" si="218"/>
        <v>0</v>
      </c>
      <c r="P198" s="294">
        <f t="shared" si="218"/>
        <v>0</v>
      </c>
      <c r="Q198" s="294">
        <f t="shared" si="218"/>
        <v>0</v>
      </c>
      <c r="R198" s="294">
        <f t="shared" si="218"/>
        <v>0</v>
      </c>
      <c r="S198" s="266"/>
      <c r="T198" s="267"/>
      <c r="U198" s="211"/>
      <c r="V198" s="211"/>
      <c r="W198" s="211"/>
      <c r="X198" s="474"/>
      <c r="Y198" s="191">
        <v>100</v>
      </c>
    </row>
    <row r="199" spans="2:25" ht="25.5">
      <c r="B199" s="297" t="s">
        <v>342</v>
      </c>
      <c r="C199" s="299" t="s">
        <v>343</v>
      </c>
      <c r="D199" s="297">
        <v>100</v>
      </c>
      <c r="E199" s="297" t="s">
        <v>236</v>
      </c>
      <c r="F199" s="204" t="s">
        <v>237</v>
      </c>
      <c r="G199" s="204" t="s">
        <v>237</v>
      </c>
      <c r="H199" s="204" t="s">
        <v>237</v>
      </c>
      <c r="I199" s="204" t="s">
        <v>237</v>
      </c>
      <c r="J199" s="242">
        <v>42744</v>
      </c>
      <c r="K199" s="137">
        <v>0.48749999999999999</v>
      </c>
      <c r="L199" s="242">
        <v>42744</v>
      </c>
      <c r="M199" s="137">
        <v>0.77986111111111101</v>
      </c>
      <c r="N199" s="159">
        <f t="shared" ref="N199" si="219">IF(((L199+M199)-(J199+K199))*24&gt;0,((L199+M199)-(J199+K199))*24,"NA")</f>
        <v>7.0166666666627862</v>
      </c>
      <c r="O199" s="159">
        <f t="shared" ref="O199" si="220">IF(RIGHT(S199)="T",(N199),0)</f>
        <v>0</v>
      </c>
      <c r="P199" s="159">
        <f t="shared" ref="P199" si="221">IF(RIGHT(S199)="U",(N199),0)</f>
        <v>7.0166666666627862</v>
      </c>
      <c r="Q199" s="159">
        <f t="shared" ref="Q199" si="222">IF(RIGHT(S199)="C",(N199),0)</f>
        <v>0</v>
      </c>
      <c r="R199" s="159">
        <f t="shared" ref="R199" si="223">IF(RIGHT(S199)="D",(N199),0)</f>
        <v>0</v>
      </c>
      <c r="S199" s="245" t="s">
        <v>366</v>
      </c>
      <c r="T199" s="135" t="s">
        <v>654</v>
      </c>
      <c r="U199" s="211" t="s">
        <v>323</v>
      </c>
      <c r="V199" s="211" t="s">
        <v>323</v>
      </c>
      <c r="W199" s="211" t="s">
        <v>323</v>
      </c>
      <c r="X199" s="474"/>
      <c r="Y199" s="191"/>
    </row>
    <row r="200" spans="2:25">
      <c r="B200" s="298"/>
      <c r="C200" s="300"/>
      <c r="D200" s="298"/>
      <c r="E200" s="298"/>
      <c r="F200" s="204"/>
      <c r="G200" s="204"/>
      <c r="H200" s="204"/>
      <c r="I200" s="204"/>
      <c r="J200" s="205"/>
      <c r="K200" s="206"/>
      <c r="L200" s="205"/>
      <c r="M200" s="206"/>
      <c r="N200" s="230">
        <f>SUM(N199:N199)</f>
        <v>7.0166666666627862</v>
      </c>
      <c r="O200" s="227">
        <f>SUM(O199:O199)</f>
        <v>0</v>
      </c>
      <c r="P200" s="227">
        <f>SUM(P199:P199)</f>
        <v>7.0166666666627862</v>
      </c>
      <c r="Q200" s="227">
        <f>SUM(Q199:Q199)</f>
        <v>0</v>
      </c>
      <c r="R200" s="227">
        <f>SUM(R199:R199)</f>
        <v>0</v>
      </c>
      <c r="S200" s="209"/>
      <c r="T200" s="210"/>
      <c r="U200" s="211"/>
      <c r="V200" s="211"/>
      <c r="W200" s="211"/>
      <c r="X200" s="474"/>
      <c r="Y200" s="191">
        <v>100</v>
      </c>
    </row>
    <row r="201" spans="2:25" ht="25.5">
      <c r="B201" s="505" t="s">
        <v>356</v>
      </c>
      <c r="C201" s="477" t="s">
        <v>357</v>
      </c>
      <c r="D201" s="505">
        <v>349.16</v>
      </c>
      <c r="E201" s="505" t="s">
        <v>236</v>
      </c>
      <c r="F201" s="204" t="s">
        <v>237</v>
      </c>
      <c r="G201" s="204" t="s">
        <v>237</v>
      </c>
      <c r="H201" s="204" t="s">
        <v>237</v>
      </c>
      <c r="I201" s="204" t="s">
        <v>237</v>
      </c>
      <c r="J201" s="242">
        <v>42739</v>
      </c>
      <c r="K201" s="137">
        <v>0.37152777777777773</v>
      </c>
      <c r="L201" s="242">
        <v>42739</v>
      </c>
      <c r="M201" s="137">
        <v>0.80763888888888891</v>
      </c>
      <c r="N201" s="159">
        <f t="shared" ref="N201:N204" si="224">IF(((L201+M201)-(J201+K201))*24&gt;0,((L201+M201)-(J201+K201))*24,"NA")</f>
        <v>10.466666666558012</v>
      </c>
      <c r="O201" s="159">
        <f t="shared" ref="O201:O204" si="225">IF(RIGHT(S201)="T",(N201),0)</f>
        <v>10.466666666558012</v>
      </c>
      <c r="P201" s="159">
        <f t="shared" ref="P201:P204" si="226">IF(RIGHT(S201)="U",(N201),0)</f>
        <v>0</v>
      </c>
      <c r="Q201" s="159">
        <f t="shared" ref="Q201:Q204" si="227">IF(RIGHT(S201)="C",(N201),0)</f>
        <v>0</v>
      </c>
      <c r="R201" s="159">
        <f t="shared" ref="R201:R204" si="228">IF(RIGHT(S201)="D",(N201),0)</f>
        <v>0</v>
      </c>
      <c r="S201" s="305" t="s">
        <v>368</v>
      </c>
      <c r="T201" s="135" t="s">
        <v>663</v>
      </c>
      <c r="U201" s="211" t="s">
        <v>323</v>
      </c>
      <c r="V201" s="211" t="s">
        <v>323</v>
      </c>
      <c r="W201" s="211" t="s">
        <v>323</v>
      </c>
      <c r="X201" s="474"/>
      <c r="Y201" s="191"/>
    </row>
    <row r="202" spans="2:25" ht="38.25">
      <c r="B202" s="506"/>
      <c r="C202" s="493"/>
      <c r="D202" s="506"/>
      <c r="E202" s="506"/>
      <c r="F202" s="204"/>
      <c r="G202" s="204"/>
      <c r="H202" s="204"/>
      <c r="I202" s="204"/>
      <c r="J202" s="242">
        <v>42754</v>
      </c>
      <c r="K202" s="137">
        <v>0.63194444444444442</v>
      </c>
      <c r="L202" s="242">
        <v>42754</v>
      </c>
      <c r="M202" s="137">
        <v>0.80347222222222225</v>
      </c>
      <c r="N202" s="159">
        <f t="shared" si="224"/>
        <v>4.1166666666395031</v>
      </c>
      <c r="O202" s="159">
        <f t="shared" si="225"/>
        <v>0</v>
      </c>
      <c r="P202" s="159">
        <f t="shared" si="226"/>
        <v>4.1166666666395031</v>
      </c>
      <c r="Q202" s="159">
        <f t="shared" si="227"/>
        <v>0</v>
      </c>
      <c r="R202" s="159">
        <f t="shared" si="228"/>
        <v>0</v>
      </c>
      <c r="S202" s="245" t="s">
        <v>366</v>
      </c>
      <c r="T202" s="135" t="s">
        <v>664</v>
      </c>
      <c r="U202" s="211"/>
      <c r="V202" s="211"/>
      <c r="W202" s="211"/>
      <c r="X202" s="474"/>
      <c r="Y202" s="191"/>
    </row>
    <row r="203" spans="2:25" ht="25.5">
      <c r="B203" s="506"/>
      <c r="C203" s="493"/>
      <c r="D203" s="506"/>
      <c r="E203" s="506"/>
      <c r="F203" s="204"/>
      <c r="G203" s="204"/>
      <c r="H203" s="204"/>
      <c r="I203" s="204"/>
      <c r="J203" s="242">
        <v>42765</v>
      </c>
      <c r="K203" s="137">
        <v>0.35069444444444442</v>
      </c>
      <c r="L203" s="242">
        <v>42765</v>
      </c>
      <c r="M203" s="137">
        <v>0.84930555555555554</v>
      </c>
      <c r="N203" s="159">
        <f t="shared" si="224"/>
        <v>11.966666666732635</v>
      </c>
      <c r="O203" s="159">
        <f t="shared" si="225"/>
        <v>0</v>
      </c>
      <c r="P203" s="159">
        <f t="shared" si="226"/>
        <v>0</v>
      </c>
      <c r="Q203" s="159">
        <f t="shared" si="227"/>
        <v>11.966666666732635</v>
      </c>
      <c r="R203" s="159">
        <f t="shared" si="228"/>
        <v>0</v>
      </c>
      <c r="S203" s="245" t="s">
        <v>373</v>
      </c>
      <c r="T203" s="135" t="s">
        <v>394</v>
      </c>
      <c r="U203" s="211"/>
      <c r="V203" s="211"/>
      <c r="W203" s="211"/>
      <c r="X203" s="474"/>
      <c r="Y203" s="191"/>
    </row>
    <row r="204" spans="2:25" ht="25.5">
      <c r="B204" s="506"/>
      <c r="C204" s="493"/>
      <c r="D204" s="506"/>
      <c r="E204" s="506"/>
      <c r="F204" s="204"/>
      <c r="G204" s="204"/>
      <c r="H204" s="204"/>
      <c r="I204" s="204"/>
      <c r="J204" s="242">
        <v>42766</v>
      </c>
      <c r="K204" s="137">
        <v>0.3430555555555555</v>
      </c>
      <c r="L204" s="242">
        <v>42766</v>
      </c>
      <c r="M204" s="137">
        <v>0.8041666666666667</v>
      </c>
      <c r="N204" s="159">
        <f t="shared" si="224"/>
        <v>11.06666666676756</v>
      </c>
      <c r="O204" s="159">
        <f t="shared" si="225"/>
        <v>0</v>
      </c>
      <c r="P204" s="159">
        <f t="shared" si="226"/>
        <v>0</v>
      </c>
      <c r="Q204" s="159">
        <f t="shared" si="227"/>
        <v>11.06666666676756</v>
      </c>
      <c r="R204" s="159">
        <f t="shared" si="228"/>
        <v>0</v>
      </c>
      <c r="S204" s="245" t="s">
        <v>373</v>
      </c>
      <c r="T204" s="135" t="s">
        <v>394</v>
      </c>
      <c r="U204" s="211"/>
      <c r="V204" s="211"/>
      <c r="W204" s="211"/>
      <c r="X204" s="474"/>
      <c r="Y204" s="191"/>
    </row>
    <row r="205" spans="2:25">
      <c r="B205" s="507"/>
      <c r="C205" s="478"/>
      <c r="D205" s="507"/>
      <c r="E205" s="507"/>
      <c r="F205" s="204" t="s">
        <v>237</v>
      </c>
      <c r="G205" s="204" t="s">
        <v>237</v>
      </c>
      <c r="H205" s="204" t="s">
        <v>237</v>
      </c>
      <c r="I205" s="204" t="s">
        <v>237</v>
      </c>
      <c r="J205" s="204"/>
      <c r="K205" s="236"/>
      <c r="L205" s="236"/>
      <c r="M205" s="236"/>
      <c r="N205" s="226">
        <f>SUM(N201:N204)</f>
        <v>37.616666666697711</v>
      </c>
      <c r="O205" s="226">
        <f t="shared" ref="O205:R205" si="229">SUM(O201:O204)</f>
        <v>10.466666666558012</v>
      </c>
      <c r="P205" s="226">
        <f t="shared" si="229"/>
        <v>4.1166666666395031</v>
      </c>
      <c r="Q205" s="226">
        <f t="shared" si="229"/>
        <v>23.033333333500195</v>
      </c>
      <c r="R205" s="226">
        <f t="shared" si="229"/>
        <v>0</v>
      </c>
      <c r="S205" s="214"/>
      <c r="T205" s="214"/>
      <c r="U205" s="211" t="s">
        <v>323</v>
      </c>
      <c r="V205" s="211" t="s">
        <v>323</v>
      </c>
      <c r="W205" s="211" t="s">
        <v>323</v>
      </c>
      <c r="X205" s="474"/>
      <c r="Y205" s="117">
        <v>98.59</v>
      </c>
    </row>
    <row r="206" spans="2:25">
      <c r="B206" s="505" t="s">
        <v>358</v>
      </c>
      <c r="C206" s="477" t="s">
        <v>359</v>
      </c>
      <c r="D206" s="505">
        <v>349.16</v>
      </c>
      <c r="E206" s="505" t="s">
        <v>236</v>
      </c>
      <c r="F206" s="204" t="s">
        <v>237</v>
      </c>
      <c r="G206" s="204" t="s">
        <v>237</v>
      </c>
      <c r="H206" s="204" t="s">
        <v>237</v>
      </c>
      <c r="I206" s="204" t="s">
        <v>237</v>
      </c>
      <c r="J206" s="242">
        <v>42740</v>
      </c>
      <c r="K206" s="137">
        <v>0.3972222222222222</v>
      </c>
      <c r="L206" s="242">
        <v>42740</v>
      </c>
      <c r="M206" s="137">
        <v>0.82986111111111116</v>
      </c>
      <c r="N206" s="159">
        <f t="shared" ref="N206:N207" si="230">IF(((L206+M206)-(J206+K206))*24&gt;0,((L206+M206)-(J206+K206))*24,"NA")</f>
        <v>10.383333333302289</v>
      </c>
      <c r="O206" s="159">
        <f t="shared" ref="O206:O207" si="231">IF(RIGHT(S206)="T",(N206),0)</f>
        <v>10.383333333302289</v>
      </c>
      <c r="P206" s="159">
        <f t="shared" ref="P206:P207" si="232">IF(RIGHT(S206)="U",(N206),0)</f>
        <v>0</v>
      </c>
      <c r="Q206" s="159">
        <f t="shared" ref="Q206:Q207" si="233">IF(RIGHT(S206)="C",(N206),0)</f>
        <v>0</v>
      </c>
      <c r="R206" s="159">
        <f t="shared" ref="R206:R207" si="234">IF(RIGHT(S206)="D",(N206),0)</f>
        <v>0</v>
      </c>
      <c r="S206" s="305" t="s">
        <v>368</v>
      </c>
      <c r="T206" s="135" t="s">
        <v>665</v>
      </c>
      <c r="U206" s="211" t="s">
        <v>323</v>
      </c>
      <c r="V206" s="211" t="s">
        <v>323</v>
      </c>
      <c r="W206" s="211" t="s">
        <v>323</v>
      </c>
      <c r="X206" s="474"/>
      <c r="Y206" s="191"/>
    </row>
    <row r="207" spans="2:25" ht="51">
      <c r="B207" s="506"/>
      <c r="C207" s="493"/>
      <c r="D207" s="506"/>
      <c r="E207" s="506"/>
      <c r="F207" s="204"/>
      <c r="G207" s="204"/>
      <c r="H207" s="204"/>
      <c r="I207" s="204"/>
      <c r="J207" s="242">
        <v>42762</v>
      </c>
      <c r="K207" s="137">
        <v>0.5229166666666667</v>
      </c>
      <c r="L207" s="242">
        <v>42762</v>
      </c>
      <c r="M207" s="137">
        <v>0.64374999999999993</v>
      </c>
      <c r="N207" s="159">
        <f t="shared" si="230"/>
        <v>2.9000000000232831</v>
      </c>
      <c r="O207" s="159">
        <f t="shared" si="231"/>
        <v>0</v>
      </c>
      <c r="P207" s="159">
        <f t="shared" si="232"/>
        <v>0</v>
      </c>
      <c r="Q207" s="159">
        <f t="shared" si="233"/>
        <v>2.9000000000232831</v>
      </c>
      <c r="R207" s="159">
        <f t="shared" si="234"/>
        <v>0</v>
      </c>
      <c r="S207" s="245" t="s">
        <v>371</v>
      </c>
      <c r="T207" s="135" t="s">
        <v>666</v>
      </c>
      <c r="U207" s="211"/>
      <c r="V207" s="211"/>
      <c r="W207" s="211"/>
      <c r="X207" s="474"/>
      <c r="Y207" s="191"/>
    </row>
    <row r="208" spans="2:25">
      <c r="B208" s="507"/>
      <c r="C208" s="478"/>
      <c r="D208" s="507"/>
      <c r="E208" s="507"/>
      <c r="F208" s="204" t="s">
        <v>237</v>
      </c>
      <c r="G208" s="204" t="s">
        <v>237</v>
      </c>
      <c r="H208" s="204" t="s">
        <v>237</v>
      </c>
      <c r="I208" s="204" t="s">
        <v>237</v>
      </c>
      <c r="J208" s="204"/>
      <c r="K208" s="236"/>
      <c r="L208" s="236"/>
      <c r="M208" s="236"/>
      <c r="N208" s="226">
        <f>SUM(N206:N207)</f>
        <v>13.283333333325572</v>
      </c>
      <c r="O208" s="226">
        <f t="shared" ref="O208:R208" si="235">SUM(O206:O207)</f>
        <v>10.383333333302289</v>
      </c>
      <c r="P208" s="226">
        <f t="shared" si="235"/>
        <v>0</v>
      </c>
      <c r="Q208" s="226">
        <f t="shared" si="235"/>
        <v>2.9000000000232831</v>
      </c>
      <c r="R208" s="226">
        <f t="shared" si="235"/>
        <v>0</v>
      </c>
      <c r="S208" s="214"/>
      <c r="T208" s="214"/>
      <c r="U208" s="211" t="s">
        <v>323</v>
      </c>
      <c r="V208" s="211" t="s">
        <v>323</v>
      </c>
      <c r="W208" s="211" t="s">
        <v>323</v>
      </c>
      <c r="X208" s="474"/>
      <c r="Y208" s="117">
        <v>98.6</v>
      </c>
    </row>
    <row r="209" spans="2:25" ht="51">
      <c r="B209" s="505" t="s">
        <v>390</v>
      </c>
      <c r="C209" s="477" t="s">
        <v>388</v>
      </c>
      <c r="D209" s="505"/>
      <c r="E209" s="505" t="s">
        <v>236</v>
      </c>
      <c r="F209" s="204"/>
      <c r="G209" s="204"/>
      <c r="H209" s="204"/>
      <c r="I209" s="204"/>
      <c r="J209" s="240">
        <v>42736</v>
      </c>
      <c r="K209" s="241">
        <v>0</v>
      </c>
      <c r="L209" s="240">
        <v>42767</v>
      </c>
      <c r="M209" s="241">
        <v>0</v>
      </c>
      <c r="N209" s="159">
        <f>IF(((L209+M209)-(J209+K209))*24&gt;0,((L209+M209)-(J209+K209))*24,"NA")</f>
        <v>744</v>
      </c>
      <c r="O209" s="159">
        <f>IF(RIGHT(S209)="T",(N209),0)</f>
        <v>0</v>
      </c>
      <c r="P209" s="159">
        <f>IF(RIGHT(S209)="U",(N209),0)</f>
        <v>0</v>
      </c>
      <c r="Q209" s="159">
        <f>IF(RIGHT(S209)="C",(N209),0)</f>
        <v>744</v>
      </c>
      <c r="R209" s="159">
        <f>IF(RIGHT(S209)="D",(N209),0)</f>
        <v>0</v>
      </c>
      <c r="S209" s="243" t="s">
        <v>371</v>
      </c>
      <c r="T209" s="162" t="s">
        <v>411</v>
      </c>
      <c r="U209" s="385"/>
      <c r="V209" s="211"/>
      <c r="W209" s="385"/>
      <c r="X209" s="474"/>
      <c r="Y209" s="191"/>
    </row>
    <row r="210" spans="2:25">
      <c r="B210" s="506"/>
      <c r="C210" s="493"/>
      <c r="D210" s="506"/>
      <c r="E210" s="506"/>
      <c r="F210" s="204"/>
      <c r="G210" s="204"/>
      <c r="H210" s="204"/>
      <c r="I210" s="204"/>
      <c r="J210" s="269"/>
      <c r="K210" s="270"/>
      <c r="L210" s="269"/>
      <c r="M210" s="270"/>
      <c r="N210" s="271">
        <f>SUM(N209:N209)</f>
        <v>744</v>
      </c>
      <c r="O210" s="271">
        <f t="shared" ref="O210:R210" si="236">SUM(O209:O209)</f>
        <v>0</v>
      </c>
      <c r="P210" s="271">
        <f t="shared" si="236"/>
        <v>0</v>
      </c>
      <c r="Q210" s="271">
        <f t="shared" si="236"/>
        <v>744</v>
      </c>
      <c r="R210" s="271">
        <f t="shared" si="236"/>
        <v>0</v>
      </c>
      <c r="S210" s="264"/>
      <c r="T210" s="272"/>
      <c r="U210" s="211"/>
      <c r="V210" s="211"/>
      <c r="W210" s="211"/>
      <c r="X210" s="474"/>
      <c r="Y210" s="191">
        <v>100</v>
      </c>
    </row>
    <row r="211" spans="2:25" ht="51">
      <c r="B211" s="505" t="s">
        <v>391</v>
      </c>
      <c r="C211" s="477" t="s">
        <v>389</v>
      </c>
      <c r="D211" s="505"/>
      <c r="E211" s="505" t="s">
        <v>236</v>
      </c>
      <c r="F211" s="204"/>
      <c r="G211" s="204"/>
      <c r="H211" s="204"/>
      <c r="I211" s="204"/>
      <c r="J211" s="240">
        <v>42736</v>
      </c>
      <c r="K211" s="241">
        <v>0</v>
      </c>
      <c r="L211" s="240">
        <v>42767</v>
      </c>
      <c r="M211" s="241">
        <v>0</v>
      </c>
      <c r="N211" s="159">
        <f>IF(((L211+M211)-(J211+K211))*24&gt;0,((L211+M211)-(J211+K211))*24,"NA")</f>
        <v>744</v>
      </c>
      <c r="O211" s="159">
        <f>IF(RIGHT(S211)="T",(N211),0)</f>
        <v>0</v>
      </c>
      <c r="P211" s="159">
        <f>IF(RIGHT(S211)="U",(N211),0)</f>
        <v>0</v>
      </c>
      <c r="Q211" s="159">
        <f>IF(RIGHT(S211)="C",(N211),0)</f>
        <v>744</v>
      </c>
      <c r="R211" s="159">
        <f>IF(RIGHT(S211)="D",(N211),0)</f>
        <v>0</v>
      </c>
      <c r="S211" s="243" t="s">
        <v>371</v>
      </c>
      <c r="T211" s="162" t="s">
        <v>411</v>
      </c>
      <c r="U211" s="385"/>
      <c r="V211" s="211"/>
      <c r="W211" s="385"/>
      <c r="X211" s="474"/>
      <c r="Y211" s="191"/>
    </row>
    <row r="212" spans="2:25">
      <c r="B212" s="506"/>
      <c r="C212" s="493"/>
      <c r="D212" s="506"/>
      <c r="E212" s="506"/>
      <c r="F212" s="204"/>
      <c r="G212" s="204"/>
      <c r="H212" s="204"/>
      <c r="I212" s="204"/>
      <c r="J212" s="269"/>
      <c r="K212" s="270"/>
      <c r="L212" s="269"/>
      <c r="M212" s="270"/>
      <c r="N212" s="271">
        <f t="shared" ref="N212:R212" si="237">SUM(N211)</f>
        <v>744</v>
      </c>
      <c r="O212" s="271">
        <f t="shared" si="237"/>
        <v>0</v>
      </c>
      <c r="P212" s="271">
        <f t="shared" si="237"/>
        <v>0</v>
      </c>
      <c r="Q212" s="271">
        <f t="shared" si="237"/>
        <v>744</v>
      </c>
      <c r="R212" s="271">
        <f t="shared" si="237"/>
        <v>0</v>
      </c>
      <c r="S212" s="264"/>
      <c r="T212" s="272"/>
      <c r="U212" s="211"/>
      <c r="V212" s="211"/>
      <c r="W212" s="211"/>
      <c r="X212" s="474"/>
      <c r="Y212" s="191">
        <v>100</v>
      </c>
    </row>
    <row r="213" spans="2:25" ht="25.5">
      <c r="B213" s="505" t="s">
        <v>390</v>
      </c>
      <c r="C213" s="477" t="s">
        <v>400</v>
      </c>
      <c r="D213" s="505"/>
      <c r="E213" s="505" t="s">
        <v>236</v>
      </c>
      <c r="F213" s="204" t="s">
        <v>237</v>
      </c>
      <c r="G213" s="204" t="s">
        <v>237</v>
      </c>
      <c r="H213" s="204" t="s">
        <v>237</v>
      </c>
      <c r="I213" s="204" t="s">
        <v>237</v>
      </c>
      <c r="J213" s="242">
        <v>42745</v>
      </c>
      <c r="K213" s="137">
        <v>0.41736111111111113</v>
      </c>
      <c r="L213" s="242">
        <v>42745</v>
      </c>
      <c r="M213" s="137">
        <v>0.77083333333333337</v>
      </c>
      <c r="N213" s="159">
        <f t="shared" ref="N213:N214" si="238">IF(((L213+M213)-(J213+K213))*24&gt;0,((L213+M213)-(J213+K213))*24,"NA")</f>
        <v>8.4833333333954215</v>
      </c>
      <c r="O213" s="159">
        <f t="shared" ref="O213:O214" si="239">IF(RIGHT(S213)="T",(N213),0)</f>
        <v>0</v>
      </c>
      <c r="P213" s="159">
        <f t="shared" ref="P213:P214" si="240">IF(RIGHT(S213)="U",(N213),0)</f>
        <v>0</v>
      </c>
      <c r="Q213" s="159">
        <f t="shared" ref="Q213:Q214" si="241">IF(RIGHT(S213)="C",(N213),0)</f>
        <v>8.4833333333954215</v>
      </c>
      <c r="R213" s="159">
        <f t="shared" ref="R213:R214" si="242">IF(RIGHT(S213)="D",(N213),0)</f>
        <v>0</v>
      </c>
      <c r="S213" s="245" t="s">
        <v>373</v>
      </c>
      <c r="T213" s="135" t="s">
        <v>684</v>
      </c>
      <c r="U213" s="211" t="s">
        <v>323</v>
      </c>
      <c r="V213" s="211" t="s">
        <v>323</v>
      </c>
      <c r="W213" s="211" t="s">
        <v>323</v>
      </c>
      <c r="X213" s="474"/>
      <c r="Y213" s="191"/>
    </row>
    <row r="214" spans="2:25" ht="51">
      <c r="B214" s="506"/>
      <c r="C214" s="493"/>
      <c r="D214" s="506"/>
      <c r="E214" s="506"/>
      <c r="F214" s="204"/>
      <c r="G214" s="204"/>
      <c r="H214" s="204"/>
      <c r="I214" s="204"/>
      <c r="J214" s="242">
        <v>42751</v>
      </c>
      <c r="K214" s="137">
        <v>0.3576388888888889</v>
      </c>
      <c r="L214" s="242">
        <v>42751</v>
      </c>
      <c r="M214" s="137">
        <v>0.39861111111111108</v>
      </c>
      <c r="N214" s="159">
        <f t="shared" si="238"/>
        <v>0.98333333322079852</v>
      </c>
      <c r="O214" s="159">
        <f t="shared" si="239"/>
        <v>0</v>
      </c>
      <c r="P214" s="159">
        <f t="shared" si="240"/>
        <v>0</v>
      </c>
      <c r="Q214" s="159">
        <f t="shared" si="241"/>
        <v>0.98333333322079852</v>
      </c>
      <c r="R214" s="159">
        <f t="shared" si="242"/>
        <v>0</v>
      </c>
      <c r="S214" s="245" t="s">
        <v>371</v>
      </c>
      <c r="T214" s="135" t="s">
        <v>685</v>
      </c>
      <c r="U214" s="211"/>
      <c r="V214" s="211"/>
      <c r="W214" s="211"/>
      <c r="X214" s="474"/>
      <c r="Y214" s="191"/>
    </row>
    <row r="215" spans="2:25">
      <c r="B215" s="506"/>
      <c r="C215" s="493"/>
      <c r="D215" s="506"/>
      <c r="E215" s="506"/>
      <c r="F215" s="204"/>
      <c r="G215" s="204"/>
      <c r="H215" s="204"/>
      <c r="I215" s="204"/>
      <c r="J215" s="205"/>
      <c r="K215" s="206"/>
      <c r="L215" s="205"/>
      <c r="M215" s="206"/>
      <c r="N215" s="226">
        <f>SUM(N213:N214)</f>
        <v>9.46666666661622</v>
      </c>
      <c r="O215" s="226">
        <f t="shared" ref="O215:R215" si="243">SUM(O213:O214)</f>
        <v>0</v>
      </c>
      <c r="P215" s="226">
        <f t="shared" si="243"/>
        <v>0</v>
      </c>
      <c r="Q215" s="226">
        <f t="shared" si="243"/>
        <v>9.46666666661622</v>
      </c>
      <c r="R215" s="226">
        <f t="shared" si="243"/>
        <v>0</v>
      </c>
      <c r="S215" s="209"/>
      <c r="T215" s="210"/>
      <c r="U215" s="211"/>
      <c r="V215" s="211"/>
      <c r="W215" s="211"/>
      <c r="X215" s="474"/>
      <c r="Y215" s="191">
        <v>100</v>
      </c>
    </row>
    <row r="216" spans="2:25" ht="25.5">
      <c r="B216" s="505" t="s">
        <v>390</v>
      </c>
      <c r="C216" s="477" t="s">
        <v>414</v>
      </c>
      <c r="D216" s="505"/>
      <c r="E216" s="505" t="s">
        <v>236</v>
      </c>
      <c r="F216" s="204" t="s">
        <v>237</v>
      </c>
      <c r="G216" s="204" t="s">
        <v>237</v>
      </c>
      <c r="H216" s="204" t="s">
        <v>237</v>
      </c>
      <c r="I216" s="204" t="s">
        <v>237</v>
      </c>
      <c r="J216" s="242">
        <v>42751</v>
      </c>
      <c r="K216" s="137">
        <v>0.48402777777777778</v>
      </c>
      <c r="L216" s="242">
        <v>42751</v>
      </c>
      <c r="M216" s="137">
        <v>0.77708333333333324</v>
      </c>
      <c r="N216" s="159">
        <f t="shared" ref="N216:N217" si="244">IF(((L216+M216)-(J216+K216))*24&gt;0,((L216+M216)-(J216+K216))*24,"NA")</f>
        <v>7.03333333338378</v>
      </c>
      <c r="O216" s="159">
        <f t="shared" ref="O216:O217" si="245">IF(RIGHT(S216)="T",(N216),0)</f>
        <v>0</v>
      </c>
      <c r="P216" s="159">
        <f t="shared" ref="P216:P217" si="246">IF(RIGHT(S216)="U",(N216),0)</f>
        <v>0</v>
      </c>
      <c r="Q216" s="159">
        <f t="shared" ref="Q216:Q217" si="247">IF(RIGHT(S216)="C",(N216),0)</f>
        <v>7.03333333338378</v>
      </c>
      <c r="R216" s="159">
        <f t="shared" ref="R216:R217" si="248">IF(RIGHT(S216)="D",(N216),0)</f>
        <v>0</v>
      </c>
      <c r="S216" s="245" t="s">
        <v>373</v>
      </c>
      <c r="T216" s="135" t="s">
        <v>394</v>
      </c>
      <c r="U216" s="211" t="s">
        <v>323</v>
      </c>
      <c r="V216" s="211" t="s">
        <v>323</v>
      </c>
      <c r="W216" s="211" t="s">
        <v>323</v>
      </c>
      <c r="X216" s="474"/>
      <c r="Y216" s="191"/>
    </row>
    <row r="217" spans="2:25" ht="25.5">
      <c r="B217" s="506"/>
      <c r="C217" s="493"/>
      <c r="D217" s="506"/>
      <c r="E217" s="506"/>
      <c r="F217" s="204"/>
      <c r="G217" s="204"/>
      <c r="H217" s="204"/>
      <c r="I217" s="204"/>
      <c r="J217" s="242">
        <v>42752</v>
      </c>
      <c r="K217" s="137">
        <v>0.41736111111111113</v>
      </c>
      <c r="L217" s="242">
        <v>42752</v>
      </c>
      <c r="M217" s="137">
        <v>0.74583333333333324</v>
      </c>
      <c r="N217" s="159">
        <f t="shared" si="244"/>
        <v>7.8833333333604969</v>
      </c>
      <c r="O217" s="159">
        <f t="shared" si="245"/>
        <v>0</v>
      </c>
      <c r="P217" s="159">
        <f t="shared" si="246"/>
        <v>0</v>
      </c>
      <c r="Q217" s="159">
        <f t="shared" si="247"/>
        <v>7.8833333333604969</v>
      </c>
      <c r="R217" s="159">
        <f t="shared" si="248"/>
        <v>0</v>
      </c>
      <c r="S217" s="245" t="s">
        <v>373</v>
      </c>
      <c r="T217" s="135" t="s">
        <v>394</v>
      </c>
      <c r="U217" s="211"/>
      <c r="V217" s="211"/>
      <c r="W217" s="211"/>
      <c r="X217" s="474"/>
      <c r="Y217" s="191"/>
    </row>
    <row r="218" spans="2:25">
      <c r="B218" s="507"/>
      <c r="C218" s="478"/>
      <c r="D218" s="507"/>
      <c r="E218" s="507"/>
      <c r="F218" s="204" t="s">
        <v>237</v>
      </c>
      <c r="G218" s="204" t="s">
        <v>237</v>
      </c>
      <c r="H218" s="204" t="s">
        <v>237</v>
      </c>
      <c r="I218" s="204" t="s">
        <v>237</v>
      </c>
      <c r="J218" s="204"/>
      <c r="K218" s="236"/>
      <c r="L218" s="236"/>
      <c r="M218" s="236"/>
      <c r="N218" s="258">
        <f>SUM(N216:N217)</f>
        <v>14.916666666744277</v>
      </c>
      <c r="O218" s="258">
        <f t="shared" ref="O218:R218" si="249">SUM(O216:O217)</f>
        <v>0</v>
      </c>
      <c r="P218" s="258">
        <f t="shared" si="249"/>
        <v>0</v>
      </c>
      <c r="Q218" s="258">
        <f t="shared" si="249"/>
        <v>14.916666666744277</v>
      </c>
      <c r="R218" s="258">
        <f t="shared" si="249"/>
        <v>0</v>
      </c>
      <c r="S218" s="214"/>
      <c r="T218" s="214"/>
      <c r="U218" s="211" t="s">
        <v>323</v>
      </c>
      <c r="V218" s="211" t="s">
        <v>323</v>
      </c>
      <c r="W218" s="211" t="s">
        <v>323</v>
      </c>
      <c r="X218" s="474"/>
      <c r="Y218" s="191">
        <v>100</v>
      </c>
    </row>
    <row r="219" spans="2:25">
      <c r="B219" s="505" t="s">
        <v>390</v>
      </c>
      <c r="C219" s="477" t="s">
        <v>415</v>
      </c>
      <c r="D219" s="505"/>
      <c r="E219" s="505" t="s">
        <v>236</v>
      </c>
      <c r="F219" s="204" t="s">
        <v>237</v>
      </c>
      <c r="G219" s="204" t="s">
        <v>237</v>
      </c>
      <c r="H219" s="204" t="s">
        <v>237</v>
      </c>
      <c r="I219" s="204" t="s">
        <v>237</v>
      </c>
      <c r="J219" s="141"/>
      <c r="K219" s="142"/>
      <c r="L219" s="141"/>
      <c r="M219" s="142"/>
      <c r="N219" s="143"/>
      <c r="O219" s="144"/>
      <c r="P219" s="144"/>
      <c r="Q219" s="144"/>
      <c r="R219" s="144"/>
      <c r="S219" s="145"/>
      <c r="T219" s="146"/>
      <c r="U219" s="211" t="s">
        <v>323</v>
      </c>
      <c r="V219" s="211" t="s">
        <v>323</v>
      </c>
      <c r="W219" s="211" t="s">
        <v>323</v>
      </c>
      <c r="X219" s="474"/>
      <c r="Y219" s="191"/>
    </row>
    <row r="220" spans="2:25">
      <c r="B220" s="507"/>
      <c r="C220" s="478"/>
      <c r="D220" s="507"/>
      <c r="E220" s="507"/>
      <c r="F220" s="204" t="s">
        <v>237</v>
      </c>
      <c r="G220" s="204" t="s">
        <v>237</v>
      </c>
      <c r="H220" s="204" t="s">
        <v>237</v>
      </c>
      <c r="I220" s="204" t="s">
        <v>237</v>
      </c>
      <c r="J220" s="204"/>
      <c r="K220" s="236"/>
      <c r="L220" s="236"/>
      <c r="M220" s="236"/>
      <c r="N220" s="258">
        <f>SUM(N219:N219)</f>
        <v>0</v>
      </c>
      <c r="O220" s="258">
        <f>SUM(O219:O219)</f>
        <v>0</v>
      </c>
      <c r="P220" s="258">
        <f>SUM(P219:P219)</f>
        <v>0</v>
      </c>
      <c r="Q220" s="258">
        <f>SUM(Q219:Q219)</f>
        <v>0</v>
      </c>
      <c r="R220" s="258">
        <f>SUM(R219:R219)</f>
        <v>0</v>
      </c>
      <c r="S220" s="214"/>
      <c r="T220" s="214"/>
      <c r="U220" s="211" t="s">
        <v>323</v>
      </c>
      <c r="V220" s="211" t="s">
        <v>323</v>
      </c>
      <c r="W220" s="211" t="s">
        <v>323</v>
      </c>
      <c r="X220" s="474"/>
      <c r="Y220" s="191">
        <v>100</v>
      </c>
    </row>
    <row r="221" spans="2:25" ht="25.5">
      <c r="B221" s="505" t="s">
        <v>390</v>
      </c>
      <c r="C221" s="477" t="s">
        <v>416</v>
      </c>
      <c r="D221" s="505"/>
      <c r="E221" s="505" t="s">
        <v>236</v>
      </c>
      <c r="F221" s="204" t="s">
        <v>237</v>
      </c>
      <c r="G221" s="204" t="s">
        <v>237</v>
      </c>
      <c r="H221" s="204" t="s">
        <v>237</v>
      </c>
      <c r="I221" s="204" t="s">
        <v>237</v>
      </c>
      <c r="J221" s="242">
        <v>42753</v>
      </c>
      <c r="K221" s="137">
        <v>0.42152777777777778</v>
      </c>
      <c r="L221" s="242">
        <v>42753</v>
      </c>
      <c r="M221" s="137">
        <v>0.70277777777777783</v>
      </c>
      <c r="N221" s="159">
        <f t="shared" ref="N221" si="250">IF(((L221+M221)-(J221+K221))*24&gt;0,((L221+M221)-(J221+K221))*24,"NA")</f>
        <v>6.75</v>
      </c>
      <c r="O221" s="159">
        <f t="shared" ref="O221" si="251">IF(RIGHT(S221)="T",(N221),0)</f>
        <v>0</v>
      </c>
      <c r="P221" s="159">
        <f t="shared" ref="P221" si="252">IF(RIGHT(S221)="U",(N221),0)</f>
        <v>0</v>
      </c>
      <c r="Q221" s="159">
        <f t="shared" ref="Q221" si="253">IF(RIGHT(S221)="C",(N221),0)</f>
        <v>6.75</v>
      </c>
      <c r="R221" s="159">
        <f t="shared" ref="R221" si="254">IF(RIGHT(S221)="D",(N221),0)</f>
        <v>0</v>
      </c>
      <c r="S221" s="245" t="s">
        <v>373</v>
      </c>
      <c r="T221" s="135" t="s">
        <v>421</v>
      </c>
      <c r="U221" s="211" t="s">
        <v>323</v>
      </c>
      <c r="V221" s="211" t="s">
        <v>323</v>
      </c>
      <c r="W221" s="211" t="s">
        <v>323</v>
      </c>
      <c r="X221" s="474"/>
      <c r="Y221" s="191"/>
    </row>
    <row r="222" spans="2:25">
      <c r="B222" s="506"/>
      <c r="C222" s="493"/>
      <c r="D222" s="506"/>
      <c r="E222" s="506"/>
      <c r="F222" s="204"/>
      <c r="G222" s="204"/>
      <c r="H222" s="204"/>
      <c r="I222" s="204"/>
      <c r="J222" s="205"/>
      <c r="K222" s="206"/>
      <c r="L222" s="205"/>
      <c r="M222" s="206"/>
      <c r="N222" s="230">
        <f>SUM(N221:N221)</f>
        <v>6.75</v>
      </c>
      <c r="O222" s="227">
        <f>SUM(O221:O221)</f>
        <v>0</v>
      </c>
      <c r="P222" s="227">
        <f>SUM(P221:P221)</f>
        <v>0</v>
      </c>
      <c r="Q222" s="227">
        <f>SUM(Q221:Q221)</f>
        <v>6.75</v>
      </c>
      <c r="R222" s="227">
        <f>SUM(R221:R221)</f>
        <v>0</v>
      </c>
      <c r="S222" s="209"/>
      <c r="T222" s="210"/>
      <c r="U222" s="211"/>
      <c r="V222" s="211"/>
      <c r="W222" s="211"/>
      <c r="X222" s="474"/>
      <c r="Y222" s="191"/>
    </row>
    <row r="223" spans="2:25" ht="25.5">
      <c r="B223" s="505" t="s">
        <v>390</v>
      </c>
      <c r="C223" s="477" t="s">
        <v>417</v>
      </c>
      <c r="D223" s="505"/>
      <c r="E223" s="505" t="s">
        <v>236</v>
      </c>
      <c r="F223" s="204" t="s">
        <v>237</v>
      </c>
      <c r="G223" s="204" t="s">
        <v>237</v>
      </c>
      <c r="H223" s="204" t="s">
        <v>237</v>
      </c>
      <c r="I223" s="204" t="s">
        <v>237</v>
      </c>
      <c r="J223" s="242">
        <v>42754</v>
      </c>
      <c r="K223" s="137">
        <v>0.41944444444444445</v>
      </c>
      <c r="L223" s="242">
        <v>42754</v>
      </c>
      <c r="M223" s="137">
        <v>0.70208333333333339</v>
      </c>
      <c r="N223" s="159">
        <f t="shared" ref="N223" si="255">IF(((L223+M223)-(J223+K223))*24&gt;0,((L223+M223)-(J223+K223))*24,"NA")</f>
        <v>6.7833333332673647</v>
      </c>
      <c r="O223" s="159">
        <f t="shared" ref="O223" si="256">IF(RIGHT(S223)="T",(N223),0)</f>
        <v>0</v>
      </c>
      <c r="P223" s="159">
        <f t="shared" ref="P223" si="257">IF(RIGHT(S223)="U",(N223),0)</f>
        <v>0</v>
      </c>
      <c r="Q223" s="159">
        <f t="shared" ref="Q223" si="258">IF(RIGHT(S223)="C",(N223),0)</f>
        <v>6.7833333332673647</v>
      </c>
      <c r="R223" s="159">
        <f t="shared" ref="R223" si="259">IF(RIGHT(S223)="D",(N223),0)</f>
        <v>0</v>
      </c>
      <c r="S223" s="245" t="s">
        <v>373</v>
      </c>
      <c r="T223" s="135" t="s">
        <v>681</v>
      </c>
      <c r="U223" s="211" t="s">
        <v>323</v>
      </c>
      <c r="V223" s="211" t="s">
        <v>323</v>
      </c>
      <c r="W223" s="211" t="s">
        <v>323</v>
      </c>
      <c r="X223" s="474"/>
      <c r="Y223" s="191"/>
    </row>
    <row r="224" spans="2:25">
      <c r="B224" s="506"/>
      <c r="C224" s="493"/>
      <c r="D224" s="506"/>
      <c r="E224" s="506"/>
      <c r="F224" s="204"/>
      <c r="G224" s="204"/>
      <c r="H224" s="204"/>
      <c r="I224" s="204"/>
      <c r="J224" s="205"/>
      <c r="K224" s="206"/>
      <c r="L224" s="205"/>
      <c r="M224" s="206"/>
      <c r="N224" s="230">
        <f>SUM(N223:N223)</f>
        <v>6.7833333332673647</v>
      </c>
      <c r="O224" s="227">
        <f>SUM(O223:O223)</f>
        <v>0</v>
      </c>
      <c r="P224" s="227">
        <f>SUM(P223:P223)</f>
        <v>0</v>
      </c>
      <c r="Q224" s="227">
        <f>SUM(Q223:Q223)</f>
        <v>6.7833333332673647</v>
      </c>
      <c r="R224" s="227">
        <f>SUM(R223:R223)</f>
        <v>0</v>
      </c>
      <c r="S224" s="209"/>
      <c r="T224" s="210"/>
      <c r="U224" s="211"/>
      <c r="V224" s="211"/>
      <c r="W224" s="211"/>
      <c r="X224" s="474"/>
      <c r="Y224" s="191">
        <v>100</v>
      </c>
    </row>
    <row r="225" spans="2:25">
      <c r="B225" s="505" t="s">
        <v>238</v>
      </c>
      <c r="C225" s="477" t="s">
        <v>129</v>
      </c>
      <c r="D225" s="505">
        <v>315</v>
      </c>
      <c r="E225" s="505" t="s">
        <v>236</v>
      </c>
      <c r="F225" s="204" t="s">
        <v>237</v>
      </c>
      <c r="G225" s="204" t="s">
        <v>237</v>
      </c>
      <c r="H225" s="204" t="s">
        <v>237</v>
      </c>
      <c r="I225" s="204" t="s">
        <v>237</v>
      </c>
      <c r="J225" s="141"/>
      <c r="K225" s="142"/>
      <c r="L225" s="141"/>
      <c r="M225" s="142"/>
      <c r="N225" s="143"/>
      <c r="O225" s="144"/>
      <c r="P225" s="144"/>
      <c r="Q225" s="144"/>
      <c r="R225" s="144"/>
      <c r="S225" s="145"/>
      <c r="T225" s="146"/>
      <c r="U225" s="211" t="s">
        <v>323</v>
      </c>
      <c r="V225" s="211" t="s">
        <v>323</v>
      </c>
      <c r="W225" s="211" t="s">
        <v>323</v>
      </c>
      <c r="X225" s="474"/>
      <c r="Y225" s="191"/>
    </row>
    <row r="226" spans="2:25">
      <c r="B226" s="506"/>
      <c r="C226" s="493"/>
      <c r="D226" s="506"/>
      <c r="E226" s="506"/>
      <c r="F226" s="204"/>
      <c r="G226" s="204"/>
      <c r="H226" s="204"/>
      <c r="I226" s="204"/>
      <c r="J226" s="205"/>
      <c r="K226" s="206"/>
      <c r="L226" s="205"/>
      <c r="M226" s="206"/>
      <c r="N226" s="230">
        <f t="shared" ref="N226:R226" si="260">SUM(N225)</f>
        <v>0</v>
      </c>
      <c r="O226" s="227">
        <f t="shared" si="260"/>
        <v>0</v>
      </c>
      <c r="P226" s="227">
        <f t="shared" si="260"/>
        <v>0</v>
      </c>
      <c r="Q226" s="227">
        <f t="shared" si="260"/>
        <v>0</v>
      </c>
      <c r="R226" s="227">
        <f t="shared" si="260"/>
        <v>0</v>
      </c>
      <c r="S226" s="209"/>
      <c r="T226" s="210"/>
      <c r="U226" s="211"/>
      <c r="V226" s="211"/>
      <c r="W226" s="211"/>
      <c r="X226" s="474"/>
      <c r="Y226" s="191"/>
    </row>
    <row r="227" spans="2:25" ht="25.5">
      <c r="B227" s="505" t="s">
        <v>239</v>
      </c>
      <c r="C227" s="477" t="s">
        <v>130</v>
      </c>
      <c r="D227" s="505">
        <v>315</v>
      </c>
      <c r="E227" s="505" t="s">
        <v>236</v>
      </c>
      <c r="F227" s="204" t="s">
        <v>237</v>
      </c>
      <c r="G227" s="204" t="s">
        <v>237</v>
      </c>
      <c r="H227" s="204" t="s">
        <v>237</v>
      </c>
      <c r="I227" s="204" t="s">
        <v>237</v>
      </c>
      <c r="J227" s="242">
        <v>42742</v>
      </c>
      <c r="K227" s="137">
        <v>0.36874999999999997</v>
      </c>
      <c r="L227" s="242">
        <v>42742</v>
      </c>
      <c r="M227" s="137">
        <v>0.84305555555555556</v>
      </c>
      <c r="N227" s="159">
        <f t="shared" ref="N227:N228" si="261">IF(((L227+M227)-(J227+K227))*24&gt;0,((L227+M227)-(J227+K227))*24,"NA")</f>
        <v>11.383333333244082</v>
      </c>
      <c r="O227" s="159">
        <f t="shared" ref="O227:O228" si="262">IF(RIGHT(S227)="T",(N227),0)</f>
        <v>0</v>
      </c>
      <c r="P227" s="159">
        <f t="shared" ref="P227:P228" si="263">IF(RIGHT(S227)="U",(N227),0)</f>
        <v>0</v>
      </c>
      <c r="Q227" s="159">
        <f t="shared" ref="Q227:Q228" si="264">IF(RIGHT(S227)="C",(N227),0)</f>
        <v>0</v>
      </c>
      <c r="R227" s="159">
        <f t="shared" ref="R227:R228" si="265">IF(RIGHT(S227)="D",(N227),0)</f>
        <v>11.383333333244082</v>
      </c>
      <c r="S227" s="245" t="s">
        <v>376</v>
      </c>
      <c r="T227" s="135" t="s">
        <v>686</v>
      </c>
      <c r="U227" s="211" t="s">
        <v>323</v>
      </c>
      <c r="V227" s="211" t="s">
        <v>323</v>
      </c>
      <c r="W227" s="211" t="s">
        <v>323</v>
      </c>
      <c r="X227" s="474"/>
      <c r="Y227" s="191"/>
    </row>
    <row r="228" spans="2:25" ht="38.25">
      <c r="B228" s="506"/>
      <c r="C228" s="493"/>
      <c r="D228" s="506"/>
      <c r="E228" s="506"/>
      <c r="F228" s="204"/>
      <c r="G228" s="204"/>
      <c r="H228" s="204"/>
      <c r="I228" s="204"/>
      <c r="J228" s="242">
        <v>42743</v>
      </c>
      <c r="K228" s="137">
        <v>0.75416666666666676</v>
      </c>
      <c r="L228" s="242">
        <v>42743</v>
      </c>
      <c r="M228" s="137">
        <v>0.78263888888888899</v>
      </c>
      <c r="N228" s="159">
        <f t="shared" si="261"/>
        <v>0.68333333329064772</v>
      </c>
      <c r="O228" s="159">
        <f t="shared" si="262"/>
        <v>0</v>
      </c>
      <c r="P228" s="159">
        <f t="shared" si="263"/>
        <v>0.68333333329064772</v>
      </c>
      <c r="Q228" s="159">
        <f t="shared" si="264"/>
        <v>0</v>
      </c>
      <c r="R228" s="159">
        <f t="shared" si="265"/>
        <v>0</v>
      </c>
      <c r="S228" s="245" t="s">
        <v>366</v>
      </c>
      <c r="T228" s="135" t="s">
        <v>687</v>
      </c>
      <c r="U228" s="211"/>
      <c r="V228" s="211"/>
      <c r="W228" s="211"/>
      <c r="X228" s="474"/>
      <c r="Y228" s="191"/>
    </row>
    <row r="229" spans="2:25">
      <c r="B229" s="506"/>
      <c r="C229" s="493"/>
      <c r="D229" s="506"/>
      <c r="E229" s="506"/>
      <c r="F229" s="204"/>
      <c r="G229" s="204"/>
      <c r="H229" s="204"/>
      <c r="I229" s="204"/>
      <c r="J229" s="205"/>
      <c r="K229" s="206"/>
      <c r="L229" s="205"/>
      <c r="M229" s="206"/>
      <c r="N229" s="230">
        <f t="shared" ref="N229:R229" si="266">SUM(N227:N228)</f>
        <v>12.066666666534729</v>
      </c>
      <c r="O229" s="227">
        <f t="shared" si="266"/>
        <v>0</v>
      </c>
      <c r="P229" s="227">
        <f t="shared" si="266"/>
        <v>0.68333333329064772</v>
      </c>
      <c r="Q229" s="227">
        <f t="shared" si="266"/>
        <v>0</v>
      </c>
      <c r="R229" s="227">
        <f t="shared" si="266"/>
        <v>11.383333333244082</v>
      </c>
      <c r="S229" s="209"/>
      <c r="T229" s="210"/>
      <c r="U229" s="211"/>
      <c r="V229" s="211"/>
      <c r="W229" s="211"/>
      <c r="X229" s="474"/>
      <c r="Y229" s="191">
        <v>100</v>
      </c>
    </row>
    <row r="230" spans="2:25" ht="15" customHeight="1">
      <c r="B230" s="505" t="s">
        <v>240</v>
      </c>
      <c r="C230" s="477" t="s">
        <v>140</v>
      </c>
      <c r="D230" s="505">
        <v>315</v>
      </c>
      <c r="E230" s="505" t="s">
        <v>236</v>
      </c>
      <c r="F230" s="204" t="s">
        <v>237</v>
      </c>
      <c r="G230" s="204" t="s">
        <v>237</v>
      </c>
      <c r="H230" s="204" t="s">
        <v>237</v>
      </c>
      <c r="I230" s="204" t="s">
        <v>237</v>
      </c>
      <c r="J230" s="141"/>
      <c r="K230" s="142"/>
      <c r="L230" s="141"/>
      <c r="M230" s="142"/>
      <c r="N230" s="143"/>
      <c r="O230" s="144"/>
      <c r="P230" s="144"/>
      <c r="Q230" s="144"/>
      <c r="R230" s="144"/>
      <c r="S230" s="145"/>
      <c r="T230" s="146"/>
      <c r="U230" s="211" t="s">
        <v>323</v>
      </c>
      <c r="V230" s="211" t="s">
        <v>323</v>
      </c>
      <c r="W230" s="211" t="s">
        <v>323</v>
      </c>
      <c r="X230" s="474"/>
      <c r="Y230" s="191"/>
    </row>
    <row r="231" spans="2:25">
      <c r="B231" s="507"/>
      <c r="C231" s="478"/>
      <c r="D231" s="507"/>
      <c r="E231" s="507"/>
      <c r="F231" s="204" t="s">
        <v>237</v>
      </c>
      <c r="G231" s="204" t="s">
        <v>237</v>
      </c>
      <c r="H231" s="204" t="s">
        <v>237</v>
      </c>
      <c r="I231" s="204" t="s">
        <v>237</v>
      </c>
      <c r="J231" s="204"/>
      <c r="K231" s="236"/>
      <c r="L231" s="236"/>
      <c r="M231" s="236"/>
      <c r="N231" s="258">
        <f>SUM(N230:N230)</f>
        <v>0</v>
      </c>
      <c r="O231" s="258">
        <f>SUM(O230:O230)</f>
        <v>0</v>
      </c>
      <c r="P231" s="258">
        <f>SUM(P230:P230)</f>
        <v>0</v>
      </c>
      <c r="Q231" s="258">
        <f>SUM(Q230:Q230)</f>
        <v>0</v>
      </c>
      <c r="R231" s="258">
        <f>SUM(R230:R230)</f>
        <v>0</v>
      </c>
      <c r="S231" s="214"/>
      <c r="T231" s="214"/>
      <c r="U231" s="211" t="s">
        <v>323</v>
      </c>
      <c r="V231" s="211" t="s">
        <v>323</v>
      </c>
      <c r="W231" s="211" t="s">
        <v>323</v>
      </c>
      <c r="X231" s="474"/>
      <c r="Y231" s="191">
        <v>100</v>
      </c>
    </row>
    <row r="232" spans="2:25" ht="15" customHeight="1">
      <c r="B232" s="505" t="s">
        <v>241</v>
      </c>
      <c r="C232" s="477" t="s">
        <v>29</v>
      </c>
      <c r="D232" s="505">
        <v>315</v>
      </c>
      <c r="E232" s="505" t="s">
        <v>236</v>
      </c>
      <c r="F232" s="204" t="s">
        <v>237</v>
      </c>
      <c r="G232" s="204" t="s">
        <v>237</v>
      </c>
      <c r="H232" s="204" t="s">
        <v>237</v>
      </c>
      <c r="I232" s="204" t="s">
        <v>237</v>
      </c>
      <c r="J232" s="242">
        <v>42765</v>
      </c>
      <c r="K232" s="137">
        <v>0.57916666666666672</v>
      </c>
      <c r="L232" s="242">
        <v>42765</v>
      </c>
      <c r="M232" s="137">
        <v>0.61041666666666672</v>
      </c>
      <c r="N232" s="159">
        <f t="shared" ref="N232" si="267">IF(((L232+M232)-(J232+K232))*24&gt;0,((L232+M232)-(J232+K232))*24,"NA")</f>
        <v>0.75</v>
      </c>
      <c r="O232" s="159">
        <f t="shared" ref="O232" si="268">IF(RIGHT(S232)="T",(N232),0)</f>
        <v>0</v>
      </c>
      <c r="P232" s="159">
        <f t="shared" ref="P232" si="269">IF(RIGHT(S232)="U",(N232),0)</f>
        <v>0.75</v>
      </c>
      <c r="Q232" s="159">
        <f t="shared" ref="Q232" si="270">IF(RIGHT(S232)="C",(N232),0)</f>
        <v>0</v>
      </c>
      <c r="R232" s="159">
        <f t="shared" ref="R232" si="271">IF(RIGHT(S232)="D",(N232),0)</f>
        <v>0</v>
      </c>
      <c r="S232" s="245" t="s">
        <v>697</v>
      </c>
      <c r="T232" s="135" t="s">
        <v>698</v>
      </c>
      <c r="U232" s="211" t="s">
        <v>323</v>
      </c>
      <c r="V232" s="211" t="s">
        <v>323</v>
      </c>
      <c r="W232" s="211" t="s">
        <v>323</v>
      </c>
      <c r="X232" s="474"/>
      <c r="Y232" s="191"/>
    </row>
    <row r="233" spans="2:25">
      <c r="B233" s="507"/>
      <c r="C233" s="478"/>
      <c r="D233" s="507"/>
      <c r="E233" s="507"/>
      <c r="F233" s="204" t="s">
        <v>237</v>
      </c>
      <c r="G233" s="204" t="s">
        <v>237</v>
      </c>
      <c r="H233" s="204" t="s">
        <v>237</v>
      </c>
      <c r="I233" s="204" t="s">
        <v>237</v>
      </c>
      <c r="J233" s="204"/>
      <c r="K233" s="236"/>
      <c r="L233" s="236"/>
      <c r="M233" s="236"/>
      <c r="N233" s="258">
        <f>SUM(N232:N232)</f>
        <v>0.75</v>
      </c>
      <c r="O233" s="258">
        <f>SUM(O232:O232)</f>
        <v>0</v>
      </c>
      <c r="P233" s="258">
        <f>SUM(P232:P232)</f>
        <v>0.75</v>
      </c>
      <c r="Q233" s="258">
        <f>SUM(Q232:Q232)</f>
        <v>0</v>
      </c>
      <c r="R233" s="258">
        <f>SUM(R232:R232)</f>
        <v>0</v>
      </c>
      <c r="S233" s="214"/>
      <c r="T233" s="214"/>
      <c r="U233" s="211" t="s">
        <v>323</v>
      </c>
      <c r="V233" s="211" t="s">
        <v>323</v>
      </c>
      <c r="W233" s="211" t="s">
        <v>323</v>
      </c>
      <c r="X233" s="474"/>
      <c r="Y233" s="191">
        <v>100</v>
      </c>
    </row>
    <row r="234" spans="2:25" ht="25.5">
      <c r="B234" s="505" t="s">
        <v>242</v>
      </c>
      <c r="C234" s="477" t="s">
        <v>12</v>
      </c>
      <c r="D234" s="505">
        <v>315</v>
      </c>
      <c r="E234" s="505" t="s">
        <v>236</v>
      </c>
      <c r="F234" s="204" t="s">
        <v>237</v>
      </c>
      <c r="G234" s="204" t="s">
        <v>237</v>
      </c>
      <c r="H234" s="204" t="s">
        <v>237</v>
      </c>
      <c r="I234" s="204" t="s">
        <v>237</v>
      </c>
      <c r="J234" s="242">
        <v>42739</v>
      </c>
      <c r="K234" s="137">
        <v>0.41319444444444442</v>
      </c>
      <c r="L234" s="242">
        <v>42739</v>
      </c>
      <c r="M234" s="137">
        <v>0.79513888888888884</v>
      </c>
      <c r="N234" s="159">
        <f t="shared" ref="N234:N235" si="272">IF(((L234+M234)-(J234+K234))*24&gt;0,((L234+M234)-(J234+K234))*24,"NA")</f>
        <v>9.1666666666860692</v>
      </c>
      <c r="O234" s="159">
        <f t="shared" ref="O234:O235" si="273">IF(RIGHT(S234)="T",(N234),0)</f>
        <v>0</v>
      </c>
      <c r="P234" s="159">
        <f t="shared" ref="P234:P235" si="274">IF(RIGHT(S234)="U",(N234),0)</f>
        <v>0</v>
      </c>
      <c r="Q234" s="159">
        <f t="shared" ref="Q234:Q235" si="275">IF(RIGHT(S234)="C",(N234),0)</f>
        <v>0</v>
      </c>
      <c r="R234" s="159">
        <f t="shared" ref="R234:R235" si="276">IF(RIGHT(S234)="D",(N234),0)</f>
        <v>9.1666666666860692</v>
      </c>
      <c r="S234" s="245" t="s">
        <v>376</v>
      </c>
      <c r="T234" s="135" t="s">
        <v>699</v>
      </c>
      <c r="U234" s="211" t="s">
        <v>323</v>
      </c>
      <c r="V234" s="211" t="s">
        <v>323</v>
      </c>
      <c r="W234" s="211" t="s">
        <v>323</v>
      </c>
      <c r="X234" s="474"/>
      <c r="Y234" s="191"/>
    </row>
    <row r="235" spans="2:25">
      <c r="B235" s="506"/>
      <c r="C235" s="493"/>
      <c r="D235" s="506"/>
      <c r="E235" s="506"/>
      <c r="F235" s="204"/>
      <c r="G235" s="204"/>
      <c r="H235" s="204"/>
      <c r="I235" s="204"/>
      <c r="J235" s="242">
        <v>42765</v>
      </c>
      <c r="K235" s="137">
        <v>0.57916666666666672</v>
      </c>
      <c r="L235" s="242">
        <v>42765</v>
      </c>
      <c r="M235" s="137">
        <v>0.61597222222222225</v>
      </c>
      <c r="N235" s="159">
        <f t="shared" si="272"/>
        <v>0.88333333324408159</v>
      </c>
      <c r="O235" s="159">
        <f t="shared" si="273"/>
        <v>0</v>
      </c>
      <c r="P235" s="159">
        <f t="shared" si="274"/>
        <v>0.88333333324408159</v>
      </c>
      <c r="Q235" s="159">
        <f t="shared" si="275"/>
        <v>0</v>
      </c>
      <c r="R235" s="159">
        <f t="shared" si="276"/>
        <v>0</v>
      </c>
      <c r="S235" s="245" t="s">
        <v>697</v>
      </c>
      <c r="T235" s="135" t="s">
        <v>700</v>
      </c>
      <c r="U235" s="211"/>
      <c r="V235" s="211"/>
      <c r="W235" s="211"/>
      <c r="X235" s="474"/>
      <c r="Y235" s="191"/>
    </row>
    <row r="236" spans="2:25">
      <c r="B236" s="507"/>
      <c r="C236" s="478"/>
      <c r="D236" s="507"/>
      <c r="E236" s="507"/>
      <c r="F236" s="204" t="s">
        <v>237</v>
      </c>
      <c r="G236" s="204" t="s">
        <v>237</v>
      </c>
      <c r="H236" s="204" t="s">
        <v>237</v>
      </c>
      <c r="I236" s="204" t="s">
        <v>237</v>
      </c>
      <c r="J236" s="204"/>
      <c r="K236" s="217"/>
      <c r="L236" s="217"/>
      <c r="M236" s="217"/>
      <c r="N236" s="258">
        <f t="shared" ref="N236:R236" si="277">SUM(N234:N235)</f>
        <v>10.049999999930151</v>
      </c>
      <c r="O236" s="258">
        <f t="shared" si="277"/>
        <v>0</v>
      </c>
      <c r="P236" s="258">
        <f t="shared" si="277"/>
        <v>0.88333333324408159</v>
      </c>
      <c r="Q236" s="258">
        <f t="shared" si="277"/>
        <v>0</v>
      </c>
      <c r="R236" s="258">
        <f t="shared" si="277"/>
        <v>9.1666666666860692</v>
      </c>
      <c r="S236" s="218"/>
      <c r="T236" s="216"/>
      <c r="U236" s="211" t="s">
        <v>323</v>
      </c>
      <c r="V236" s="211" t="s">
        <v>323</v>
      </c>
      <c r="W236" s="211" t="s">
        <v>323</v>
      </c>
      <c r="X236" s="474"/>
      <c r="Y236" s="191">
        <v>100</v>
      </c>
    </row>
    <row r="237" spans="2:25">
      <c r="B237" s="505" t="s">
        <v>243</v>
      </c>
      <c r="C237" s="477" t="s">
        <v>14</v>
      </c>
      <c r="D237" s="505">
        <v>500</v>
      </c>
      <c r="E237" s="505" t="s">
        <v>236</v>
      </c>
      <c r="F237" s="204" t="s">
        <v>237</v>
      </c>
      <c r="G237" s="204" t="s">
        <v>237</v>
      </c>
      <c r="H237" s="204" t="s">
        <v>237</v>
      </c>
      <c r="I237" s="204" t="s">
        <v>237</v>
      </c>
      <c r="J237" s="61"/>
      <c r="K237" s="62"/>
      <c r="L237" s="61"/>
      <c r="M237" s="62"/>
      <c r="N237" s="259">
        <v>0</v>
      </c>
      <c r="O237" s="208">
        <v>0</v>
      </c>
      <c r="P237" s="208">
        <v>0</v>
      </c>
      <c r="Q237" s="208">
        <v>0</v>
      </c>
      <c r="R237" s="208">
        <v>0</v>
      </c>
      <c r="S237" s="62"/>
      <c r="T237" s="229"/>
      <c r="U237" s="211" t="s">
        <v>323</v>
      </c>
      <c r="V237" s="211" t="s">
        <v>323</v>
      </c>
      <c r="W237" s="211" t="s">
        <v>323</v>
      </c>
      <c r="X237" s="474"/>
      <c r="Y237" s="191"/>
    </row>
    <row r="238" spans="2:25">
      <c r="B238" s="507"/>
      <c r="C238" s="478"/>
      <c r="D238" s="507"/>
      <c r="E238" s="507"/>
      <c r="F238" s="204" t="s">
        <v>237</v>
      </c>
      <c r="G238" s="204" t="s">
        <v>237</v>
      </c>
      <c r="H238" s="204" t="s">
        <v>237</v>
      </c>
      <c r="I238" s="204" t="s">
        <v>237</v>
      </c>
      <c r="J238" s="204"/>
      <c r="K238" s="217"/>
      <c r="L238" s="217"/>
      <c r="M238" s="217"/>
      <c r="N238" s="259">
        <v>0</v>
      </c>
      <c r="O238" s="208">
        <v>0</v>
      </c>
      <c r="P238" s="208">
        <v>0</v>
      </c>
      <c r="Q238" s="208">
        <v>0</v>
      </c>
      <c r="R238" s="208">
        <v>0</v>
      </c>
      <c r="S238" s="218"/>
      <c r="T238" s="216"/>
      <c r="U238" s="211" t="s">
        <v>323</v>
      </c>
      <c r="V238" s="211" t="s">
        <v>323</v>
      </c>
      <c r="W238" s="211" t="s">
        <v>323</v>
      </c>
      <c r="X238" s="474"/>
      <c r="Y238" s="191">
        <v>100</v>
      </c>
    </row>
    <row r="239" spans="2:25">
      <c r="B239" s="505" t="s">
        <v>244</v>
      </c>
      <c r="C239" s="477" t="s">
        <v>30</v>
      </c>
      <c r="D239" s="505">
        <v>315</v>
      </c>
      <c r="E239" s="505" t="s">
        <v>236</v>
      </c>
      <c r="F239" s="204" t="s">
        <v>237</v>
      </c>
      <c r="G239" s="204" t="s">
        <v>237</v>
      </c>
      <c r="H239" s="204" t="s">
        <v>237</v>
      </c>
      <c r="I239" s="204" t="s">
        <v>237</v>
      </c>
      <c r="J239" s="141"/>
      <c r="K239" s="145"/>
      <c r="L239" s="141"/>
      <c r="M239" s="145"/>
      <c r="N239" s="138"/>
      <c r="O239" s="138"/>
      <c r="P239" s="138"/>
      <c r="Q239" s="138"/>
      <c r="R239" s="138"/>
      <c r="S239" s="145"/>
      <c r="T239" s="273"/>
      <c r="U239" s="211" t="s">
        <v>323</v>
      </c>
      <c r="V239" s="211" t="s">
        <v>323</v>
      </c>
      <c r="W239" s="211" t="s">
        <v>323</v>
      </c>
      <c r="X239" s="474"/>
      <c r="Y239" s="191"/>
    </row>
    <row r="240" spans="2:25">
      <c r="B240" s="506"/>
      <c r="C240" s="493"/>
      <c r="D240" s="506"/>
      <c r="E240" s="506"/>
      <c r="F240" s="204"/>
      <c r="G240" s="204"/>
      <c r="H240" s="204"/>
      <c r="I240" s="204"/>
      <c r="J240" s="274"/>
      <c r="K240" s="275"/>
      <c r="L240" s="274"/>
      <c r="M240" s="275"/>
      <c r="N240" s="276">
        <f t="shared" ref="N240:R240" si="278">SUM(N237:N239)</f>
        <v>0</v>
      </c>
      <c r="O240" s="258">
        <f t="shared" si="278"/>
        <v>0</v>
      </c>
      <c r="P240" s="258">
        <f t="shared" si="278"/>
        <v>0</v>
      </c>
      <c r="Q240" s="258">
        <f t="shared" si="278"/>
        <v>0</v>
      </c>
      <c r="R240" s="258">
        <f t="shared" si="278"/>
        <v>0</v>
      </c>
      <c r="S240" s="275"/>
      <c r="T240" s="277"/>
      <c r="U240" s="211"/>
      <c r="V240" s="211"/>
      <c r="W240" s="211"/>
      <c r="X240" s="474"/>
      <c r="Y240" s="191"/>
    </row>
    <row r="241" spans="2:25">
      <c r="B241" s="505" t="s">
        <v>245</v>
      </c>
      <c r="C241" s="477" t="s">
        <v>34</v>
      </c>
      <c r="D241" s="505">
        <v>500</v>
      </c>
      <c r="E241" s="505" t="s">
        <v>236</v>
      </c>
      <c r="F241" s="204" t="s">
        <v>237</v>
      </c>
      <c r="G241" s="204" t="s">
        <v>237</v>
      </c>
      <c r="H241" s="204" t="s">
        <v>237</v>
      </c>
      <c r="I241" s="204" t="s">
        <v>237</v>
      </c>
      <c r="J241" s="205"/>
      <c r="K241" s="206"/>
      <c r="L241" s="205"/>
      <c r="M241" s="206"/>
      <c r="N241" s="259">
        <v>0</v>
      </c>
      <c r="O241" s="208">
        <v>0</v>
      </c>
      <c r="P241" s="208">
        <v>0</v>
      </c>
      <c r="Q241" s="208">
        <v>0</v>
      </c>
      <c r="R241" s="208">
        <v>0</v>
      </c>
      <c r="S241" s="209"/>
      <c r="T241" s="210"/>
      <c r="U241" s="211" t="s">
        <v>323</v>
      </c>
      <c r="V241" s="211" t="s">
        <v>323</v>
      </c>
      <c r="W241" s="211" t="s">
        <v>323</v>
      </c>
      <c r="X241" s="474"/>
      <c r="Y241" s="191"/>
    </row>
    <row r="242" spans="2:25">
      <c r="B242" s="507"/>
      <c r="C242" s="478"/>
      <c r="D242" s="507"/>
      <c r="E242" s="507"/>
      <c r="F242" s="204" t="s">
        <v>237</v>
      </c>
      <c r="G242" s="204" t="s">
        <v>237</v>
      </c>
      <c r="H242" s="204" t="s">
        <v>237</v>
      </c>
      <c r="I242" s="204" t="s">
        <v>237</v>
      </c>
      <c r="J242" s="204"/>
      <c r="K242" s="217"/>
      <c r="L242" s="217"/>
      <c r="M242" s="217"/>
      <c r="N242" s="259">
        <v>0</v>
      </c>
      <c r="O242" s="208">
        <v>0</v>
      </c>
      <c r="P242" s="208">
        <v>0</v>
      </c>
      <c r="Q242" s="208">
        <v>0</v>
      </c>
      <c r="R242" s="208">
        <v>0</v>
      </c>
      <c r="S242" s="218"/>
      <c r="T242" s="216"/>
      <c r="U242" s="211" t="s">
        <v>323</v>
      </c>
      <c r="V242" s="211" t="s">
        <v>323</v>
      </c>
      <c r="W242" s="211" t="s">
        <v>323</v>
      </c>
      <c r="X242" s="474"/>
      <c r="Y242" s="191">
        <v>100</v>
      </c>
    </row>
    <row r="243" spans="2:25">
      <c r="B243" s="505" t="s">
        <v>246</v>
      </c>
      <c r="C243" s="477" t="s">
        <v>35</v>
      </c>
      <c r="D243" s="505">
        <v>315</v>
      </c>
      <c r="E243" s="505" t="s">
        <v>236</v>
      </c>
      <c r="F243" s="204" t="s">
        <v>237</v>
      </c>
      <c r="G243" s="204" t="s">
        <v>237</v>
      </c>
      <c r="H243" s="204" t="s">
        <v>237</v>
      </c>
      <c r="I243" s="204" t="s">
        <v>237</v>
      </c>
      <c r="J243" s="40"/>
      <c r="K243" s="41"/>
      <c r="L243" s="40"/>
      <c r="M243" s="41"/>
      <c r="N243" s="259">
        <v>0</v>
      </c>
      <c r="O243" s="208">
        <v>0</v>
      </c>
      <c r="P243" s="208">
        <v>0</v>
      </c>
      <c r="Q243" s="208">
        <v>0</v>
      </c>
      <c r="R243" s="208">
        <v>0</v>
      </c>
      <c r="S243" s="228"/>
      <c r="T243" s="229"/>
      <c r="U243" s="211" t="s">
        <v>323</v>
      </c>
      <c r="V243" s="211" t="s">
        <v>323</v>
      </c>
      <c r="W243" s="211" t="s">
        <v>323</v>
      </c>
      <c r="X243" s="474"/>
      <c r="Y243" s="191"/>
    </row>
    <row r="244" spans="2:25">
      <c r="B244" s="507"/>
      <c r="C244" s="478"/>
      <c r="D244" s="507"/>
      <c r="E244" s="507"/>
      <c r="F244" s="204" t="s">
        <v>237</v>
      </c>
      <c r="G244" s="204" t="s">
        <v>237</v>
      </c>
      <c r="H244" s="204" t="s">
        <v>237</v>
      </c>
      <c r="I244" s="204" t="s">
        <v>237</v>
      </c>
      <c r="J244" s="204"/>
      <c r="K244" s="217"/>
      <c r="L244" s="217"/>
      <c r="M244" s="217"/>
      <c r="N244" s="259">
        <v>0</v>
      </c>
      <c r="O244" s="208">
        <v>0</v>
      </c>
      <c r="P244" s="208">
        <v>0</v>
      </c>
      <c r="Q244" s="208">
        <v>0</v>
      </c>
      <c r="R244" s="208">
        <v>0</v>
      </c>
      <c r="S244" s="218"/>
      <c r="T244" s="216"/>
      <c r="U244" s="211" t="s">
        <v>323</v>
      </c>
      <c r="V244" s="211" t="s">
        <v>323</v>
      </c>
      <c r="W244" s="211" t="s">
        <v>323</v>
      </c>
      <c r="X244" s="474"/>
      <c r="Y244" s="191">
        <v>100</v>
      </c>
    </row>
    <row r="245" spans="2:25">
      <c r="B245" s="505" t="s">
        <v>247</v>
      </c>
      <c r="C245" s="477" t="s">
        <v>36</v>
      </c>
      <c r="D245" s="505">
        <v>315</v>
      </c>
      <c r="E245" s="505" t="s">
        <v>236</v>
      </c>
      <c r="F245" s="204" t="s">
        <v>237</v>
      </c>
      <c r="G245" s="204" t="s">
        <v>237</v>
      </c>
      <c r="H245" s="204" t="s">
        <v>237</v>
      </c>
      <c r="I245" s="204" t="s">
        <v>237</v>
      </c>
      <c r="J245" s="204"/>
      <c r="K245" s="217"/>
      <c r="L245" s="217"/>
      <c r="M245" s="217"/>
      <c r="N245" s="259">
        <v>0</v>
      </c>
      <c r="O245" s="208">
        <v>0</v>
      </c>
      <c r="P245" s="208">
        <v>0</v>
      </c>
      <c r="Q245" s="208">
        <v>0</v>
      </c>
      <c r="R245" s="208">
        <v>0</v>
      </c>
      <c r="S245" s="218"/>
      <c r="T245" s="216"/>
      <c r="U245" s="211" t="s">
        <v>323</v>
      </c>
      <c r="V245" s="211" t="s">
        <v>323</v>
      </c>
      <c r="W245" s="211" t="s">
        <v>323</v>
      </c>
      <c r="X245" s="474"/>
      <c r="Y245" s="191"/>
    </row>
    <row r="246" spans="2:25" ht="15" customHeight="1">
      <c r="B246" s="507"/>
      <c r="C246" s="478"/>
      <c r="D246" s="507"/>
      <c r="E246" s="507"/>
      <c r="F246" s="204" t="s">
        <v>237</v>
      </c>
      <c r="G246" s="204" t="s">
        <v>237</v>
      </c>
      <c r="H246" s="204" t="s">
        <v>237</v>
      </c>
      <c r="I246" s="204" t="s">
        <v>237</v>
      </c>
      <c r="J246" s="204"/>
      <c r="K246" s="236"/>
      <c r="L246" s="236"/>
      <c r="M246" s="236"/>
      <c r="N246" s="259">
        <v>0</v>
      </c>
      <c r="O246" s="208">
        <v>0</v>
      </c>
      <c r="P246" s="208">
        <v>0</v>
      </c>
      <c r="Q246" s="208">
        <v>0</v>
      </c>
      <c r="R246" s="208">
        <v>0</v>
      </c>
      <c r="S246" s="214"/>
      <c r="T246" s="214"/>
      <c r="U246" s="211" t="s">
        <v>323</v>
      </c>
      <c r="V246" s="211" t="s">
        <v>323</v>
      </c>
      <c r="W246" s="211" t="s">
        <v>323</v>
      </c>
      <c r="X246" s="474"/>
      <c r="Y246" s="191">
        <v>100</v>
      </c>
    </row>
    <row r="247" spans="2:25">
      <c r="B247" s="505" t="s">
        <v>248</v>
      </c>
      <c r="C247" s="477" t="s">
        <v>37</v>
      </c>
      <c r="D247" s="505">
        <v>315</v>
      </c>
      <c r="E247" s="505" t="s">
        <v>236</v>
      </c>
      <c r="F247" s="204" t="s">
        <v>237</v>
      </c>
      <c r="G247" s="204" t="s">
        <v>237</v>
      </c>
      <c r="H247" s="204" t="s">
        <v>237</v>
      </c>
      <c r="I247" s="204" t="s">
        <v>237</v>
      </c>
      <c r="J247" s="205"/>
      <c r="K247" s="206"/>
      <c r="L247" s="205"/>
      <c r="M247" s="206"/>
      <c r="N247" s="259">
        <v>0</v>
      </c>
      <c r="O247" s="208">
        <v>0</v>
      </c>
      <c r="P247" s="208">
        <v>0</v>
      </c>
      <c r="Q247" s="208">
        <v>0</v>
      </c>
      <c r="R247" s="208">
        <v>0</v>
      </c>
      <c r="S247" s="209"/>
      <c r="T247" s="210"/>
      <c r="U247" s="211" t="s">
        <v>323</v>
      </c>
      <c r="V247" s="211" t="s">
        <v>323</v>
      </c>
      <c r="W247" s="211" t="s">
        <v>323</v>
      </c>
      <c r="X247" s="474"/>
      <c r="Y247" s="191"/>
    </row>
    <row r="248" spans="2:25" ht="15" customHeight="1">
      <c r="B248" s="507"/>
      <c r="C248" s="478"/>
      <c r="D248" s="507"/>
      <c r="E248" s="507"/>
      <c r="F248" s="204" t="s">
        <v>237</v>
      </c>
      <c r="G248" s="204" t="s">
        <v>237</v>
      </c>
      <c r="H248" s="204" t="s">
        <v>237</v>
      </c>
      <c r="I248" s="204" t="s">
        <v>237</v>
      </c>
      <c r="J248" s="204"/>
      <c r="K248" s="217"/>
      <c r="L248" s="217"/>
      <c r="M248" s="217"/>
      <c r="N248" s="259">
        <v>0</v>
      </c>
      <c r="O248" s="208">
        <v>0</v>
      </c>
      <c r="P248" s="208">
        <v>0</v>
      </c>
      <c r="Q248" s="208">
        <v>0</v>
      </c>
      <c r="R248" s="208">
        <v>0</v>
      </c>
      <c r="S248" s="218"/>
      <c r="T248" s="216"/>
      <c r="U248" s="211" t="s">
        <v>323</v>
      </c>
      <c r="V248" s="211" t="s">
        <v>323</v>
      </c>
      <c r="W248" s="211" t="s">
        <v>323</v>
      </c>
      <c r="X248" s="474"/>
      <c r="Y248" s="191">
        <v>100</v>
      </c>
    </row>
    <row r="249" spans="2:25">
      <c r="B249" s="505" t="s">
        <v>249</v>
      </c>
      <c r="C249" s="477" t="s">
        <v>387</v>
      </c>
      <c r="D249" s="505">
        <v>315</v>
      </c>
      <c r="E249" s="505" t="s">
        <v>236</v>
      </c>
      <c r="F249" s="204" t="s">
        <v>237</v>
      </c>
      <c r="G249" s="204" t="s">
        <v>237</v>
      </c>
      <c r="H249" s="204" t="s">
        <v>237</v>
      </c>
      <c r="I249" s="204" t="s">
        <v>237</v>
      </c>
      <c r="J249" s="141"/>
      <c r="K249" s="142"/>
      <c r="L249" s="141"/>
      <c r="M249" s="142"/>
      <c r="N249" s="143"/>
      <c r="O249" s="144"/>
      <c r="P249" s="144"/>
      <c r="Q249" s="144"/>
      <c r="R249" s="144"/>
      <c r="S249" s="145"/>
      <c r="T249" s="146"/>
      <c r="U249" s="211" t="s">
        <v>323</v>
      </c>
      <c r="V249" s="211" t="s">
        <v>323</v>
      </c>
      <c r="W249" s="211" t="s">
        <v>323</v>
      </c>
      <c r="X249" s="474"/>
      <c r="Y249" s="191"/>
    </row>
    <row r="250" spans="2:25" ht="15" customHeight="1">
      <c r="B250" s="507"/>
      <c r="C250" s="478"/>
      <c r="D250" s="507"/>
      <c r="E250" s="507"/>
      <c r="F250" s="204" t="s">
        <v>237</v>
      </c>
      <c r="G250" s="204" t="s">
        <v>237</v>
      </c>
      <c r="H250" s="204" t="s">
        <v>237</v>
      </c>
      <c r="I250" s="204" t="s">
        <v>237</v>
      </c>
      <c r="J250" s="204"/>
      <c r="K250" s="217"/>
      <c r="L250" s="217"/>
      <c r="M250" s="217"/>
      <c r="N250" s="258">
        <f t="shared" ref="N250:R250" si="279">SUM(N241:N249)</f>
        <v>0</v>
      </c>
      <c r="O250" s="258">
        <f t="shared" si="279"/>
        <v>0</v>
      </c>
      <c r="P250" s="258">
        <f t="shared" si="279"/>
        <v>0</v>
      </c>
      <c r="Q250" s="258">
        <f t="shared" si="279"/>
        <v>0</v>
      </c>
      <c r="R250" s="258">
        <f t="shared" si="279"/>
        <v>0</v>
      </c>
      <c r="S250" s="218"/>
      <c r="T250" s="216"/>
      <c r="U250" s="211" t="s">
        <v>323</v>
      </c>
      <c r="V250" s="211" t="s">
        <v>323</v>
      </c>
      <c r="W250" s="211" t="s">
        <v>323</v>
      </c>
      <c r="X250" s="474"/>
      <c r="Y250" s="191">
        <v>100</v>
      </c>
    </row>
    <row r="251" spans="2:25">
      <c r="B251" s="505" t="s">
        <v>250</v>
      </c>
      <c r="C251" s="477" t="s">
        <v>149</v>
      </c>
      <c r="D251" s="505">
        <v>315</v>
      </c>
      <c r="E251" s="505" t="s">
        <v>236</v>
      </c>
      <c r="F251" s="204" t="s">
        <v>237</v>
      </c>
      <c r="G251" s="204" t="s">
        <v>237</v>
      </c>
      <c r="H251" s="204" t="s">
        <v>237</v>
      </c>
      <c r="I251" s="204" t="s">
        <v>237</v>
      </c>
      <c r="J251" s="40"/>
      <c r="K251" s="41"/>
      <c r="L251" s="40"/>
      <c r="M251" s="41"/>
      <c r="N251" s="259">
        <v>0</v>
      </c>
      <c r="O251" s="208">
        <v>0</v>
      </c>
      <c r="P251" s="208">
        <v>0</v>
      </c>
      <c r="Q251" s="208">
        <v>0</v>
      </c>
      <c r="R251" s="208">
        <v>0</v>
      </c>
      <c r="S251" s="228"/>
      <c r="T251" s="229"/>
      <c r="U251" s="211" t="s">
        <v>323</v>
      </c>
      <c r="V251" s="211" t="s">
        <v>323</v>
      </c>
      <c r="W251" s="211" t="s">
        <v>323</v>
      </c>
      <c r="X251" s="474"/>
      <c r="Y251" s="191"/>
    </row>
    <row r="252" spans="2:25" ht="15" customHeight="1">
      <c r="B252" s="507"/>
      <c r="C252" s="478"/>
      <c r="D252" s="507"/>
      <c r="E252" s="507"/>
      <c r="F252" s="204" t="s">
        <v>237</v>
      </c>
      <c r="G252" s="204" t="s">
        <v>237</v>
      </c>
      <c r="H252" s="204" t="s">
        <v>237</v>
      </c>
      <c r="I252" s="204" t="s">
        <v>237</v>
      </c>
      <c r="J252" s="204"/>
      <c r="K252" s="236"/>
      <c r="L252" s="236"/>
      <c r="M252" s="236"/>
      <c r="N252" s="259">
        <v>0</v>
      </c>
      <c r="O252" s="208">
        <v>0</v>
      </c>
      <c r="P252" s="208">
        <v>0</v>
      </c>
      <c r="Q252" s="208">
        <v>0</v>
      </c>
      <c r="R252" s="208">
        <v>0</v>
      </c>
      <c r="S252" s="214"/>
      <c r="T252" s="214"/>
      <c r="U252" s="211" t="s">
        <v>323</v>
      </c>
      <c r="V252" s="211" t="s">
        <v>323</v>
      </c>
      <c r="W252" s="211" t="s">
        <v>323</v>
      </c>
      <c r="X252" s="474"/>
      <c r="Y252" s="191">
        <v>100</v>
      </c>
    </row>
    <row r="253" spans="2:25" ht="15.75">
      <c r="B253" s="505" t="s">
        <v>251</v>
      </c>
      <c r="C253" s="477" t="s">
        <v>38</v>
      </c>
      <c r="D253" s="505">
        <v>315</v>
      </c>
      <c r="E253" s="505" t="s">
        <v>236</v>
      </c>
      <c r="F253" s="204" t="s">
        <v>237</v>
      </c>
      <c r="G253" s="204" t="s">
        <v>237</v>
      </c>
      <c r="H253" s="204" t="s">
        <v>237</v>
      </c>
      <c r="I253" s="204" t="s">
        <v>237</v>
      </c>
      <c r="J253" s="40"/>
      <c r="K253" s="41"/>
      <c r="L253" s="40"/>
      <c r="M253" s="41"/>
      <c r="N253" s="259">
        <v>0</v>
      </c>
      <c r="O253" s="208">
        <v>0</v>
      </c>
      <c r="P253" s="208">
        <v>0</v>
      </c>
      <c r="Q253" s="208">
        <v>0</v>
      </c>
      <c r="R253" s="208">
        <v>0</v>
      </c>
      <c r="S253" s="41"/>
      <c r="T253" s="278"/>
      <c r="U253" s="211" t="s">
        <v>323</v>
      </c>
      <c r="V253" s="211" t="s">
        <v>323</v>
      </c>
      <c r="W253" s="211" t="s">
        <v>323</v>
      </c>
      <c r="X253" s="474"/>
      <c r="Y253" s="191"/>
    </row>
    <row r="254" spans="2:25" ht="15" customHeight="1">
      <c r="B254" s="507"/>
      <c r="C254" s="478" t="s">
        <v>28</v>
      </c>
      <c r="D254" s="507"/>
      <c r="E254" s="507"/>
      <c r="F254" s="204" t="s">
        <v>237</v>
      </c>
      <c r="G254" s="204" t="s">
        <v>237</v>
      </c>
      <c r="H254" s="204" t="s">
        <v>237</v>
      </c>
      <c r="I254" s="204" t="s">
        <v>237</v>
      </c>
      <c r="J254" s="204"/>
      <c r="K254" s="217"/>
      <c r="L254" s="217"/>
      <c r="M254" s="217"/>
      <c r="N254" s="259">
        <v>0</v>
      </c>
      <c r="O254" s="208">
        <v>0</v>
      </c>
      <c r="P254" s="208">
        <v>0</v>
      </c>
      <c r="Q254" s="208">
        <v>0</v>
      </c>
      <c r="R254" s="208">
        <v>0</v>
      </c>
      <c r="S254" s="218"/>
      <c r="T254" s="216"/>
      <c r="U254" s="211" t="s">
        <v>323</v>
      </c>
      <c r="V254" s="211" t="s">
        <v>323</v>
      </c>
      <c r="W254" s="211" t="s">
        <v>323</v>
      </c>
      <c r="X254" s="474"/>
      <c r="Y254" s="191">
        <v>100</v>
      </c>
    </row>
    <row r="255" spans="2:25">
      <c r="B255" s="505" t="s">
        <v>252</v>
      </c>
      <c r="C255" s="477" t="s">
        <v>39</v>
      </c>
      <c r="D255" s="505">
        <v>315</v>
      </c>
      <c r="E255" s="505" t="s">
        <v>236</v>
      </c>
      <c r="F255" s="204" t="s">
        <v>237</v>
      </c>
      <c r="G255" s="204" t="s">
        <v>237</v>
      </c>
      <c r="H255" s="204" t="s">
        <v>237</v>
      </c>
      <c r="I255" s="204" t="s">
        <v>237</v>
      </c>
      <c r="J255" s="40"/>
      <c r="K255" s="41"/>
      <c r="L255" s="40"/>
      <c r="M255" s="41"/>
      <c r="N255" s="259">
        <v>0</v>
      </c>
      <c r="O255" s="208">
        <v>0</v>
      </c>
      <c r="P255" s="208">
        <v>0</v>
      </c>
      <c r="Q255" s="208">
        <v>0</v>
      </c>
      <c r="R255" s="208">
        <v>0</v>
      </c>
      <c r="S255" s="228"/>
      <c r="T255" s="229"/>
      <c r="U255" s="211" t="s">
        <v>323</v>
      </c>
      <c r="V255" s="211" t="s">
        <v>323</v>
      </c>
      <c r="W255" s="211" t="s">
        <v>323</v>
      </c>
      <c r="X255" s="474"/>
      <c r="Y255" s="191"/>
    </row>
    <row r="256" spans="2:25">
      <c r="B256" s="506"/>
      <c r="C256" s="493"/>
      <c r="D256" s="506"/>
      <c r="E256" s="506"/>
      <c r="F256" s="204"/>
      <c r="G256" s="204"/>
      <c r="H256" s="204"/>
      <c r="I256" s="204"/>
      <c r="J256" s="265"/>
      <c r="K256" s="266"/>
      <c r="L256" s="265"/>
      <c r="M256" s="266"/>
      <c r="N256" s="259">
        <v>0</v>
      </c>
      <c r="O256" s="208">
        <v>0</v>
      </c>
      <c r="P256" s="208">
        <v>0</v>
      </c>
      <c r="Q256" s="208">
        <v>0</v>
      </c>
      <c r="R256" s="208">
        <v>0</v>
      </c>
      <c r="S256" s="266"/>
      <c r="T256" s="267"/>
      <c r="U256" s="211"/>
      <c r="V256" s="211"/>
      <c r="W256" s="211"/>
      <c r="X256" s="474"/>
      <c r="Y256" s="191"/>
    </row>
    <row r="257" spans="2:25">
      <c r="B257" s="507"/>
      <c r="C257" s="478" t="s">
        <v>28</v>
      </c>
      <c r="D257" s="507"/>
      <c r="E257" s="507"/>
      <c r="F257" s="204" t="s">
        <v>237</v>
      </c>
      <c r="G257" s="204" t="s">
        <v>237</v>
      </c>
      <c r="H257" s="204" t="s">
        <v>237</v>
      </c>
      <c r="I257" s="204" t="s">
        <v>237</v>
      </c>
      <c r="J257" s="204"/>
      <c r="K257" s="217"/>
      <c r="L257" s="217"/>
      <c r="M257" s="217"/>
      <c r="N257" s="259">
        <v>0</v>
      </c>
      <c r="O257" s="208">
        <v>0</v>
      </c>
      <c r="P257" s="208">
        <v>0</v>
      </c>
      <c r="Q257" s="208">
        <v>0</v>
      </c>
      <c r="R257" s="208">
        <v>0</v>
      </c>
      <c r="S257" s="218"/>
      <c r="T257" s="216"/>
      <c r="U257" s="211" t="s">
        <v>323</v>
      </c>
      <c r="V257" s="211" t="s">
        <v>323</v>
      </c>
      <c r="W257" s="211" t="s">
        <v>323</v>
      </c>
      <c r="X257" s="474"/>
      <c r="Y257" s="191">
        <v>100</v>
      </c>
    </row>
    <row r="258" spans="2:25">
      <c r="B258" s="505" t="s">
        <v>253</v>
      </c>
      <c r="C258" s="477" t="s">
        <v>40</v>
      </c>
      <c r="D258" s="505">
        <v>500</v>
      </c>
      <c r="E258" s="505" t="s">
        <v>236</v>
      </c>
      <c r="F258" s="204" t="s">
        <v>237</v>
      </c>
      <c r="G258" s="204" t="s">
        <v>237</v>
      </c>
      <c r="H258" s="204" t="s">
        <v>237</v>
      </c>
      <c r="I258" s="204" t="s">
        <v>237</v>
      </c>
      <c r="J258" s="224"/>
      <c r="K258" s="225"/>
      <c r="L258" s="224"/>
      <c r="M258" s="225"/>
      <c r="N258" s="259">
        <v>0</v>
      </c>
      <c r="O258" s="208">
        <v>0</v>
      </c>
      <c r="P258" s="208">
        <v>0</v>
      </c>
      <c r="Q258" s="208">
        <v>0</v>
      </c>
      <c r="R258" s="208">
        <v>0</v>
      </c>
      <c r="S258" s="225"/>
      <c r="T258" s="250"/>
      <c r="U258" s="211" t="s">
        <v>323</v>
      </c>
      <c r="V258" s="211" t="s">
        <v>323</v>
      </c>
      <c r="W258" s="211" t="s">
        <v>323</v>
      </c>
      <c r="X258" s="474"/>
      <c r="Y258" s="191"/>
    </row>
    <row r="259" spans="2:25">
      <c r="B259" s="507"/>
      <c r="C259" s="478" t="s">
        <v>28</v>
      </c>
      <c r="D259" s="507"/>
      <c r="E259" s="507"/>
      <c r="F259" s="204" t="s">
        <v>237</v>
      </c>
      <c r="G259" s="204" t="s">
        <v>237</v>
      </c>
      <c r="H259" s="204" t="s">
        <v>237</v>
      </c>
      <c r="I259" s="204" t="s">
        <v>237</v>
      </c>
      <c r="J259" s="204"/>
      <c r="K259" s="217"/>
      <c r="L259" s="217"/>
      <c r="M259" s="217"/>
      <c r="N259" s="259">
        <v>0</v>
      </c>
      <c r="O259" s="208">
        <v>0</v>
      </c>
      <c r="P259" s="208">
        <v>0</v>
      </c>
      <c r="Q259" s="208">
        <v>0</v>
      </c>
      <c r="R259" s="208">
        <v>0</v>
      </c>
      <c r="S259" s="218"/>
      <c r="T259" s="216"/>
      <c r="U259" s="211" t="s">
        <v>323</v>
      </c>
      <c r="V259" s="211" t="s">
        <v>323</v>
      </c>
      <c r="W259" s="211" t="s">
        <v>323</v>
      </c>
      <c r="X259" s="474"/>
      <c r="Y259" s="191">
        <v>100</v>
      </c>
    </row>
    <row r="260" spans="2:25">
      <c r="B260" s="505" t="s">
        <v>254</v>
      </c>
      <c r="C260" s="477" t="s">
        <v>41</v>
      </c>
      <c r="D260" s="505">
        <v>315</v>
      </c>
      <c r="E260" s="505" t="s">
        <v>236</v>
      </c>
      <c r="F260" s="204" t="s">
        <v>237</v>
      </c>
      <c r="G260" s="204" t="s">
        <v>237</v>
      </c>
      <c r="H260" s="204" t="s">
        <v>237</v>
      </c>
      <c r="I260" s="204" t="s">
        <v>237</v>
      </c>
      <c r="J260" s="224"/>
      <c r="K260" s="225"/>
      <c r="L260" s="224"/>
      <c r="M260" s="225"/>
      <c r="N260" s="259">
        <v>0</v>
      </c>
      <c r="O260" s="208">
        <v>0</v>
      </c>
      <c r="P260" s="208">
        <v>0</v>
      </c>
      <c r="Q260" s="208">
        <v>0</v>
      </c>
      <c r="R260" s="208">
        <v>0</v>
      </c>
      <c r="S260" s="225"/>
      <c r="T260" s="250"/>
      <c r="U260" s="211" t="s">
        <v>323</v>
      </c>
      <c r="V260" s="211" t="s">
        <v>323</v>
      </c>
      <c r="W260" s="211" t="s">
        <v>323</v>
      </c>
      <c r="X260" s="474"/>
      <c r="Y260" s="191"/>
    </row>
    <row r="261" spans="2:25">
      <c r="B261" s="507"/>
      <c r="C261" s="478" t="s">
        <v>28</v>
      </c>
      <c r="D261" s="507"/>
      <c r="E261" s="507"/>
      <c r="F261" s="204" t="s">
        <v>237</v>
      </c>
      <c r="G261" s="204" t="s">
        <v>237</v>
      </c>
      <c r="H261" s="204" t="s">
        <v>237</v>
      </c>
      <c r="I261" s="204" t="s">
        <v>237</v>
      </c>
      <c r="J261" s="204"/>
      <c r="K261" s="217"/>
      <c r="L261" s="217"/>
      <c r="M261" s="217"/>
      <c r="N261" s="259">
        <v>0</v>
      </c>
      <c r="O261" s="208">
        <v>0</v>
      </c>
      <c r="P261" s="208">
        <v>0</v>
      </c>
      <c r="Q261" s="208">
        <v>0</v>
      </c>
      <c r="R261" s="208">
        <v>0</v>
      </c>
      <c r="S261" s="218"/>
      <c r="T261" s="216"/>
      <c r="U261" s="211" t="s">
        <v>323</v>
      </c>
      <c r="V261" s="211" t="s">
        <v>323</v>
      </c>
      <c r="W261" s="211" t="s">
        <v>323</v>
      </c>
      <c r="X261" s="474"/>
      <c r="Y261" s="191">
        <v>100</v>
      </c>
    </row>
    <row r="262" spans="2:25">
      <c r="B262" s="505" t="s">
        <v>255</v>
      </c>
      <c r="C262" s="477" t="s">
        <v>95</v>
      </c>
      <c r="D262" s="505">
        <v>200</v>
      </c>
      <c r="E262" s="505" t="s">
        <v>236</v>
      </c>
      <c r="F262" s="204" t="s">
        <v>237</v>
      </c>
      <c r="G262" s="204" t="s">
        <v>237</v>
      </c>
      <c r="H262" s="204" t="s">
        <v>237</v>
      </c>
      <c r="I262" s="204" t="s">
        <v>237</v>
      </c>
      <c r="J262" s="231"/>
      <c r="K262" s="232"/>
      <c r="L262" s="231"/>
      <c r="M262" s="232"/>
      <c r="N262" s="259">
        <v>0</v>
      </c>
      <c r="O262" s="208">
        <v>0</v>
      </c>
      <c r="P262" s="208">
        <v>0</v>
      </c>
      <c r="Q262" s="208">
        <v>0</v>
      </c>
      <c r="R262" s="208">
        <v>0</v>
      </c>
      <c r="S262" s="232"/>
      <c r="T262" s="235"/>
      <c r="U262" s="211" t="s">
        <v>323</v>
      </c>
      <c r="V262" s="211" t="s">
        <v>323</v>
      </c>
      <c r="W262" s="211" t="s">
        <v>323</v>
      </c>
      <c r="X262" s="474"/>
      <c r="Y262" s="191"/>
    </row>
    <row r="263" spans="2:25">
      <c r="B263" s="507"/>
      <c r="C263" s="478" t="s">
        <v>28</v>
      </c>
      <c r="D263" s="507"/>
      <c r="E263" s="507"/>
      <c r="F263" s="204" t="s">
        <v>237</v>
      </c>
      <c r="G263" s="204" t="s">
        <v>237</v>
      </c>
      <c r="H263" s="204" t="s">
        <v>237</v>
      </c>
      <c r="I263" s="204" t="s">
        <v>237</v>
      </c>
      <c r="J263" s="204"/>
      <c r="K263" s="217"/>
      <c r="L263" s="217"/>
      <c r="M263" s="217"/>
      <c r="N263" s="259">
        <v>0</v>
      </c>
      <c r="O263" s="208">
        <v>0</v>
      </c>
      <c r="P263" s="208">
        <v>0</v>
      </c>
      <c r="Q263" s="208">
        <v>0</v>
      </c>
      <c r="R263" s="208">
        <v>0</v>
      </c>
      <c r="S263" s="218"/>
      <c r="T263" s="216"/>
      <c r="U263" s="211" t="s">
        <v>323</v>
      </c>
      <c r="V263" s="211" t="s">
        <v>323</v>
      </c>
      <c r="W263" s="211" t="s">
        <v>323</v>
      </c>
      <c r="X263" s="474"/>
      <c r="Y263" s="191">
        <v>100</v>
      </c>
    </row>
    <row r="264" spans="2:25">
      <c r="B264" s="505" t="s">
        <v>256</v>
      </c>
      <c r="C264" s="477" t="s">
        <v>96</v>
      </c>
      <c r="D264" s="505">
        <v>200</v>
      </c>
      <c r="E264" s="505" t="s">
        <v>236</v>
      </c>
      <c r="F264" s="204" t="s">
        <v>237</v>
      </c>
      <c r="G264" s="204" t="s">
        <v>237</v>
      </c>
      <c r="H264" s="204" t="s">
        <v>237</v>
      </c>
      <c r="I264" s="204" t="s">
        <v>237</v>
      </c>
      <c r="J264" s="231"/>
      <c r="K264" s="232"/>
      <c r="L264" s="231"/>
      <c r="M264" s="232"/>
      <c r="N264" s="259">
        <v>0</v>
      </c>
      <c r="O264" s="208">
        <v>0</v>
      </c>
      <c r="P264" s="208">
        <v>0</v>
      </c>
      <c r="Q264" s="208">
        <v>0</v>
      </c>
      <c r="R264" s="208">
        <v>0</v>
      </c>
      <c r="S264" s="232"/>
      <c r="T264" s="235"/>
      <c r="U264" s="211" t="s">
        <v>323</v>
      </c>
      <c r="V264" s="211" t="s">
        <v>323</v>
      </c>
      <c r="W264" s="211" t="s">
        <v>323</v>
      </c>
      <c r="X264" s="474"/>
      <c r="Y264" s="191"/>
    </row>
    <row r="265" spans="2:25">
      <c r="B265" s="507"/>
      <c r="C265" s="478" t="s">
        <v>28</v>
      </c>
      <c r="D265" s="507"/>
      <c r="E265" s="507"/>
      <c r="F265" s="204" t="s">
        <v>237</v>
      </c>
      <c r="G265" s="204" t="s">
        <v>237</v>
      </c>
      <c r="H265" s="204" t="s">
        <v>237</v>
      </c>
      <c r="I265" s="204" t="s">
        <v>237</v>
      </c>
      <c r="J265" s="204"/>
      <c r="K265" s="217"/>
      <c r="L265" s="217"/>
      <c r="M265" s="217"/>
      <c r="N265" s="259">
        <v>0</v>
      </c>
      <c r="O265" s="208">
        <v>0</v>
      </c>
      <c r="P265" s="208">
        <v>0</v>
      </c>
      <c r="Q265" s="208">
        <v>0</v>
      </c>
      <c r="R265" s="208">
        <v>0</v>
      </c>
      <c r="S265" s="218"/>
      <c r="T265" s="216"/>
      <c r="U265" s="211" t="s">
        <v>323</v>
      </c>
      <c r="V265" s="211" t="s">
        <v>323</v>
      </c>
      <c r="W265" s="211" t="s">
        <v>323</v>
      </c>
      <c r="X265" s="474"/>
      <c r="Y265" s="191">
        <v>100</v>
      </c>
    </row>
    <row r="266" spans="2:25">
      <c r="B266" s="505" t="s">
        <v>257</v>
      </c>
      <c r="C266" s="477" t="s">
        <v>42</v>
      </c>
      <c r="D266" s="505">
        <v>1500</v>
      </c>
      <c r="E266" s="505" t="s">
        <v>236</v>
      </c>
      <c r="F266" s="204" t="s">
        <v>237</v>
      </c>
      <c r="G266" s="204" t="s">
        <v>237</v>
      </c>
      <c r="H266" s="204" t="s">
        <v>237</v>
      </c>
      <c r="I266" s="204" t="s">
        <v>237</v>
      </c>
      <c r="J266" s="204"/>
      <c r="K266" s="217"/>
      <c r="L266" s="217"/>
      <c r="M266" s="217"/>
      <c r="N266" s="259">
        <v>0</v>
      </c>
      <c r="O266" s="208">
        <v>0</v>
      </c>
      <c r="P266" s="208">
        <v>0</v>
      </c>
      <c r="Q266" s="208">
        <v>0</v>
      </c>
      <c r="R266" s="208">
        <v>0</v>
      </c>
      <c r="S266" s="218"/>
      <c r="T266" s="216"/>
      <c r="U266" s="211" t="s">
        <v>323</v>
      </c>
      <c r="V266" s="211" t="s">
        <v>323</v>
      </c>
      <c r="W266" s="211" t="s">
        <v>323</v>
      </c>
      <c r="X266" s="474"/>
      <c r="Y266" s="191"/>
    </row>
    <row r="267" spans="2:25">
      <c r="B267" s="507"/>
      <c r="C267" s="478" t="s">
        <v>28</v>
      </c>
      <c r="D267" s="507"/>
      <c r="E267" s="507"/>
      <c r="F267" s="204" t="s">
        <v>237</v>
      </c>
      <c r="G267" s="204" t="s">
        <v>237</v>
      </c>
      <c r="H267" s="204" t="s">
        <v>237</v>
      </c>
      <c r="I267" s="204" t="s">
        <v>237</v>
      </c>
      <c r="J267" s="204"/>
      <c r="K267" s="217"/>
      <c r="L267" s="217"/>
      <c r="M267" s="217"/>
      <c r="N267" s="259">
        <v>0</v>
      </c>
      <c r="O267" s="208">
        <v>0</v>
      </c>
      <c r="P267" s="208">
        <v>0</v>
      </c>
      <c r="Q267" s="208">
        <v>0</v>
      </c>
      <c r="R267" s="208">
        <v>0</v>
      </c>
      <c r="S267" s="218"/>
      <c r="T267" s="216"/>
      <c r="U267" s="211" t="s">
        <v>323</v>
      </c>
      <c r="V267" s="211" t="s">
        <v>323</v>
      </c>
      <c r="W267" s="211" t="s">
        <v>323</v>
      </c>
      <c r="X267" s="474"/>
      <c r="Y267" s="191">
        <v>100</v>
      </c>
    </row>
    <row r="268" spans="2:25">
      <c r="B268" s="505" t="s">
        <v>258</v>
      </c>
      <c r="C268" s="477" t="s">
        <v>43</v>
      </c>
      <c r="D268" s="505">
        <v>1500</v>
      </c>
      <c r="E268" s="505" t="s">
        <v>236</v>
      </c>
      <c r="F268" s="204" t="s">
        <v>237</v>
      </c>
      <c r="G268" s="204" t="s">
        <v>237</v>
      </c>
      <c r="H268" s="204" t="s">
        <v>237</v>
      </c>
      <c r="I268" s="204" t="s">
        <v>237</v>
      </c>
      <c r="J268" s="204"/>
      <c r="K268" s="217"/>
      <c r="L268" s="217"/>
      <c r="M268" s="217"/>
      <c r="N268" s="259">
        <v>0</v>
      </c>
      <c r="O268" s="208">
        <v>0</v>
      </c>
      <c r="P268" s="208">
        <v>0</v>
      </c>
      <c r="Q268" s="208">
        <v>0</v>
      </c>
      <c r="R268" s="208">
        <v>0</v>
      </c>
      <c r="S268" s="218"/>
      <c r="T268" s="216"/>
      <c r="U268" s="211" t="s">
        <v>323</v>
      </c>
      <c r="V268" s="211" t="s">
        <v>323</v>
      </c>
      <c r="W268" s="211" t="s">
        <v>323</v>
      </c>
      <c r="X268" s="474"/>
      <c r="Y268" s="191"/>
    </row>
    <row r="269" spans="2:25">
      <c r="B269" s="507"/>
      <c r="C269" s="478" t="s">
        <v>28</v>
      </c>
      <c r="D269" s="507"/>
      <c r="E269" s="507"/>
      <c r="F269" s="204" t="s">
        <v>237</v>
      </c>
      <c r="G269" s="204" t="s">
        <v>237</v>
      </c>
      <c r="H269" s="204" t="s">
        <v>237</v>
      </c>
      <c r="I269" s="204" t="s">
        <v>237</v>
      </c>
      <c r="J269" s="204"/>
      <c r="K269" s="217"/>
      <c r="L269" s="217"/>
      <c r="M269" s="217"/>
      <c r="N269" s="259">
        <v>0</v>
      </c>
      <c r="O269" s="208">
        <v>0</v>
      </c>
      <c r="P269" s="208">
        <v>0</v>
      </c>
      <c r="Q269" s="208">
        <v>0</v>
      </c>
      <c r="R269" s="208">
        <v>0</v>
      </c>
      <c r="S269" s="218"/>
      <c r="T269" s="216"/>
      <c r="U269" s="211" t="s">
        <v>323</v>
      </c>
      <c r="V269" s="211" t="s">
        <v>323</v>
      </c>
      <c r="W269" s="211" t="s">
        <v>323</v>
      </c>
      <c r="X269" s="474"/>
      <c r="Y269" s="191">
        <v>100</v>
      </c>
    </row>
    <row r="270" spans="2:25">
      <c r="B270" s="505" t="s">
        <v>259</v>
      </c>
      <c r="C270" s="477" t="s">
        <v>44</v>
      </c>
      <c r="D270" s="505">
        <v>1500</v>
      </c>
      <c r="E270" s="505" t="s">
        <v>236</v>
      </c>
      <c r="F270" s="204" t="s">
        <v>237</v>
      </c>
      <c r="G270" s="204" t="s">
        <v>237</v>
      </c>
      <c r="H270" s="204" t="s">
        <v>237</v>
      </c>
      <c r="I270" s="204" t="s">
        <v>237</v>
      </c>
      <c r="J270" s="204"/>
      <c r="K270" s="217"/>
      <c r="L270" s="217"/>
      <c r="M270" s="217"/>
      <c r="N270" s="259">
        <v>0</v>
      </c>
      <c r="O270" s="208">
        <v>0</v>
      </c>
      <c r="P270" s="208">
        <v>0</v>
      </c>
      <c r="Q270" s="208">
        <v>0</v>
      </c>
      <c r="R270" s="208">
        <v>0</v>
      </c>
      <c r="S270" s="218"/>
      <c r="T270" s="216"/>
      <c r="U270" s="211" t="s">
        <v>323</v>
      </c>
      <c r="V270" s="211" t="s">
        <v>323</v>
      </c>
      <c r="W270" s="211" t="s">
        <v>323</v>
      </c>
      <c r="X270" s="474"/>
      <c r="Y270" s="191"/>
    </row>
    <row r="271" spans="2:25">
      <c r="B271" s="507"/>
      <c r="C271" s="478" t="s">
        <v>28</v>
      </c>
      <c r="D271" s="507"/>
      <c r="E271" s="507"/>
      <c r="F271" s="204" t="s">
        <v>237</v>
      </c>
      <c r="G271" s="204" t="s">
        <v>237</v>
      </c>
      <c r="H271" s="204" t="s">
        <v>237</v>
      </c>
      <c r="I271" s="204" t="s">
        <v>237</v>
      </c>
      <c r="J271" s="204"/>
      <c r="K271" s="217"/>
      <c r="L271" s="217"/>
      <c r="M271" s="217"/>
      <c r="N271" s="259">
        <v>0</v>
      </c>
      <c r="O271" s="208">
        <v>0</v>
      </c>
      <c r="P271" s="208">
        <v>0</v>
      </c>
      <c r="Q271" s="208">
        <v>0</v>
      </c>
      <c r="R271" s="208">
        <v>0</v>
      </c>
      <c r="S271" s="218"/>
      <c r="T271" s="216"/>
      <c r="U271" s="211" t="s">
        <v>323</v>
      </c>
      <c r="V271" s="211" t="s">
        <v>323</v>
      </c>
      <c r="W271" s="211" t="s">
        <v>323</v>
      </c>
      <c r="X271" s="474"/>
      <c r="Y271" s="191">
        <v>100</v>
      </c>
    </row>
    <row r="272" spans="2:25">
      <c r="B272" s="505" t="s">
        <v>260</v>
      </c>
      <c r="C272" s="477" t="s">
        <v>31</v>
      </c>
      <c r="D272" s="505">
        <v>160</v>
      </c>
      <c r="E272" s="505" t="s">
        <v>236</v>
      </c>
      <c r="F272" s="204" t="s">
        <v>237</v>
      </c>
      <c r="G272" s="204" t="s">
        <v>237</v>
      </c>
      <c r="H272" s="204" t="s">
        <v>237</v>
      </c>
      <c r="I272" s="204" t="s">
        <v>237</v>
      </c>
      <c r="J272" s="224"/>
      <c r="K272" s="225"/>
      <c r="L272" s="224"/>
      <c r="M272" s="225"/>
      <c r="N272" s="259">
        <v>0</v>
      </c>
      <c r="O272" s="208">
        <v>0</v>
      </c>
      <c r="P272" s="208">
        <v>0</v>
      </c>
      <c r="Q272" s="208">
        <v>0</v>
      </c>
      <c r="R272" s="208">
        <v>0</v>
      </c>
      <c r="S272" s="225"/>
      <c r="T272" s="250"/>
      <c r="U272" s="211" t="s">
        <v>323</v>
      </c>
      <c r="V272" s="211" t="s">
        <v>323</v>
      </c>
      <c r="W272" s="211" t="s">
        <v>323</v>
      </c>
      <c r="X272" s="474"/>
      <c r="Y272" s="191"/>
    </row>
    <row r="273" spans="2:25">
      <c r="B273" s="507"/>
      <c r="C273" s="478" t="s">
        <v>28</v>
      </c>
      <c r="D273" s="507"/>
      <c r="E273" s="507"/>
      <c r="F273" s="204" t="s">
        <v>237</v>
      </c>
      <c r="G273" s="204" t="s">
        <v>237</v>
      </c>
      <c r="H273" s="204" t="s">
        <v>237</v>
      </c>
      <c r="I273" s="204" t="s">
        <v>237</v>
      </c>
      <c r="J273" s="263"/>
      <c r="K273" s="217"/>
      <c r="L273" s="217"/>
      <c r="M273" s="217"/>
      <c r="N273" s="259">
        <v>0</v>
      </c>
      <c r="O273" s="208">
        <v>0</v>
      </c>
      <c r="P273" s="208">
        <v>0</v>
      </c>
      <c r="Q273" s="208">
        <v>0</v>
      </c>
      <c r="R273" s="208">
        <v>0</v>
      </c>
      <c r="S273" s="218"/>
      <c r="T273" s="279"/>
      <c r="U273" s="211" t="s">
        <v>323</v>
      </c>
      <c r="V273" s="211" t="s">
        <v>323</v>
      </c>
      <c r="W273" s="211" t="s">
        <v>323</v>
      </c>
      <c r="X273" s="474"/>
      <c r="Y273" s="191">
        <v>100</v>
      </c>
    </row>
    <row r="274" spans="2:25">
      <c r="B274" s="505" t="s">
        <v>261</v>
      </c>
      <c r="C274" s="477" t="s">
        <v>32</v>
      </c>
      <c r="D274" s="505">
        <v>160</v>
      </c>
      <c r="E274" s="505" t="s">
        <v>236</v>
      </c>
      <c r="F274" s="204" t="s">
        <v>237</v>
      </c>
      <c r="G274" s="204" t="s">
        <v>237</v>
      </c>
      <c r="H274" s="204" t="s">
        <v>237</v>
      </c>
      <c r="I274" s="204" t="s">
        <v>237</v>
      </c>
      <c r="J274" s="224"/>
      <c r="K274" s="225"/>
      <c r="L274" s="224"/>
      <c r="M274" s="225"/>
      <c r="N274" s="259">
        <v>0</v>
      </c>
      <c r="O274" s="208">
        <v>0</v>
      </c>
      <c r="P274" s="208">
        <v>0</v>
      </c>
      <c r="Q274" s="208">
        <v>0</v>
      </c>
      <c r="R274" s="208">
        <v>0</v>
      </c>
      <c r="S274" s="225"/>
      <c r="T274" s="250"/>
      <c r="U274" s="211" t="s">
        <v>323</v>
      </c>
      <c r="V274" s="211" t="s">
        <v>323</v>
      </c>
      <c r="W274" s="211" t="s">
        <v>323</v>
      </c>
      <c r="X274" s="474"/>
      <c r="Y274" s="191"/>
    </row>
    <row r="275" spans="2:25">
      <c r="B275" s="507"/>
      <c r="C275" s="478" t="s">
        <v>28</v>
      </c>
      <c r="D275" s="507"/>
      <c r="E275" s="507"/>
      <c r="F275" s="204" t="s">
        <v>237</v>
      </c>
      <c r="G275" s="204" t="s">
        <v>237</v>
      </c>
      <c r="H275" s="204" t="s">
        <v>237</v>
      </c>
      <c r="I275" s="204" t="s">
        <v>237</v>
      </c>
      <c r="J275" s="263"/>
      <c r="K275" s="508"/>
      <c r="L275" s="509"/>
      <c r="M275" s="510"/>
      <c r="N275" s="259">
        <v>0</v>
      </c>
      <c r="O275" s="208">
        <v>0</v>
      </c>
      <c r="P275" s="208">
        <v>0</v>
      </c>
      <c r="Q275" s="208">
        <v>0</v>
      </c>
      <c r="R275" s="208">
        <v>0</v>
      </c>
      <c r="S275" s="218"/>
      <c r="T275" s="279"/>
      <c r="U275" s="211" t="s">
        <v>323</v>
      </c>
      <c r="V275" s="211" t="s">
        <v>323</v>
      </c>
      <c r="W275" s="211" t="s">
        <v>323</v>
      </c>
      <c r="X275" s="474"/>
      <c r="Y275" s="191">
        <v>100</v>
      </c>
    </row>
    <row r="276" spans="2:25">
      <c r="B276" s="505" t="s">
        <v>262</v>
      </c>
      <c r="C276" s="477" t="s">
        <v>33</v>
      </c>
      <c r="D276" s="505">
        <v>160</v>
      </c>
      <c r="E276" s="505" t="s">
        <v>236</v>
      </c>
      <c r="F276" s="204" t="s">
        <v>237</v>
      </c>
      <c r="G276" s="204" t="s">
        <v>237</v>
      </c>
      <c r="H276" s="204" t="s">
        <v>237</v>
      </c>
      <c r="I276" s="204" t="s">
        <v>237</v>
      </c>
      <c r="J276" s="224"/>
      <c r="K276" s="225"/>
      <c r="L276" s="224"/>
      <c r="M276" s="225"/>
      <c r="N276" s="259">
        <v>0</v>
      </c>
      <c r="O276" s="208">
        <v>0</v>
      </c>
      <c r="P276" s="208">
        <v>0</v>
      </c>
      <c r="Q276" s="208">
        <v>0</v>
      </c>
      <c r="R276" s="208">
        <v>0</v>
      </c>
      <c r="S276" s="225"/>
      <c r="T276" s="250"/>
      <c r="U276" s="211" t="s">
        <v>323</v>
      </c>
      <c r="V276" s="211" t="s">
        <v>323</v>
      </c>
      <c r="W276" s="211" t="s">
        <v>323</v>
      </c>
      <c r="X276" s="474"/>
      <c r="Y276" s="191"/>
    </row>
    <row r="277" spans="2:25">
      <c r="B277" s="507"/>
      <c r="C277" s="478" t="s">
        <v>28</v>
      </c>
      <c r="D277" s="507"/>
      <c r="E277" s="507"/>
      <c r="F277" s="204" t="s">
        <v>237</v>
      </c>
      <c r="G277" s="204" t="s">
        <v>237</v>
      </c>
      <c r="H277" s="204" t="s">
        <v>237</v>
      </c>
      <c r="I277" s="204" t="s">
        <v>237</v>
      </c>
      <c r="J277" s="204"/>
      <c r="K277" s="236"/>
      <c r="L277" s="236"/>
      <c r="M277" s="236"/>
      <c r="N277" s="259">
        <v>0</v>
      </c>
      <c r="O277" s="208">
        <v>0</v>
      </c>
      <c r="P277" s="208">
        <v>0</v>
      </c>
      <c r="Q277" s="208">
        <v>0</v>
      </c>
      <c r="R277" s="208">
        <v>0</v>
      </c>
      <c r="S277" s="214"/>
      <c r="T277" s="214"/>
      <c r="U277" s="211" t="s">
        <v>323</v>
      </c>
      <c r="V277" s="211" t="s">
        <v>323</v>
      </c>
      <c r="W277" s="211" t="s">
        <v>323</v>
      </c>
      <c r="X277" s="474"/>
      <c r="Y277" s="191">
        <v>100</v>
      </c>
    </row>
    <row r="278" spans="2:25">
      <c r="B278" s="505" t="s">
        <v>263</v>
      </c>
      <c r="C278" s="477" t="s">
        <v>25</v>
      </c>
      <c r="D278" s="505">
        <v>100</v>
      </c>
      <c r="E278" s="505" t="s">
        <v>236</v>
      </c>
      <c r="F278" s="204" t="s">
        <v>237</v>
      </c>
      <c r="G278" s="204" t="s">
        <v>237</v>
      </c>
      <c r="H278" s="204" t="s">
        <v>237</v>
      </c>
      <c r="I278" s="204" t="s">
        <v>237</v>
      </c>
      <c r="J278" s="224"/>
      <c r="K278" s="225"/>
      <c r="L278" s="224"/>
      <c r="M278" s="225"/>
      <c r="N278" s="259">
        <v>0</v>
      </c>
      <c r="O278" s="208">
        <v>0</v>
      </c>
      <c r="P278" s="208">
        <v>0</v>
      </c>
      <c r="Q278" s="208">
        <v>0</v>
      </c>
      <c r="R278" s="208">
        <v>0</v>
      </c>
      <c r="S278" s="225"/>
      <c r="T278" s="250"/>
      <c r="U278" s="211" t="s">
        <v>323</v>
      </c>
      <c r="V278" s="211" t="s">
        <v>323</v>
      </c>
      <c r="W278" s="211" t="s">
        <v>323</v>
      </c>
      <c r="X278" s="474"/>
      <c r="Y278" s="191"/>
    </row>
    <row r="279" spans="2:25">
      <c r="B279" s="507"/>
      <c r="C279" s="478" t="s">
        <v>28</v>
      </c>
      <c r="D279" s="507"/>
      <c r="E279" s="507"/>
      <c r="F279" s="204" t="s">
        <v>237</v>
      </c>
      <c r="G279" s="204" t="s">
        <v>237</v>
      </c>
      <c r="H279" s="204" t="s">
        <v>237</v>
      </c>
      <c r="I279" s="204" t="s">
        <v>237</v>
      </c>
      <c r="J279" s="204"/>
      <c r="K279" s="217"/>
      <c r="L279" s="217"/>
      <c r="M279" s="217"/>
      <c r="N279" s="259">
        <v>0</v>
      </c>
      <c r="O279" s="208">
        <v>0</v>
      </c>
      <c r="P279" s="208">
        <v>0</v>
      </c>
      <c r="Q279" s="208">
        <v>0</v>
      </c>
      <c r="R279" s="208">
        <v>0</v>
      </c>
      <c r="S279" s="218"/>
      <c r="T279" s="279"/>
      <c r="U279" s="211" t="s">
        <v>323</v>
      </c>
      <c r="V279" s="211" t="s">
        <v>323</v>
      </c>
      <c r="W279" s="211" t="s">
        <v>323</v>
      </c>
      <c r="X279" s="474"/>
      <c r="Y279" s="191">
        <v>100</v>
      </c>
    </row>
    <row r="280" spans="2:25">
      <c r="B280" s="505" t="s">
        <v>264</v>
      </c>
      <c r="C280" s="477" t="s">
        <v>24</v>
      </c>
      <c r="D280" s="505">
        <v>100</v>
      </c>
      <c r="E280" s="505" t="s">
        <v>236</v>
      </c>
      <c r="F280" s="204" t="s">
        <v>237</v>
      </c>
      <c r="G280" s="204" t="s">
        <v>237</v>
      </c>
      <c r="H280" s="204" t="s">
        <v>237</v>
      </c>
      <c r="I280" s="204" t="s">
        <v>237</v>
      </c>
      <c r="J280" s="205"/>
      <c r="K280" s="206"/>
      <c r="L280" s="205"/>
      <c r="M280" s="206"/>
      <c r="N280" s="259">
        <v>0</v>
      </c>
      <c r="O280" s="208">
        <v>0</v>
      </c>
      <c r="P280" s="208">
        <v>0</v>
      </c>
      <c r="Q280" s="208">
        <v>0</v>
      </c>
      <c r="R280" s="208">
        <v>0</v>
      </c>
      <c r="S280" s="209"/>
      <c r="T280" s="210"/>
      <c r="U280" s="211" t="s">
        <v>323</v>
      </c>
      <c r="V280" s="211" t="s">
        <v>323</v>
      </c>
      <c r="W280" s="211" t="s">
        <v>323</v>
      </c>
      <c r="X280" s="474"/>
      <c r="Y280" s="191"/>
    </row>
    <row r="281" spans="2:25">
      <c r="B281" s="506"/>
      <c r="C281" s="493"/>
      <c r="D281" s="506"/>
      <c r="E281" s="506"/>
      <c r="F281" s="204"/>
      <c r="G281" s="204"/>
      <c r="H281" s="204"/>
      <c r="I281" s="204"/>
      <c r="J281" s="231"/>
      <c r="K281" s="232"/>
      <c r="L281" s="231"/>
      <c r="M281" s="232"/>
      <c r="N281" s="259">
        <v>0</v>
      </c>
      <c r="O281" s="208">
        <v>0</v>
      </c>
      <c r="P281" s="208">
        <v>0</v>
      </c>
      <c r="Q281" s="208">
        <v>0</v>
      </c>
      <c r="R281" s="208">
        <v>0</v>
      </c>
      <c r="S281" s="232"/>
      <c r="T281" s="235"/>
      <c r="U281" s="211"/>
      <c r="V281" s="211"/>
      <c r="W281" s="211"/>
      <c r="X281" s="474"/>
      <c r="Y281" s="191"/>
    </row>
    <row r="282" spans="2:25">
      <c r="B282" s="507"/>
      <c r="C282" s="478" t="s">
        <v>28</v>
      </c>
      <c r="D282" s="507"/>
      <c r="E282" s="507"/>
      <c r="F282" s="204" t="s">
        <v>237</v>
      </c>
      <c r="G282" s="204" t="s">
        <v>237</v>
      </c>
      <c r="H282" s="204" t="s">
        <v>237</v>
      </c>
      <c r="I282" s="204" t="s">
        <v>237</v>
      </c>
      <c r="J282" s="204"/>
      <c r="K282" s="217"/>
      <c r="L282" s="217"/>
      <c r="M282" s="217"/>
      <c r="N282" s="259">
        <v>0</v>
      </c>
      <c r="O282" s="208">
        <v>0</v>
      </c>
      <c r="P282" s="208">
        <v>0</v>
      </c>
      <c r="Q282" s="208">
        <v>0</v>
      </c>
      <c r="R282" s="208">
        <v>0</v>
      </c>
      <c r="S282" s="218"/>
      <c r="T282" s="279"/>
      <c r="U282" s="211" t="s">
        <v>323</v>
      </c>
      <c r="V282" s="211" t="s">
        <v>323</v>
      </c>
      <c r="W282" s="211" t="s">
        <v>323</v>
      </c>
      <c r="X282" s="474"/>
      <c r="Y282" s="191">
        <v>100</v>
      </c>
    </row>
    <row r="283" spans="2:25">
      <c r="B283" s="505" t="s">
        <v>265</v>
      </c>
      <c r="C283" s="477" t="s">
        <v>97</v>
      </c>
      <c r="D283" s="505">
        <v>1500</v>
      </c>
      <c r="E283" s="505" t="s">
        <v>236</v>
      </c>
      <c r="F283" s="204" t="s">
        <v>237</v>
      </c>
      <c r="G283" s="204" t="s">
        <v>237</v>
      </c>
      <c r="H283" s="204" t="s">
        <v>237</v>
      </c>
      <c r="I283" s="204" t="s">
        <v>237</v>
      </c>
      <c r="J283" s="274"/>
      <c r="K283" s="275"/>
      <c r="L283" s="274"/>
      <c r="M283" s="275"/>
      <c r="N283" s="259">
        <v>0</v>
      </c>
      <c r="O283" s="208">
        <v>0</v>
      </c>
      <c r="P283" s="208">
        <v>0</v>
      </c>
      <c r="Q283" s="208">
        <v>0</v>
      </c>
      <c r="R283" s="208">
        <v>0</v>
      </c>
      <c r="S283" s="275"/>
      <c r="T283" s="277"/>
      <c r="U283" s="211" t="s">
        <v>323</v>
      </c>
      <c r="V283" s="211" t="s">
        <v>323</v>
      </c>
      <c r="W283" s="211" t="s">
        <v>323</v>
      </c>
      <c r="X283" s="474"/>
      <c r="Y283" s="191"/>
    </row>
    <row r="284" spans="2:25">
      <c r="B284" s="507"/>
      <c r="C284" s="478" t="s">
        <v>28</v>
      </c>
      <c r="D284" s="507"/>
      <c r="E284" s="507"/>
      <c r="F284" s="204" t="s">
        <v>237</v>
      </c>
      <c r="G284" s="204" t="s">
        <v>237</v>
      </c>
      <c r="H284" s="204" t="s">
        <v>237</v>
      </c>
      <c r="I284" s="204" t="s">
        <v>237</v>
      </c>
      <c r="J284" s="212"/>
      <c r="K284" s="213"/>
      <c r="L284" s="213"/>
      <c r="M284" s="214"/>
      <c r="N284" s="259">
        <v>0</v>
      </c>
      <c r="O284" s="208">
        <v>0</v>
      </c>
      <c r="P284" s="208">
        <v>0</v>
      </c>
      <c r="Q284" s="208">
        <v>0</v>
      </c>
      <c r="R284" s="208">
        <v>0</v>
      </c>
      <c r="S284" s="214"/>
      <c r="T284" s="279"/>
      <c r="U284" s="211" t="s">
        <v>323</v>
      </c>
      <c r="V284" s="211" t="s">
        <v>323</v>
      </c>
      <c r="W284" s="211" t="s">
        <v>323</v>
      </c>
      <c r="X284" s="474"/>
      <c r="Y284" s="191">
        <v>100</v>
      </c>
    </row>
    <row r="285" spans="2:25">
      <c r="B285" s="505" t="s">
        <v>266</v>
      </c>
      <c r="C285" s="477" t="s">
        <v>141</v>
      </c>
      <c r="D285" s="505">
        <v>1500</v>
      </c>
      <c r="E285" s="505" t="s">
        <v>236</v>
      </c>
      <c r="F285" s="204" t="s">
        <v>237</v>
      </c>
      <c r="G285" s="204" t="s">
        <v>237</v>
      </c>
      <c r="H285" s="204" t="s">
        <v>237</v>
      </c>
      <c r="I285" s="204" t="s">
        <v>237</v>
      </c>
      <c r="J285" s="205"/>
      <c r="K285" s="206"/>
      <c r="L285" s="205"/>
      <c r="M285" s="206"/>
      <c r="N285" s="259">
        <v>0</v>
      </c>
      <c r="O285" s="208">
        <v>0</v>
      </c>
      <c r="P285" s="208">
        <v>0</v>
      </c>
      <c r="Q285" s="208">
        <v>0</v>
      </c>
      <c r="R285" s="208">
        <v>0</v>
      </c>
      <c r="S285" s="209"/>
      <c r="T285" s="210"/>
      <c r="U285" s="211" t="s">
        <v>323</v>
      </c>
      <c r="V285" s="211" t="s">
        <v>323</v>
      </c>
      <c r="W285" s="211" t="s">
        <v>323</v>
      </c>
      <c r="X285" s="474"/>
      <c r="Y285" s="191"/>
    </row>
    <row r="286" spans="2:25" ht="15" customHeight="1">
      <c r="B286" s="507"/>
      <c r="C286" s="478"/>
      <c r="D286" s="507"/>
      <c r="E286" s="507"/>
      <c r="F286" s="204" t="s">
        <v>237</v>
      </c>
      <c r="G286" s="204" t="s">
        <v>237</v>
      </c>
      <c r="H286" s="204" t="s">
        <v>237</v>
      </c>
      <c r="I286" s="204" t="s">
        <v>237</v>
      </c>
      <c r="J286" s="204"/>
      <c r="K286" s="236"/>
      <c r="L286" s="236"/>
      <c r="M286" s="236"/>
      <c r="N286" s="259">
        <v>0</v>
      </c>
      <c r="O286" s="208">
        <v>0</v>
      </c>
      <c r="P286" s="208">
        <v>0</v>
      </c>
      <c r="Q286" s="208">
        <v>0</v>
      </c>
      <c r="R286" s="208">
        <v>0</v>
      </c>
      <c r="S286" s="214"/>
      <c r="T286" s="279"/>
      <c r="U286" s="211" t="s">
        <v>323</v>
      </c>
      <c r="V286" s="211" t="s">
        <v>323</v>
      </c>
      <c r="W286" s="211" t="s">
        <v>323</v>
      </c>
      <c r="X286" s="474"/>
      <c r="Y286" s="191">
        <v>100</v>
      </c>
    </row>
    <row r="287" spans="2:25">
      <c r="B287" s="505" t="s">
        <v>267</v>
      </c>
      <c r="C287" s="477" t="s">
        <v>137</v>
      </c>
      <c r="D287" s="505">
        <v>1500</v>
      </c>
      <c r="E287" s="505" t="s">
        <v>236</v>
      </c>
      <c r="F287" s="204" t="s">
        <v>237</v>
      </c>
      <c r="G287" s="204" t="s">
        <v>237</v>
      </c>
      <c r="H287" s="204" t="s">
        <v>237</v>
      </c>
      <c r="I287" s="204" t="s">
        <v>237</v>
      </c>
      <c r="J287" s="242">
        <v>42744</v>
      </c>
      <c r="K287" s="137">
        <v>0.375</v>
      </c>
      <c r="L287" s="242">
        <v>42744</v>
      </c>
      <c r="M287" s="137">
        <v>0.77916666666666667</v>
      </c>
      <c r="N287" s="159">
        <f t="shared" ref="N287" si="280">IF(((L287+M287)-(J287+K287))*24&gt;0,((L287+M287)-(J287+K287))*24,"NA")</f>
        <v>9.7000000000116415</v>
      </c>
      <c r="O287" s="159">
        <f t="shared" ref="O287" si="281">IF(RIGHT(S287)="T",(N287),0)</f>
        <v>9.7000000000116415</v>
      </c>
      <c r="P287" s="159">
        <f t="shared" ref="P287" si="282">IF(RIGHT(S287)="U",(N287),0)</f>
        <v>0</v>
      </c>
      <c r="Q287" s="159">
        <f t="shared" ref="Q287" si="283">IF(RIGHT(S287)="C",(N287),0)</f>
        <v>0</v>
      </c>
      <c r="R287" s="159">
        <f t="shared" ref="R287" si="284">IF(RIGHT(S287)="D",(N287),0)</f>
        <v>0</v>
      </c>
      <c r="S287" s="305" t="s">
        <v>368</v>
      </c>
      <c r="T287" s="135" t="s">
        <v>627</v>
      </c>
      <c r="U287" s="211" t="s">
        <v>323</v>
      </c>
      <c r="V287" s="211" t="s">
        <v>323</v>
      </c>
      <c r="W287" s="211" t="s">
        <v>323</v>
      </c>
      <c r="X287" s="474"/>
      <c r="Y287" s="191"/>
    </row>
    <row r="288" spans="2:25">
      <c r="B288" s="507"/>
      <c r="C288" s="478" t="s">
        <v>105</v>
      </c>
      <c r="D288" s="507"/>
      <c r="E288" s="507"/>
      <c r="F288" s="204" t="s">
        <v>237</v>
      </c>
      <c r="G288" s="204" t="s">
        <v>237</v>
      </c>
      <c r="H288" s="204" t="s">
        <v>237</v>
      </c>
      <c r="I288" s="204" t="s">
        <v>237</v>
      </c>
      <c r="J288" s="204"/>
      <c r="K288" s="236"/>
      <c r="L288" s="236"/>
      <c r="M288" s="236"/>
      <c r="N288" s="256">
        <f>SUM(N249:N287)</f>
        <v>9.7000000000116415</v>
      </c>
      <c r="O288" s="227">
        <f>SUM(O249:O287)</f>
        <v>9.7000000000116415</v>
      </c>
      <c r="P288" s="227">
        <f>SUM(P249:P287)</f>
        <v>0</v>
      </c>
      <c r="Q288" s="227">
        <f>SUM(Q249:Q287)</f>
        <v>0</v>
      </c>
      <c r="R288" s="227">
        <f>SUM(R249:R287)</f>
        <v>0</v>
      </c>
      <c r="S288" s="214"/>
      <c r="T288" s="279"/>
      <c r="U288" s="211" t="s">
        <v>323</v>
      </c>
      <c r="V288" s="211" t="s">
        <v>323</v>
      </c>
      <c r="W288" s="211" t="s">
        <v>323</v>
      </c>
      <c r="X288" s="474"/>
      <c r="Y288" s="118">
        <v>98.7</v>
      </c>
    </row>
    <row r="289" spans="2:25">
      <c r="B289" s="505" t="s">
        <v>268</v>
      </c>
      <c r="C289" s="477" t="s">
        <v>125</v>
      </c>
      <c r="D289" s="505">
        <v>200</v>
      </c>
      <c r="E289" s="505" t="s">
        <v>236</v>
      </c>
      <c r="F289" s="204" t="s">
        <v>237</v>
      </c>
      <c r="G289" s="204" t="s">
        <v>237</v>
      </c>
      <c r="H289" s="204" t="s">
        <v>237</v>
      </c>
      <c r="I289" s="204" t="s">
        <v>237</v>
      </c>
      <c r="J289" s="141"/>
      <c r="K289" s="142"/>
      <c r="L289" s="141"/>
      <c r="M289" s="142"/>
      <c r="N289" s="143"/>
      <c r="O289" s="144"/>
      <c r="P289" s="144"/>
      <c r="Q289" s="144"/>
      <c r="R289" s="144"/>
      <c r="S289" s="145"/>
      <c r="T289" s="146"/>
      <c r="U289" s="211" t="s">
        <v>323</v>
      </c>
      <c r="V289" s="211" t="s">
        <v>323</v>
      </c>
      <c r="W289" s="211" t="s">
        <v>323</v>
      </c>
      <c r="X289" s="474"/>
      <c r="Y289" s="191"/>
    </row>
    <row r="290" spans="2:25">
      <c r="B290" s="507"/>
      <c r="C290" s="478" t="s">
        <v>28</v>
      </c>
      <c r="D290" s="507"/>
      <c r="E290" s="507"/>
      <c r="F290" s="204" t="s">
        <v>237</v>
      </c>
      <c r="G290" s="204" t="s">
        <v>237</v>
      </c>
      <c r="H290" s="204" t="s">
        <v>237</v>
      </c>
      <c r="I290" s="204" t="s">
        <v>237</v>
      </c>
      <c r="J290" s="204"/>
      <c r="K290" s="217"/>
      <c r="L290" s="217"/>
      <c r="M290" s="217"/>
      <c r="N290" s="256">
        <f>SUM(N289:N289)</f>
        <v>0</v>
      </c>
      <c r="O290" s="256">
        <f t="shared" ref="O290:R290" si="285">SUM(O289:O289)</f>
        <v>0</v>
      </c>
      <c r="P290" s="256">
        <f t="shared" si="285"/>
        <v>0</v>
      </c>
      <c r="Q290" s="256">
        <f t="shared" si="285"/>
        <v>0</v>
      </c>
      <c r="R290" s="256">
        <f t="shared" si="285"/>
        <v>0</v>
      </c>
      <c r="S290" s="218"/>
      <c r="T290" s="279"/>
      <c r="U290" s="211" t="s">
        <v>323</v>
      </c>
      <c r="V290" s="211" t="s">
        <v>323</v>
      </c>
      <c r="W290" s="211" t="s">
        <v>323</v>
      </c>
      <c r="X290" s="474"/>
      <c r="Y290" s="191">
        <v>100</v>
      </c>
    </row>
    <row r="291" spans="2:25">
      <c r="B291" s="505" t="s">
        <v>269</v>
      </c>
      <c r="C291" s="477" t="s">
        <v>138</v>
      </c>
      <c r="D291" s="505">
        <v>200</v>
      </c>
      <c r="E291" s="505" t="s">
        <v>236</v>
      </c>
      <c r="F291" s="204" t="s">
        <v>237</v>
      </c>
      <c r="G291" s="204" t="s">
        <v>237</v>
      </c>
      <c r="H291" s="204" t="s">
        <v>237</v>
      </c>
      <c r="I291" s="204" t="s">
        <v>237</v>
      </c>
      <c r="J291" s="40"/>
      <c r="K291" s="41"/>
      <c r="L291" s="40"/>
      <c r="M291" s="41"/>
      <c r="N291" s="259">
        <v>0</v>
      </c>
      <c r="O291" s="208">
        <v>0</v>
      </c>
      <c r="P291" s="208">
        <v>0</v>
      </c>
      <c r="Q291" s="208">
        <v>0</v>
      </c>
      <c r="R291" s="208">
        <v>0</v>
      </c>
      <c r="S291" s="228"/>
      <c r="T291" s="229"/>
      <c r="U291" s="211" t="s">
        <v>323</v>
      </c>
      <c r="V291" s="211" t="s">
        <v>323</v>
      </c>
      <c r="W291" s="211" t="s">
        <v>323</v>
      </c>
      <c r="X291" s="474"/>
      <c r="Y291" s="191"/>
    </row>
    <row r="292" spans="2:25">
      <c r="B292" s="507"/>
      <c r="C292" s="478" t="s">
        <v>28</v>
      </c>
      <c r="D292" s="507"/>
      <c r="E292" s="507"/>
      <c r="F292" s="204" t="s">
        <v>237</v>
      </c>
      <c r="G292" s="204" t="s">
        <v>237</v>
      </c>
      <c r="H292" s="204" t="s">
        <v>237</v>
      </c>
      <c r="I292" s="204" t="s">
        <v>237</v>
      </c>
      <c r="J292" s="204"/>
      <c r="K292" s="217"/>
      <c r="L292" s="217"/>
      <c r="M292" s="217"/>
      <c r="N292" s="259">
        <v>0</v>
      </c>
      <c r="O292" s="208">
        <v>0</v>
      </c>
      <c r="P292" s="208">
        <v>0</v>
      </c>
      <c r="Q292" s="208">
        <v>0</v>
      </c>
      <c r="R292" s="208">
        <v>0</v>
      </c>
      <c r="S292" s="218"/>
      <c r="T292" s="279"/>
      <c r="U292" s="211" t="s">
        <v>323</v>
      </c>
      <c r="V292" s="211" t="s">
        <v>323</v>
      </c>
      <c r="W292" s="211" t="s">
        <v>323</v>
      </c>
      <c r="X292" s="474"/>
      <c r="Y292" s="191">
        <v>100</v>
      </c>
    </row>
    <row r="293" spans="2:25">
      <c r="B293" s="505" t="s">
        <v>329</v>
      </c>
      <c r="C293" s="477" t="s">
        <v>330</v>
      </c>
      <c r="D293" s="505">
        <v>315</v>
      </c>
      <c r="E293" s="505" t="s">
        <v>236</v>
      </c>
      <c r="F293" s="204" t="s">
        <v>237</v>
      </c>
      <c r="G293" s="204" t="s">
        <v>237</v>
      </c>
      <c r="H293" s="204" t="s">
        <v>237</v>
      </c>
      <c r="I293" s="204" t="s">
        <v>237</v>
      </c>
      <c r="J293" s="280"/>
      <c r="K293" s="232"/>
      <c r="L293" s="280"/>
      <c r="M293" s="232"/>
      <c r="N293" s="259">
        <v>0</v>
      </c>
      <c r="O293" s="208">
        <v>0</v>
      </c>
      <c r="P293" s="208">
        <v>0</v>
      </c>
      <c r="Q293" s="208">
        <v>0</v>
      </c>
      <c r="R293" s="208">
        <v>0</v>
      </c>
      <c r="S293" s="232"/>
      <c r="T293" s="235"/>
      <c r="U293" s="211" t="s">
        <v>323</v>
      </c>
      <c r="V293" s="211" t="s">
        <v>323</v>
      </c>
      <c r="W293" s="211" t="s">
        <v>323</v>
      </c>
      <c r="X293" s="474"/>
      <c r="Y293" s="191"/>
    </row>
    <row r="294" spans="2:25">
      <c r="B294" s="507"/>
      <c r="C294" s="478" t="s">
        <v>28</v>
      </c>
      <c r="D294" s="507"/>
      <c r="E294" s="507"/>
      <c r="F294" s="204" t="s">
        <v>237</v>
      </c>
      <c r="G294" s="204" t="s">
        <v>237</v>
      </c>
      <c r="H294" s="204" t="s">
        <v>237</v>
      </c>
      <c r="I294" s="204" t="s">
        <v>237</v>
      </c>
      <c r="J294" s="204"/>
      <c r="K294" s="217"/>
      <c r="L294" s="217"/>
      <c r="M294" s="217"/>
      <c r="N294" s="259">
        <v>0</v>
      </c>
      <c r="O294" s="208">
        <v>0</v>
      </c>
      <c r="P294" s="208">
        <v>0</v>
      </c>
      <c r="Q294" s="208">
        <v>0</v>
      </c>
      <c r="R294" s="208">
        <v>0</v>
      </c>
      <c r="S294" s="218"/>
      <c r="T294" s="279"/>
      <c r="U294" s="211" t="s">
        <v>323</v>
      </c>
      <c r="V294" s="211" t="s">
        <v>323</v>
      </c>
      <c r="W294" s="211" t="s">
        <v>323</v>
      </c>
      <c r="X294" s="474"/>
      <c r="Y294" s="191">
        <v>100</v>
      </c>
    </row>
    <row r="295" spans="2:25" ht="15" customHeight="1">
      <c r="B295" s="505" t="s">
        <v>340</v>
      </c>
      <c r="C295" s="477" t="s">
        <v>341</v>
      </c>
      <c r="D295" s="505">
        <v>315</v>
      </c>
      <c r="E295" s="505" t="s">
        <v>236</v>
      </c>
      <c r="F295" s="204" t="s">
        <v>237</v>
      </c>
      <c r="G295" s="204" t="s">
        <v>237</v>
      </c>
      <c r="H295" s="204" t="s">
        <v>237</v>
      </c>
      <c r="I295" s="204" t="s">
        <v>237</v>
      </c>
      <c r="J295" s="224"/>
      <c r="K295" s="225"/>
      <c r="L295" s="224"/>
      <c r="M295" s="225"/>
      <c r="N295" s="259">
        <v>0</v>
      </c>
      <c r="O295" s="208">
        <v>0</v>
      </c>
      <c r="P295" s="208">
        <v>0</v>
      </c>
      <c r="Q295" s="208">
        <v>0</v>
      </c>
      <c r="R295" s="208">
        <v>0</v>
      </c>
      <c r="S295" s="225"/>
      <c r="T295" s="250"/>
      <c r="U295" s="211" t="s">
        <v>323</v>
      </c>
      <c r="V295" s="211" t="s">
        <v>323</v>
      </c>
      <c r="W295" s="211" t="s">
        <v>323</v>
      </c>
      <c r="X295" s="474"/>
      <c r="Y295" s="191"/>
    </row>
    <row r="296" spans="2:25">
      <c r="B296" s="507"/>
      <c r="C296" s="478" t="s">
        <v>28</v>
      </c>
      <c r="D296" s="507"/>
      <c r="E296" s="507"/>
      <c r="F296" s="204" t="s">
        <v>237</v>
      </c>
      <c r="G296" s="204" t="s">
        <v>237</v>
      </c>
      <c r="H296" s="204" t="s">
        <v>237</v>
      </c>
      <c r="I296" s="204" t="s">
        <v>237</v>
      </c>
      <c r="J296" s="204"/>
      <c r="K296" s="217"/>
      <c r="L296" s="217"/>
      <c r="M296" s="217"/>
      <c r="N296" s="259">
        <v>0</v>
      </c>
      <c r="O296" s="208">
        <v>0</v>
      </c>
      <c r="P296" s="208">
        <v>0</v>
      </c>
      <c r="Q296" s="208">
        <v>0</v>
      </c>
      <c r="R296" s="208">
        <v>0</v>
      </c>
      <c r="S296" s="218"/>
      <c r="T296" s="279"/>
      <c r="U296" s="211" t="s">
        <v>323</v>
      </c>
      <c r="V296" s="211" t="s">
        <v>323</v>
      </c>
      <c r="W296" s="211" t="s">
        <v>323</v>
      </c>
      <c r="X296" s="474"/>
      <c r="Y296" s="191">
        <v>100</v>
      </c>
    </row>
    <row r="297" spans="2:25">
      <c r="B297" s="511" t="s">
        <v>365</v>
      </c>
      <c r="C297" s="513" t="s">
        <v>364</v>
      </c>
      <c r="D297" s="505">
        <v>160</v>
      </c>
      <c r="E297" s="505" t="s">
        <v>236</v>
      </c>
      <c r="F297" s="204" t="s">
        <v>237</v>
      </c>
      <c r="G297" s="204" t="s">
        <v>237</v>
      </c>
      <c r="H297" s="204" t="s">
        <v>237</v>
      </c>
      <c r="I297" s="204" t="s">
        <v>237</v>
      </c>
      <c r="J297" s="224"/>
      <c r="K297" s="225"/>
      <c r="L297" s="224"/>
      <c r="M297" s="225"/>
      <c r="N297" s="259">
        <v>0</v>
      </c>
      <c r="O297" s="208">
        <v>0</v>
      </c>
      <c r="P297" s="208">
        <v>0</v>
      </c>
      <c r="Q297" s="208">
        <v>0</v>
      </c>
      <c r="R297" s="208">
        <v>0</v>
      </c>
      <c r="S297" s="225"/>
      <c r="T297" s="250"/>
      <c r="U297" s="211" t="s">
        <v>323</v>
      </c>
      <c r="V297" s="211" t="s">
        <v>323</v>
      </c>
      <c r="W297" s="211" t="s">
        <v>323</v>
      </c>
      <c r="X297" s="474"/>
      <c r="Y297" s="191"/>
    </row>
    <row r="298" spans="2:25">
      <c r="B298" s="512"/>
      <c r="C298" s="514" t="s">
        <v>28</v>
      </c>
      <c r="D298" s="507"/>
      <c r="E298" s="507"/>
      <c r="F298" s="204" t="s">
        <v>237</v>
      </c>
      <c r="G298" s="204" t="s">
        <v>237</v>
      </c>
      <c r="H298" s="204" t="s">
        <v>237</v>
      </c>
      <c r="I298" s="204" t="s">
        <v>237</v>
      </c>
      <c r="J298" s="204"/>
      <c r="K298" s="217"/>
      <c r="L298" s="217"/>
      <c r="M298" s="217"/>
      <c r="N298" s="259">
        <v>0</v>
      </c>
      <c r="O298" s="208">
        <v>0</v>
      </c>
      <c r="P298" s="208">
        <v>0</v>
      </c>
      <c r="Q298" s="208">
        <v>0</v>
      </c>
      <c r="R298" s="208">
        <v>0</v>
      </c>
      <c r="S298" s="218"/>
      <c r="T298" s="279"/>
      <c r="U298" s="211" t="s">
        <v>323</v>
      </c>
      <c r="V298" s="211" t="s">
        <v>323</v>
      </c>
      <c r="W298" s="211" t="s">
        <v>323</v>
      </c>
      <c r="X298" s="474"/>
      <c r="Y298" s="191">
        <v>100</v>
      </c>
    </row>
    <row r="299" spans="2:25" ht="15" customHeight="1">
      <c r="B299" s="505" t="s">
        <v>418</v>
      </c>
      <c r="C299" s="477" t="s">
        <v>397</v>
      </c>
      <c r="D299" s="505">
        <v>500</v>
      </c>
      <c r="E299" s="505" t="s">
        <v>236</v>
      </c>
      <c r="F299" s="204" t="s">
        <v>237</v>
      </c>
      <c r="G299" s="204" t="s">
        <v>237</v>
      </c>
      <c r="H299" s="204" t="s">
        <v>237</v>
      </c>
      <c r="I299" s="204" t="s">
        <v>237</v>
      </c>
      <c r="J299" s="224"/>
      <c r="K299" s="225"/>
      <c r="L299" s="224"/>
      <c r="M299" s="225"/>
      <c r="N299" s="259">
        <v>0</v>
      </c>
      <c r="O299" s="208">
        <v>0</v>
      </c>
      <c r="P299" s="208">
        <v>0</v>
      </c>
      <c r="Q299" s="208">
        <v>0</v>
      </c>
      <c r="R299" s="208">
        <v>0</v>
      </c>
      <c r="S299" s="225"/>
      <c r="T299" s="250"/>
      <c r="U299" s="211" t="s">
        <v>323</v>
      </c>
      <c r="V299" s="211" t="s">
        <v>323</v>
      </c>
      <c r="W299" s="211" t="s">
        <v>323</v>
      </c>
      <c r="X299" s="474"/>
      <c r="Y299" s="191"/>
    </row>
    <row r="300" spans="2:25">
      <c r="B300" s="507"/>
      <c r="C300" s="478"/>
      <c r="D300" s="507"/>
      <c r="E300" s="507"/>
      <c r="F300" s="204" t="s">
        <v>237</v>
      </c>
      <c r="G300" s="204" t="s">
        <v>237</v>
      </c>
      <c r="H300" s="204" t="s">
        <v>237</v>
      </c>
      <c r="I300" s="204" t="s">
        <v>237</v>
      </c>
      <c r="J300" s="204"/>
      <c r="K300" s="236"/>
      <c r="L300" s="236"/>
      <c r="M300" s="236"/>
      <c r="N300" s="259">
        <v>0</v>
      </c>
      <c r="O300" s="208">
        <v>0</v>
      </c>
      <c r="P300" s="208">
        <v>0</v>
      </c>
      <c r="Q300" s="208">
        <v>0</v>
      </c>
      <c r="R300" s="208">
        <v>0</v>
      </c>
      <c r="S300" s="214"/>
      <c r="T300" s="214"/>
      <c r="U300" s="211" t="s">
        <v>323</v>
      </c>
      <c r="V300" s="211" t="s">
        <v>323</v>
      </c>
      <c r="W300" s="211" t="s">
        <v>323</v>
      </c>
      <c r="X300" s="474"/>
      <c r="Y300" s="191">
        <v>100</v>
      </c>
    </row>
    <row r="301" spans="2:25" ht="15" customHeight="1">
      <c r="B301" s="505" t="s">
        <v>418</v>
      </c>
      <c r="C301" s="477" t="s">
        <v>419</v>
      </c>
      <c r="D301" s="505">
        <v>500</v>
      </c>
      <c r="E301" s="505" t="s">
        <v>236</v>
      </c>
      <c r="F301" s="204" t="s">
        <v>237</v>
      </c>
      <c r="G301" s="204" t="s">
        <v>237</v>
      </c>
      <c r="H301" s="204" t="s">
        <v>237</v>
      </c>
      <c r="I301" s="204" t="s">
        <v>237</v>
      </c>
      <c r="J301" s="141"/>
      <c r="K301" s="142"/>
      <c r="L301" s="141"/>
      <c r="M301" s="142"/>
      <c r="N301" s="143"/>
      <c r="O301" s="144"/>
      <c r="P301" s="144"/>
      <c r="Q301" s="144"/>
      <c r="R301" s="144"/>
      <c r="S301" s="145"/>
      <c r="T301" s="146"/>
      <c r="U301" s="211" t="s">
        <v>323</v>
      </c>
      <c r="V301" s="211" t="s">
        <v>323</v>
      </c>
      <c r="W301" s="211" t="s">
        <v>323</v>
      </c>
      <c r="X301" s="474"/>
      <c r="Y301" s="191"/>
    </row>
    <row r="302" spans="2:25">
      <c r="B302" s="506"/>
      <c r="C302" s="493"/>
      <c r="D302" s="506"/>
      <c r="E302" s="506"/>
      <c r="F302" s="204"/>
      <c r="G302" s="204"/>
      <c r="H302" s="204"/>
      <c r="I302" s="204"/>
      <c r="J302" s="224"/>
      <c r="K302" s="225"/>
      <c r="L302" s="224"/>
      <c r="M302" s="225"/>
      <c r="N302" s="256">
        <f>SUM(N301:N301)</f>
        <v>0</v>
      </c>
      <c r="O302" s="256">
        <f t="shared" ref="O302:R302" si="286">SUM(O301:O301)</f>
        <v>0</v>
      </c>
      <c r="P302" s="256">
        <f t="shared" si="286"/>
        <v>0</v>
      </c>
      <c r="Q302" s="256">
        <f t="shared" si="286"/>
        <v>0</v>
      </c>
      <c r="R302" s="256">
        <f t="shared" si="286"/>
        <v>0</v>
      </c>
      <c r="S302" s="225"/>
      <c r="T302" s="250"/>
      <c r="U302" s="211"/>
      <c r="V302" s="211"/>
      <c r="W302" s="211"/>
      <c r="X302" s="474"/>
      <c r="Y302" s="191">
        <v>100</v>
      </c>
    </row>
    <row r="303" spans="2:25">
      <c r="B303" s="511" t="s">
        <v>432</v>
      </c>
      <c r="C303" s="513" t="s">
        <v>431</v>
      </c>
      <c r="D303" s="505">
        <v>500</v>
      </c>
      <c r="E303" s="505" t="s">
        <v>236</v>
      </c>
      <c r="F303" s="204" t="s">
        <v>237</v>
      </c>
      <c r="G303" s="204" t="s">
        <v>237</v>
      </c>
      <c r="H303" s="204" t="s">
        <v>237</v>
      </c>
      <c r="I303" s="204" t="s">
        <v>237</v>
      </c>
      <c r="J303" s="61"/>
      <c r="K303" s="62"/>
      <c r="L303" s="61"/>
      <c r="M303" s="62"/>
      <c r="N303" s="259"/>
      <c r="O303" s="208"/>
      <c r="P303" s="208"/>
      <c r="Q303" s="208"/>
      <c r="R303" s="208"/>
      <c r="S303" s="62"/>
      <c r="T303" s="229"/>
      <c r="U303" s="211" t="s">
        <v>323</v>
      </c>
      <c r="V303" s="211" t="s">
        <v>323</v>
      </c>
      <c r="W303" s="211" t="s">
        <v>323</v>
      </c>
      <c r="X303" s="474"/>
      <c r="Y303" s="191"/>
    </row>
    <row r="304" spans="2:25">
      <c r="B304" s="512"/>
      <c r="C304" s="514" t="s">
        <v>28</v>
      </c>
      <c r="D304" s="507"/>
      <c r="E304" s="507"/>
      <c r="F304" s="204" t="s">
        <v>237</v>
      </c>
      <c r="G304" s="204" t="s">
        <v>237</v>
      </c>
      <c r="H304" s="204" t="s">
        <v>237</v>
      </c>
      <c r="I304" s="204" t="s">
        <v>237</v>
      </c>
      <c r="J304" s="204"/>
      <c r="K304" s="217"/>
      <c r="L304" s="217"/>
      <c r="M304" s="217"/>
      <c r="N304" s="258">
        <f>SUM(N303:N303)</f>
        <v>0</v>
      </c>
      <c r="O304" s="258">
        <f>SUM(O303:O303)</f>
        <v>0</v>
      </c>
      <c r="P304" s="258">
        <f>SUM(P303:P303)</f>
        <v>0</v>
      </c>
      <c r="Q304" s="258">
        <f>SUM(Q303:Q303)</f>
        <v>0</v>
      </c>
      <c r="R304" s="258">
        <f>SUM(R303:R303)</f>
        <v>0</v>
      </c>
      <c r="S304" s="218"/>
      <c r="T304" s="279"/>
      <c r="U304" s="211" t="s">
        <v>323</v>
      </c>
      <c r="V304" s="211" t="s">
        <v>323</v>
      </c>
      <c r="W304" s="211" t="s">
        <v>323</v>
      </c>
      <c r="X304" s="474"/>
      <c r="Y304" s="191">
        <v>100</v>
      </c>
    </row>
    <row r="305" spans="2:25" ht="15" customHeight="1">
      <c r="B305" s="505" t="s">
        <v>270</v>
      </c>
      <c r="C305" s="515" t="s">
        <v>70</v>
      </c>
      <c r="D305" s="505">
        <v>50</v>
      </c>
      <c r="E305" s="505" t="s">
        <v>236</v>
      </c>
      <c r="F305" s="204" t="s">
        <v>237</v>
      </c>
      <c r="G305" s="204" t="s">
        <v>237</v>
      </c>
      <c r="H305" s="204" t="s">
        <v>237</v>
      </c>
      <c r="I305" s="204" t="s">
        <v>237</v>
      </c>
      <c r="J305" s="242">
        <v>42742</v>
      </c>
      <c r="K305" s="137">
        <v>0.36944444444444446</v>
      </c>
      <c r="L305" s="242">
        <v>42742</v>
      </c>
      <c r="M305" s="137">
        <v>0.84513888888888899</v>
      </c>
      <c r="N305" s="159">
        <f t="shared" ref="N305" si="287">IF(((L305+M305)-(J305+K305))*24&gt;0,((L305+M305)-(J305+K305))*24,"NA")</f>
        <v>11.416666666686069</v>
      </c>
      <c r="O305" s="159">
        <f t="shared" ref="O305" si="288">IF(RIGHT(S305)="T",(N305),0)</f>
        <v>0</v>
      </c>
      <c r="P305" s="159">
        <f t="shared" ref="P305" si="289">IF(RIGHT(S305)="U",(N305),0)</f>
        <v>0</v>
      </c>
      <c r="Q305" s="159">
        <f t="shared" ref="Q305" si="290">IF(RIGHT(S305)="C",(N305),0)</f>
        <v>0</v>
      </c>
      <c r="R305" s="159">
        <f t="shared" ref="R305" si="291">IF(RIGHT(S305)="D",(N305),0)</f>
        <v>11.416666666686069</v>
      </c>
      <c r="S305" s="245" t="s">
        <v>376</v>
      </c>
      <c r="T305" s="135" t="s">
        <v>686</v>
      </c>
      <c r="U305" s="211" t="s">
        <v>323</v>
      </c>
      <c r="V305" s="211" t="s">
        <v>323</v>
      </c>
      <c r="W305" s="211" t="s">
        <v>323</v>
      </c>
      <c r="X305" s="474"/>
      <c r="Y305" s="191"/>
    </row>
    <row r="306" spans="2:25">
      <c r="B306" s="507"/>
      <c r="C306" s="516"/>
      <c r="D306" s="507"/>
      <c r="E306" s="507"/>
      <c r="F306" s="204" t="s">
        <v>237</v>
      </c>
      <c r="G306" s="204" t="s">
        <v>237</v>
      </c>
      <c r="H306" s="204" t="s">
        <v>237</v>
      </c>
      <c r="I306" s="204" t="s">
        <v>237</v>
      </c>
      <c r="J306" s="212"/>
      <c r="K306" s="213"/>
      <c r="L306" s="213"/>
      <c r="M306" s="214"/>
      <c r="N306" s="258">
        <f>SUM(N305)</f>
        <v>11.416666666686069</v>
      </c>
      <c r="O306" s="258">
        <f t="shared" ref="O306:R306" si="292">SUM(O305)</f>
        <v>0</v>
      </c>
      <c r="P306" s="258">
        <f t="shared" si="292"/>
        <v>0</v>
      </c>
      <c r="Q306" s="258">
        <f t="shared" si="292"/>
        <v>0</v>
      </c>
      <c r="R306" s="258">
        <f t="shared" si="292"/>
        <v>11.416666666686069</v>
      </c>
      <c r="S306" s="214"/>
      <c r="T306" s="214"/>
      <c r="U306" s="211" t="s">
        <v>323</v>
      </c>
      <c r="V306" s="211" t="s">
        <v>323</v>
      </c>
      <c r="W306" s="211" t="s">
        <v>323</v>
      </c>
      <c r="X306" s="474"/>
      <c r="Y306" s="191">
        <v>100</v>
      </c>
    </row>
    <row r="307" spans="2:25" ht="15" customHeight="1">
      <c r="B307" s="505" t="s">
        <v>271</v>
      </c>
      <c r="C307" s="515" t="s">
        <v>69</v>
      </c>
      <c r="D307" s="505">
        <v>50</v>
      </c>
      <c r="E307" s="505" t="s">
        <v>236</v>
      </c>
      <c r="F307" s="204" t="s">
        <v>237</v>
      </c>
      <c r="G307" s="204" t="s">
        <v>237</v>
      </c>
      <c r="H307" s="204" t="s">
        <v>237</v>
      </c>
      <c r="I307" s="204" t="s">
        <v>237</v>
      </c>
      <c r="J307" s="242">
        <v>42741</v>
      </c>
      <c r="K307" s="137">
        <v>0.40069444444444446</v>
      </c>
      <c r="L307" s="242">
        <v>42741</v>
      </c>
      <c r="M307" s="137">
        <v>0.81666666666666676</v>
      </c>
      <c r="N307" s="159">
        <f t="shared" ref="N307" si="293">IF(((L307+M307)-(J307+K307))*24&gt;0,((L307+M307)-(J307+K307))*24,"NA")</f>
        <v>9.9833333333954215</v>
      </c>
      <c r="O307" s="159">
        <f t="shared" ref="O307" si="294">IF(RIGHT(S307)="T",(N307),0)</f>
        <v>0</v>
      </c>
      <c r="P307" s="159">
        <f t="shared" ref="P307" si="295">IF(RIGHT(S307)="U",(N307),0)</f>
        <v>0</v>
      </c>
      <c r="Q307" s="159">
        <f t="shared" ref="Q307" si="296">IF(RIGHT(S307)="C",(N307),0)</f>
        <v>0</v>
      </c>
      <c r="R307" s="159">
        <f t="shared" ref="R307" si="297">IF(RIGHT(S307)="D",(N307),0)</f>
        <v>9.9833333333954215</v>
      </c>
      <c r="S307" s="245" t="s">
        <v>376</v>
      </c>
      <c r="T307" s="135" t="s">
        <v>695</v>
      </c>
      <c r="U307" s="211" t="s">
        <v>323</v>
      </c>
      <c r="V307" s="211" t="s">
        <v>323</v>
      </c>
      <c r="W307" s="211" t="s">
        <v>323</v>
      </c>
      <c r="X307" s="474"/>
      <c r="Y307" s="191"/>
    </row>
    <row r="308" spans="2:25">
      <c r="B308" s="507"/>
      <c r="C308" s="516" t="s">
        <v>28</v>
      </c>
      <c r="D308" s="507"/>
      <c r="E308" s="507"/>
      <c r="F308" s="204" t="s">
        <v>237</v>
      </c>
      <c r="G308" s="204" t="s">
        <v>237</v>
      </c>
      <c r="H308" s="204" t="s">
        <v>237</v>
      </c>
      <c r="I308" s="204" t="s">
        <v>237</v>
      </c>
      <c r="J308" s="212"/>
      <c r="K308" s="213"/>
      <c r="L308" s="213"/>
      <c r="M308" s="214"/>
      <c r="N308" s="256">
        <f>SUM(N307:N307)</f>
        <v>9.9833333333954215</v>
      </c>
      <c r="O308" s="256">
        <f t="shared" ref="O308:R308" si="298">SUM(O307:O307)</f>
        <v>0</v>
      </c>
      <c r="P308" s="256">
        <f t="shared" si="298"/>
        <v>0</v>
      </c>
      <c r="Q308" s="256">
        <f t="shared" si="298"/>
        <v>0</v>
      </c>
      <c r="R308" s="256">
        <f t="shared" si="298"/>
        <v>9.9833333333954215</v>
      </c>
      <c r="S308" s="214"/>
      <c r="T308" s="214"/>
      <c r="U308" s="211" t="s">
        <v>323</v>
      </c>
      <c r="V308" s="211" t="s">
        <v>323</v>
      </c>
      <c r="W308" s="211" t="s">
        <v>323</v>
      </c>
      <c r="X308" s="474"/>
      <c r="Y308" s="191">
        <v>100</v>
      </c>
    </row>
    <row r="309" spans="2:25" ht="15" customHeight="1">
      <c r="B309" s="505" t="s">
        <v>272</v>
      </c>
      <c r="C309" s="515" t="s">
        <v>71</v>
      </c>
      <c r="D309" s="505">
        <v>50</v>
      </c>
      <c r="E309" s="505" t="s">
        <v>236</v>
      </c>
      <c r="F309" s="204" t="s">
        <v>237</v>
      </c>
      <c r="G309" s="204" t="s">
        <v>237</v>
      </c>
      <c r="H309" s="204" t="s">
        <v>237</v>
      </c>
      <c r="I309" s="204" t="s">
        <v>237</v>
      </c>
      <c r="J309" s="242">
        <v>42742</v>
      </c>
      <c r="K309" s="137">
        <v>0.4145833333333333</v>
      </c>
      <c r="L309" s="242">
        <v>42742</v>
      </c>
      <c r="M309" s="137">
        <v>0.73958333333333337</v>
      </c>
      <c r="N309" s="159">
        <f t="shared" ref="N309" si="299">IF(((L309+M309)-(J309+K309))*24&gt;0,((L309+M309)-(J309+K309))*24,"NA")</f>
        <v>7.8000000001047738</v>
      </c>
      <c r="O309" s="159">
        <f t="shared" ref="O309" si="300">IF(RIGHT(S309)="T",(N309),0)</f>
        <v>0</v>
      </c>
      <c r="P309" s="159">
        <f t="shared" ref="P309" si="301">IF(RIGHT(S309)="U",(N309),0)</f>
        <v>0</v>
      </c>
      <c r="Q309" s="159">
        <f t="shared" ref="Q309" si="302">IF(RIGHT(S309)="C",(N309),0)</f>
        <v>0</v>
      </c>
      <c r="R309" s="159">
        <f t="shared" ref="R309" si="303">IF(RIGHT(S309)="D",(N309),0)</f>
        <v>7.8000000001047738</v>
      </c>
      <c r="S309" s="245" t="s">
        <v>376</v>
      </c>
      <c r="T309" s="135" t="s">
        <v>696</v>
      </c>
      <c r="U309" s="211" t="s">
        <v>323</v>
      </c>
      <c r="V309" s="211" t="s">
        <v>323</v>
      </c>
      <c r="W309" s="211" t="s">
        <v>323</v>
      </c>
      <c r="X309" s="474"/>
      <c r="Y309" s="191"/>
    </row>
    <row r="310" spans="2:25">
      <c r="B310" s="507"/>
      <c r="C310" s="516" t="s">
        <v>28</v>
      </c>
      <c r="D310" s="507"/>
      <c r="E310" s="507"/>
      <c r="F310" s="204" t="s">
        <v>237</v>
      </c>
      <c r="G310" s="204" t="s">
        <v>237</v>
      </c>
      <c r="H310" s="204" t="s">
        <v>237</v>
      </c>
      <c r="I310" s="204" t="s">
        <v>237</v>
      </c>
      <c r="J310" s="212"/>
      <c r="K310" s="213"/>
      <c r="L310" s="213"/>
      <c r="M310" s="214"/>
      <c r="N310" s="256">
        <f>SUM(N309:N309)</f>
        <v>7.8000000001047738</v>
      </c>
      <c r="O310" s="256">
        <f t="shared" ref="O310" si="304">SUM(O309:O309)</f>
        <v>0</v>
      </c>
      <c r="P310" s="256">
        <f t="shared" ref="P310" si="305">SUM(P309:P309)</f>
        <v>0</v>
      </c>
      <c r="Q310" s="256">
        <f t="shared" ref="Q310" si="306">SUM(Q309:Q309)</f>
        <v>0</v>
      </c>
      <c r="R310" s="256">
        <f t="shared" ref="R310" si="307">SUM(R309:R309)</f>
        <v>7.8000000001047738</v>
      </c>
      <c r="S310" s="214"/>
      <c r="T310" s="214"/>
      <c r="U310" s="211" t="s">
        <v>323</v>
      </c>
      <c r="V310" s="211" t="s">
        <v>323</v>
      </c>
      <c r="W310" s="211" t="s">
        <v>323</v>
      </c>
      <c r="X310" s="474"/>
      <c r="Y310" s="191">
        <v>100</v>
      </c>
    </row>
    <row r="311" spans="2:25" ht="15" customHeight="1">
      <c r="B311" s="505" t="s">
        <v>273</v>
      </c>
      <c r="C311" s="477" t="s">
        <v>114</v>
      </c>
      <c r="D311" s="505">
        <v>63</v>
      </c>
      <c r="E311" s="505" t="s">
        <v>236</v>
      </c>
      <c r="F311" s="204" t="s">
        <v>237</v>
      </c>
      <c r="G311" s="204" t="s">
        <v>237</v>
      </c>
      <c r="H311" s="204" t="s">
        <v>237</v>
      </c>
      <c r="I311" s="204" t="s">
        <v>237</v>
      </c>
      <c r="J311" s="204"/>
      <c r="K311" s="217"/>
      <c r="L311" s="217"/>
      <c r="M311" s="217"/>
      <c r="N311" s="257">
        <v>0</v>
      </c>
      <c r="O311" s="42">
        <v>0</v>
      </c>
      <c r="P311" s="42">
        <v>0</v>
      </c>
      <c r="Q311" s="42">
        <v>0</v>
      </c>
      <c r="R311" s="42">
        <v>0</v>
      </c>
      <c r="S311" s="218"/>
      <c r="T311" s="216"/>
      <c r="U311" s="211" t="s">
        <v>323</v>
      </c>
      <c r="V311" s="211" t="s">
        <v>323</v>
      </c>
      <c r="W311" s="211" t="s">
        <v>323</v>
      </c>
      <c r="X311" s="474"/>
      <c r="Y311" s="191"/>
    </row>
    <row r="312" spans="2:25" ht="15.75" customHeight="1">
      <c r="B312" s="507"/>
      <c r="C312" s="478"/>
      <c r="D312" s="507"/>
      <c r="E312" s="507"/>
      <c r="F312" s="204" t="s">
        <v>237</v>
      </c>
      <c r="G312" s="204" t="s">
        <v>237</v>
      </c>
      <c r="H312" s="204" t="s">
        <v>237</v>
      </c>
      <c r="I312" s="204" t="s">
        <v>237</v>
      </c>
      <c r="J312" s="204"/>
      <c r="K312" s="236"/>
      <c r="L312" s="236"/>
      <c r="M312" s="236"/>
      <c r="N312" s="257">
        <v>0</v>
      </c>
      <c r="O312" s="42">
        <v>0</v>
      </c>
      <c r="P312" s="42">
        <v>0</v>
      </c>
      <c r="Q312" s="42">
        <v>0</v>
      </c>
      <c r="R312" s="42">
        <v>0</v>
      </c>
      <c r="S312" s="214"/>
      <c r="T312" s="214"/>
      <c r="U312" s="211" t="s">
        <v>323</v>
      </c>
      <c r="V312" s="211" t="s">
        <v>323</v>
      </c>
      <c r="W312" s="211" t="s">
        <v>323</v>
      </c>
      <c r="X312" s="474"/>
      <c r="Y312" s="191">
        <v>100</v>
      </c>
    </row>
    <row r="313" spans="2:25">
      <c r="B313" s="505" t="s">
        <v>274</v>
      </c>
      <c r="C313" s="515" t="s">
        <v>46</v>
      </c>
      <c r="D313" s="505">
        <v>80</v>
      </c>
      <c r="E313" s="505" t="s">
        <v>236</v>
      </c>
      <c r="F313" s="204" t="s">
        <v>237</v>
      </c>
      <c r="G313" s="204" t="s">
        <v>237</v>
      </c>
      <c r="H313" s="204" t="s">
        <v>237</v>
      </c>
      <c r="I313" s="204" t="s">
        <v>237</v>
      </c>
      <c r="J313" s="204"/>
      <c r="K313" s="217"/>
      <c r="L313" s="217"/>
      <c r="M313" s="217"/>
      <c r="N313" s="257">
        <v>0</v>
      </c>
      <c r="O313" s="42">
        <v>0</v>
      </c>
      <c r="P313" s="42">
        <v>0</v>
      </c>
      <c r="Q313" s="42">
        <v>0</v>
      </c>
      <c r="R313" s="42">
        <v>0</v>
      </c>
      <c r="S313" s="218"/>
      <c r="T313" s="216"/>
      <c r="U313" s="211" t="s">
        <v>323</v>
      </c>
      <c r="V313" s="211" t="s">
        <v>323</v>
      </c>
      <c r="W313" s="211" t="s">
        <v>323</v>
      </c>
      <c r="X313" s="474"/>
      <c r="Y313" s="191"/>
    </row>
    <row r="314" spans="2:25" ht="15.75" customHeight="1">
      <c r="B314" s="507"/>
      <c r="C314" s="516" t="s">
        <v>28</v>
      </c>
      <c r="D314" s="507"/>
      <c r="E314" s="507"/>
      <c r="F314" s="204" t="s">
        <v>237</v>
      </c>
      <c r="G314" s="204" t="s">
        <v>237</v>
      </c>
      <c r="H314" s="204" t="s">
        <v>237</v>
      </c>
      <c r="I314" s="204" t="s">
        <v>237</v>
      </c>
      <c r="J314" s="212"/>
      <c r="K314" s="213"/>
      <c r="L314" s="213"/>
      <c r="M314" s="214"/>
      <c r="N314" s="257">
        <v>0</v>
      </c>
      <c r="O314" s="42">
        <v>0</v>
      </c>
      <c r="P314" s="42">
        <v>0</v>
      </c>
      <c r="Q314" s="42">
        <v>0</v>
      </c>
      <c r="R314" s="42">
        <v>0</v>
      </c>
      <c r="S314" s="214"/>
      <c r="T314" s="214"/>
      <c r="U314" s="211" t="s">
        <v>323</v>
      </c>
      <c r="V314" s="211" t="s">
        <v>323</v>
      </c>
      <c r="W314" s="211" t="s">
        <v>323</v>
      </c>
      <c r="X314" s="474"/>
      <c r="Y314" s="191">
        <v>100</v>
      </c>
    </row>
    <row r="315" spans="2:25">
      <c r="B315" s="505" t="s">
        <v>275</v>
      </c>
      <c r="C315" s="515" t="s">
        <v>23</v>
      </c>
      <c r="D315" s="505">
        <v>80</v>
      </c>
      <c r="E315" s="505" t="s">
        <v>236</v>
      </c>
      <c r="F315" s="204" t="s">
        <v>237</v>
      </c>
      <c r="G315" s="204" t="s">
        <v>237</v>
      </c>
      <c r="H315" s="204" t="s">
        <v>237</v>
      </c>
      <c r="I315" s="204" t="s">
        <v>237</v>
      </c>
      <c r="J315" s="204"/>
      <c r="K315" s="217"/>
      <c r="L315" s="217"/>
      <c r="M315" s="217"/>
      <c r="N315" s="257">
        <v>0</v>
      </c>
      <c r="O315" s="42">
        <v>0</v>
      </c>
      <c r="P315" s="42">
        <v>0</v>
      </c>
      <c r="Q315" s="42">
        <v>0</v>
      </c>
      <c r="R315" s="42">
        <v>0</v>
      </c>
      <c r="S315" s="218"/>
      <c r="T315" s="216"/>
      <c r="U315" s="211" t="s">
        <v>323</v>
      </c>
      <c r="V315" s="211" t="s">
        <v>323</v>
      </c>
      <c r="W315" s="211" t="s">
        <v>323</v>
      </c>
      <c r="X315" s="474"/>
      <c r="Y315" s="191"/>
    </row>
    <row r="316" spans="2:25">
      <c r="B316" s="507"/>
      <c r="C316" s="516" t="s">
        <v>28</v>
      </c>
      <c r="D316" s="507"/>
      <c r="E316" s="507"/>
      <c r="F316" s="204" t="s">
        <v>237</v>
      </c>
      <c r="G316" s="204" t="s">
        <v>237</v>
      </c>
      <c r="H316" s="204" t="s">
        <v>237</v>
      </c>
      <c r="I316" s="204" t="s">
        <v>237</v>
      </c>
      <c r="J316" s="212"/>
      <c r="K316" s="213"/>
      <c r="L316" s="213"/>
      <c r="M316" s="214"/>
      <c r="N316" s="257">
        <v>0</v>
      </c>
      <c r="O316" s="42">
        <v>0</v>
      </c>
      <c r="P316" s="42">
        <v>0</v>
      </c>
      <c r="Q316" s="42">
        <v>0</v>
      </c>
      <c r="R316" s="42">
        <v>0</v>
      </c>
      <c r="S316" s="214"/>
      <c r="T316" s="214"/>
      <c r="U316" s="211" t="s">
        <v>323</v>
      </c>
      <c r="V316" s="211" t="s">
        <v>323</v>
      </c>
      <c r="W316" s="211" t="s">
        <v>323</v>
      </c>
      <c r="X316" s="474"/>
      <c r="Y316" s="191">
        <v>100</v>
      </c>
    </row>
    <row r="317" spans="2:25">
      <c r="B317" s="505" t="s">
        <v>276</v>
      </c>
      <c r="C317" s="515" t="s">
        <v>45</v>
      </c>
      <c r="D317" s="505">
        <v>80</v>
      </c>
      <c r="E317" s="505" t="s">
        <v>236</v>
      </c>
      <c r="F317" s="204" t="s">
        <v>237</v>
      </c>
      <c r="G317" s="204" t="s">
        <v>237</v>
      </c>
      <c r="H317" s="204" t="s">
        <v>237</v>
      </c>
      <c r="I317" s="204" t="s">
        <v>237</v>
      </c>
      <c r="J317" s="141"/>
      <c r="K317" s="142"/>
      <c r="L317" s="141"/>
      <c r="M317" s="142"/>
      <c r="N317" s="143"/>
      <c r="O317" s="144"/>
      <c r="P317" s="144"/>
      <c r="Q317" s="144"/>
      <c r="R317" s="144"/>
      <c r="S317" s="145"/>
      <c r="T317" s="146"/>
      <c r="U317" s="211" t="s">
        <v>323</v>
      </c>
      <c r="V317" s="211" t="s">
        <v>323</v>
      </c>
      <c r="W317" s="211" t="s">
        <v>323</v>
      </c>
      <c r="X317" s="474"/>
      <c r="Y317" s="191"/>
    </row>
    <row r="318" spans="2:25">
      <c r="B318" s="507"/>
      <c r="C318" s="516" t="s">
        <v>28</v>
      </c>
      <c r="D318" s="507"/>
      <c r="E318" s="507"/>
      <c r="F318" s="204" t="s">
        <v>237</v>
      </c>
      <c r="G318" s="204" t="s">
        <v>237</v>
      </c>
      <c r="H318" s="204" t="s">
        <v>237</v>
      </c>
      <c r="I318" s="204" t="s">
        <v>237</v>
      </c>
      <c r="J318" s="212"/>
      <c r="K318" s="213"/>
      <c r="L318" s="213"/>
      <c r="M318" s="214"/>
      <c r="N318" s="256">
        <f>SUM(N317:N317)</f>
        <v>0</v>
      </c>
      <c r="O318" s="256">
        <f t="shared" ref="O318" si="308">SUM(O317:O317)</f>
        <v>0</v>
      </c>
      <c r="P318" s="256">
        <f t="shared" ref="P318" si="309">SUM(P317:P317)</f>
        <v>0</v>
      </c>
      <c r="Q318" s="256">
        <f t="shared" ref="Q318" si="310">SUM(Q317:Q317)</f>
        <v>0</v>
      </c>
      <c r="R318" s="256">
        <f t="shared" ref="R318" si="311">SUM(R317:R317)</f>
        <v>0</v>
      </c>
      <c r="S318" s="214"/>
      <c r="T318" s="214"/>
      <c r="U318" s="211" t="s">
        <v>323</v>
      </c>
      <c r="V318" s="211" t="s">
        <v>323</v>
      </c>
      <c r="W318" s="211" t="s">
        <v>323</v>
      </c>
      <c r="X318" s="474"/>
      <c r="Y318" s="191">
        <v>100</v>
      </c>
    </row>
    <row r="319" spans="2:25" ht="25.5" customHeight="1">
      <c r="B319" s="505" t="s">
        <v>277</v>
      </c>
      <c r="C319" s="515" t="s">
        <v>47</v>
      </c>
      <c r="D319" s="505">
        <v>125</v>
      </c>
      <c r="E319" s="505" t="s">
        <v>236</v>
      </c>
      <c r="F319" s="204" t="s">
        <v>237</v>
      </c>
      <c r="G319" s="204" t="s">
        <v>237</v>
      </c>
      <c r="H319" s="204" t="s">
        <v>237</v>
      </c>
      <c r="I319" s="204" t="s">
        <v>237</v>
      </c>
      <c r="J319" s="141"/>
      <c r="K319" s="145"/>
      <c r="L319" s="141"/>
      <c r="M319" s="145"/>
      <c r="N319" s="138"/>
      <c r="O319" s="138"/>
      <c r="P319" s="138"/>
      <c r="Q319" s="138"/>
      <c r="R319" s="138"/>
      <c r="S319" s="145"/>
      <c r="T319" s="273"/>
      <c r="U319" s="211" t="s">
        <v>323</v>
      </c>
      <c r="V319" s="211" t="s">
        <v>323</v>
      </c>
      <c r="W319" s="211" t="s">
        <v>323</v>
      </c>
      <c r="X319" s="474"/>
      <c r="Y319" s="191"/>
    </row>
    <row r="320" spans="2:25" ht="25.5" customHeight="1">
      <c r="B320" s="506"/>
      <c r="C320" s="517"/>
      <c r="D320" s="506"/>
      <c r="E320" s="506"/>
      <c r="F320" s="204"/>
      <c r="G320" s="204"/>
      <c r="H320" s="204"/>
      <c r="I320" s="204"/>
      <c r="J320" s="224"/>
      <c r="K320" s="225"/>
      <c r="L320" s="224"/>
      <c r="M320" s="225"/>
      <c r="N320" s="246">
        <f t="shared" ref="N320:R320" si="312">SUM(N319)</f>
        <v>0</v>
      </c>
      <c r="O320" s="246">
        <f t="shared" si="312"/>
        <v>0</v>
      </c>
      <c r="P320" s="246">
        <f t="shared" si="312"/>
        <v>0</v>
      </c>
      <c r="Q320" s="246">
        <f t="shared" si="312"/>
        <v>0</v>
      </c>
      <c r="R320" s="246">
        <f t="shared" si="312"/>
        <v>0</v>
      </c>
      <c r="S320" s="225"/>
      <c r="T320" s="250"/>
      <c r="U320" s="211"/>
      <c r="V320" s="211"/>
      <c r="W320" s="211"/>
      <c r="X320" s="474"/>
      <c r="Y320" s="191">
        <v>100</v>
      </c>
    </row>
    <row r="321" spans="2:25" ht="15" customHeight="1">
      <c r="B321" s="505" t="s">
        <v>278</v>
      </c>
      <c r="C321" s="515" t="s">
        <v>48</v>
      </c>
      <c r="D321" s="505">
        <v>125</v>
      </c>
      <c r="E321" s="505" t="s">
        <v>236</v>
      </c>
      <c r="F321" s="204" t="s">
        <v>237</v>
      </c>
      <c r="G321" s="204" t="s">
        <v>237</v>
      </c>
      <c r="H321" s="204" t="s">
        <v>237</v>
      </c>
      <c r="I321" s="204" t="s">
        <v>237</v>
      </c>
      <c r="J321" s="40"/>
      <c r="K321" s="41"/>
      <c r="L321" s="40"/>
      <c r="M321" s="41"/>
      <c r="N321" s="257">
        <v>0</v>
      </c>
      <c r="O321" s="42">
        <v>0</v>
      </c>
      <c r="P321" s="42">
        <v>0</v>
      </c>
      <c r="Q321" s="42">
        <v>0</v>
      </c>
      <c r="R321" s="42">
        <v>0</v>
      </c>
      <c r="S321" s="41"/>
      <c r="T321" s="47"/>
      <c r="U321" s="211" t="s">
        <v>323</v>
      </c>
      <c r="V321" s="211" t="s">
        <v>323</v>
      </c>
      <c r="W321" s="211" t="s">
        <v>323</v>
      </c>
      <c r="X321" s="474"/>
      <c r="Y321" s="191"/>
    </row>
    <row r="322" spans="2:25" ht="15" customHeight="1">
      <c r="B322" s="507"/>
      <c r="C322" s="516" t="s">
        <v>28</v>
      </c>
      <c r="D322" s="507"/>
      <c r="E322" s="507"/>
      <c r="F322" s="204" t="s">
        <v>237</v>
      </c>
      <c r="G322" s="204" t="s">
        <v>237</v>
      </c>
      <c r="H322" s="204" t="s">
        <v>237</v>
      </c>
      <c r="I322" s="204" t="s">
        <v>237</v>
      </c>
      <c r="J322" s="212"/>
      <c r="K322" s="213"/>
      <c r="L322" s="213"/>
      <c r="M322" s="214"/>
      <c r="N322" s="257">
        <v>0</v>
      </c>
      <c r="O322" s="42">
        <v>0</v>
      </c>
      <c r="P322" s="42">
        <v>0</v>
      </c>
      <c r="Q322" s="42">
        <v>0</v>
      </c>
      <c r="R322" s="42">
        <v>0</v>
      </c>
      <c r="S322" s="214"/>
      <c r="T322" s="214"/>
      <c r="U322" s="211" t="s">
        <v>323</v>
      </c>
      <c r="V322" s="211" t="s">
        <v>323</v>
      </c>
      <c r="W322" s="211" t="s">
        <v>323</v>
      </c>
      <c r="X322" s="474"/>
      <c r="Y322" s="191">
        <v>100</v>
      </c>
    </row>
    <row r="323" spans="2:25">
      <c r="B323" s="505" t="s">
        <v>279</v>
      </c>
      <c r="C323" s="515" t="s">
        <v>72</v>
      </c>
      <c r="D323" s="505">
        <v>50</v>
      </c>
      <c r="E323" s="505" t="s">
        <v>236</v>
      </c>
      <c r="F323" s="204" t="s">
        <v>237</v>
      </c>
      <c r="G323" s="204" t="s">
        <v>237</v>
      </c>
      <c r="H323" s="204" t="s">
        <v>237</v>
      </c>
      <c r="I323" s="204" t="s">
        <v>237</v>
      </c>
      <c r="J323" s="204"/>
      <c r="K323" s="281"/>
      <c r="L323" s="281"/>
      <c r="M323" s="281"/>
      <c r="N323" s="257">
        <v>0</v>
      </c>
      <c r="O323" s="42">
        <v>0</v>
      </c>
      <c r="P323" s="42">
        <v>0</v>
      </c>
      <c r="Q323" s="42">
        <v>0</v>
      </c>
      <c r="R323" s="42">
        <v>0</v>
      </c>
      <c r="S323" s="282"/>
      <c r="T323" s="283"/>
      <c r="U323" s="211" t="s">
        <v>323</v>
      </c>
      <c r="V323" s="211" t="s">
        <v>323</v>
      </c>
      <c r="W323" s="211" t="s">
        <v>323</v>
      </c>
      <c r="X323" s="474"/>
      <c r="Y323" s="191"/>
    </row>
    <row r="324" spans="2:25" ht="15" customHeight="1">
      <c r="B324" s="507"/>
      <c r="C324" s="516" t="s">
        <v>28</v>
      </c>
      <c r="D324" s="507"/>
      <c r="E324" s="507"/>
      <c r="F324" s="204" t="s">
        <v>237</v>
      </c>
      <c r="G324" s="204" t="s">
        <v>237</v>
      </c>
      <c r="H324" s="204" t="s">
        <v>237</v>
      </c>
      <c r="I324" s="204" t="s">
        <v>237</v>
      </c>
      <c r="J324" s="212"/>
      <c r="K324" s="213"/>
      <c r="L324" s="213"/>
      <c r="M324" s="214"/>
      <c r="N324" s="257">
        <v>0</v>
      </c>
      <c r="O324" s="42">
        <v>0</v>
      </c>
      <c r="P324" s="42">
        <v>0</v>
      </c>
      <c r="Q324" s="42">
        <v>0</v>
      </c>
      <c r="R324" s="42">
        <v>0</v>
      </c>
      <c r="S324" s="214"/>
      <c r="T324" s="214"/>
      <c r="U324" s="211" t="s">
        <v>323</v>
      </c>
      <c r="V324" s="211" t="s">
        <v>323</v>
      </c>
      <c r="W324" s="211" t="s">
        <v>323</v>
      </c>
      <c r="X324" s="474"/>
      <c r="Y324" s="191">
        <v>100</v>
      </c>
    </row>
    <row r="325" spans="2:25">
      <c r="B325" s="505" t="s">
        <v>280</v>
      </c>
      <c r="C325" s="515" t="s">
        <v>73</v>
      </c>
      <c r="D325" s="505">
        <v>50</v>
      </c>
      <c r="E325" s="505" t="s">
        <v>236</v>
      </c>
      <c r="F325" s="204" t="s">
        <v>237</v>
      </c>
      <c r="G325" s="204" t="s">
        <v>237</v>
      </c>
      <c r="H325" s="204" t="s">
        <v>237</v>
      </c>
      <c r="I325" s="204" t="s">
        <v>237</v>
      </c>
      <c r="J325" s="204"/>
      <c r="K325" s="281"/>
      <c r="L325" s="281"/>
      <c r="M325" s="281"/>
      <c r="N325" s="257">
        <v>0</v>
      </c>
      <c r="O325" s="42">
        <v>0</v>
      </c>
      <c r="P325" s="42">
        <v>0</v>
      </c>
      <c r="Q325" s="42">
        <v>0</v>
      </c>
      <c r="R325" s="42">
        <v>0</v>
      </c>
      <c r="S325" s="282"/>
      <c r="T325" s="283"/>
      <c r="U325" s="211" t="s">
        <v>323</v>
      </c>
      <c r="V325" s="211" t="s">
        <v>323</v>
      </c>
      <c r="W325" s="211" t="s">
        <v>323</v>
      </c>
      <c r="X325" s="474"/>
      <c r="Y325" s="191"/>
    </row>
    <row r="326" spans="2:25" ht="15" customHeight="1">
      <c r="B326" s="507"/>
      <c r="C326" s="516" t="s">
        <v>28</v>
      </c>
      <c r="D326" s="507"/>
      <c r="E326" s="507"/>
      <c r="F326" s="204" t="s">
        <v>237</v>
      </c>
      <c r="G326" s="204" t="s">
        <v>237</v>
      </c>
      <c r="H326" s="204" t="s">
        <v>237</v>
      </c>
      <c r="I326" s="204" t="s">
        <v>237</v>
      </c>
      <c r="J326" s="212"/>
      <c r="K326" s="213"/>
      <c r="L326" s="213"/>
      <c r="M326" s="214"/>
      <c r="N326" s="257">
        <v>0</v>
      </c>
      <c r="O326" s="42">
        <v>0</v>
      </c>
      <c r="P326" s="42">
        <v>0</v>
      </c>
      <c r="Q326" s="42">
        <v>0</v>
      </c>
      <c r="R326" s="42">
        <v>0</v>
      </c>
      <c r="S326" s="214"/>
      <c r="T326" s="214"/>
      <c r="U326" s="211" t="s">
        <v>323</v>
      </c>
      <c r="V326" s="211" t="s">
        <v>323</v>
      </c>
      <c r="W326" s="211" t="s">
        <v>323</v>
      </c>
      <c r="X326" s="474"/>
      <c r="Y326" s="191">
        <v>100</v>
      </c>
    </row>
    <row r="327" spans="2:25">
      <c r="B327" s="505" t="s">
        <v>281</v>
      </c>
      <c r="C327" s="515" t="s">
        <v>74</v>
      </c>
      <c r="D327" s="505">
        <v>50</v>
      </c>
      <c r="E327" s="505" t="s">
        <v>236</v>
      </c>
      <c r="F327" s="204" t="s">
        <v>237</v>
      </c>
      <c r="G327" s="204" t="s">
        <v>237</v>
      </c>
      <c r="H327" s="204" t="s">
        <v>237</v>
      </c>
      <c r="I327" s="204" t="s">
        <v>237</v>
      </c>
      <c r="J327" s="204"/>
      <c r="K327" s="281"/>
      <c r="L327" s="281"/>
      <c r="M327" s="281"/>
      <c r="N327" s="257">
        <v>0</v>
      </c>
      <c r="O327" s="42">
        <v>0</v>
      </c>
      <c r="P327" s="42">
        <v>0</v>
      </c>
      <c r="Q327" s="42">
        <v>0</v>
      </c>
      <c r="R327" s="42">
        <v>0</v>
      </c>
      <c r="S327" s="282"/>
      <c r="T327" s="283"/>
      <c r="U327" s="211" t="s">
        <v>323</v>
      </c>
      <c r="V327" s="211" t="s">
        <v>323</v>
      </c>
      <c r="W327" s="211" t="s">
        <v>323</v>
      </c>
      <c r="X327" s="474"/>
      <c r="Y327" s="191"/>
    </row>
    <row r="328" spans="2:25" ht="15" customHeight="1">
      <c r="B328" s="507"/>
      <c r="C328" s="516" t="s">
        <v>28</v>
      </c>
      <c r="D328" s="507"/>
      <c r="E328" s="507"/>
      <c r="F328" s="204" t="s">
        <v>237</v>
      </c>
      <c r="G328" s="204" t="s">
        <v>237</v>
      </c>
      <c r="H328" s="204" t="s">
        <v>237</v>
      </c>
      <c r="I328" s="204" t="s">
        <v>237</v>
      </c>
      <c r="J328" s="212"/>
      <c r="K328" s="213"/>
      <c r="L328" s="213"/>
      <c r="M328" s="214"/>
      <c r="N328" s="257">
        <v>0</v>
      </c>
      <c r="O328" s="42">
        <v>0</v>
      </c>
      <c r="P328" s="42">
        <v>0</v>
      </c>
      <c r="Q328" s="42">
        <v>0</v>
      </c>
      <c r="R328" s="42">
        <v>0</v>
      </c>
      <c r="S328" s="214"/>
      <c r="T328" s="214"/>
      <c r="U328" s="211" t="s">
        <v>323</v>
      </c>
      <c r="V328" s="211" t="s">
        <v>323</v>
      </c>
      <c r="W328" s="211" t="s">
        <v>323</v>
      </c>
      <c r="X328" s="474"/>
      <c r="Y328" s="191">
        <v>100</v>
      </c>
    </row>
    <row r="329" spans="2:25">
      <c r="B329" s="505" t="s">
        <v>282</v>
      </c>
      <c r="C329" s="515" t="s">
        <v>75</v>
      </c>
      <c r="D329" s="505">
        <v>50</v>
      </c>
      <c r="E329" s="505" t="s">
        <v>236</v>
      </c>
      <c r="F329" s="204" t="s">
        <v>237</v>
      </c>
      <c r="G329" s="204" t="s">
        <v>237</v>
      </c>
      <c r="H329" s="204" t="s">
        <v>237</v>
      </c>
      <c r="I329" s="204" t="s">
        <v>237</v>
      </c>
      <c r="J329" s="204"/>
      <c r="K329" s="281"/>
      <c r="L329" s="281"/>
      <c r="M329" s="281"/>
      <c r="N329" s="257">
        <v>0</v>
      </c>
      <c r="O329" s="42">
        <v>0</v>
      </c>
      <c r="P329" s="42">
        <v>0</v>
      </c>
      <c r="Q329" s="42">
        <v>0</v>
      </c>
      <c r="R329" s="42">
        <v>0</v>
      </c>
      <c r="S329" s="282"/>
      <c r="T329" s="283"/>
      <c r="U329" s="211" t="s">
        <v>323</v>
      </c>
      <c r="V329" s="211" t="s">
        <v>323</v>
      </c>
      <c r="W329" s="211" t="s">
        <v>323</v>
      </c>
      <c r="X329" s="474"/>
      <c r="Y329" s="191"/>
    </row>
    <row r="330" spans="2:25" ht="15" customHeight="1">
      <c r="B330" s="507"/>
      <c r="C330" s="516" t="s">
        <v>28</v>
      </c>
      <c r="D330" s="507"/>
      <c r="E330" s="507"/>
      <c r="F330" s="204" t="s">
        <v>237</v>
      </c>
      <c r="G330" s="204" t="s">
        <v>237</v>
      </c>
      <c r="H330" s="204" t="s">
        <v>237</v>
      </c>
      <c r="I330" s="204" t="s">
        <v>237</v>
      </c>
      <c r="J330" s="212"/>
      <c r="K330" s="213"/>
      <c r="L330" s="213"/>
      <c r="M330" s="214"/>
      <c r="N330" s="257">
        <v>0</v>
      </c>
      <c r="O330" s="42">
        <v>0</v>
      </c>
      <c r="P330" s="42">
        <v>0</v>
      </c>
      <c r="Q330" s="42">
        <v>0</v>
      </c>
      <c r="R330" s="42">
        <v>0</v>
      </c>
      <c r="S330" s="214"/>
      <c r="T330" s="214"/>
      <c r="U330" s="211" t="s">
        <v>323</v>
      </c>
      <c r="V330" s="211" t="s">
        <v>323</v>
      </c>
      <c r="W330" s="211" t="s">
        <v>323</v>
      </c>
      <c r="X330" s="474"/>
      <c r="Y330" s="191">
        <v>100</v>
      </c>
    </row>
    <row r="331" spans="2:25">
      <c r="B331" s="505" t="s">
        <v>283</v>
      </c>
      <c r="C331" s="515" t="s">
        <v>13</v>
      </c>
      <c r="D331" s="505">
        <v>125</v>
      </c>
      <c r="E331" s="505" t="s">
        <v>236</v>
      </c>
      <c r="F331" s="204" t="s">
        <v>237</v>
      </c>
      <c r="G331" s="204" t="s">
        <v>237</v>
      </c>
      <c r="H331" s="204" t="s">
        <v>237</v>
      </c>
      <c r="I331" s="204" t="s">
        <v>237</v>
      </c>
      <c r="J331" s="205"/>
      <c r="K331" s="206"/>
      <c r="L331" s="205"/>
      <c r="M331" s="206"/>
      <c r="N331" s="257">
        <v>0</v>
      </c>
      <c r="O331" s="42">
        <v>0</v>
      </c>
      <c r="P331" s="42">
        <v>0</v>
      </c>
      <c r="Q331" s="42">
        <v>0</v>
      </c>
      <c r="R331" s="42">
        <v>0</v>
      </c>
      <c r="S331" s="209"/>
      <c r="T331" s="210"/>
      <c r="U331" s="211" t="s">
        <v>323</v>
      </c>
      <c r="V331" s="211" t="s">
        <v>323</v>
      </c>
      <c r="W331" s="211" t="s">
        <v>323</v>
      </c>
      <c r="X331" s="474"/>
      <c r="Y331" s="191"/>
    </row>
    <row r="332" spans="2:25">
      <c r="B332" s="506"/>
      <c r="C332" s="517"/>
      <c r="D332" s="506"/>
      <c r="E332" s="506"/>
      <c r="F332" s="204"/>
      <c r="G332" s="204"/>
      <c r="H332" s="204"/>
      <c r="I332" s="204"/>
      <c r="J332" s="265"/>
      <c r="K332" s="266"/>
      <c r="L332" s="265"/>
      <c r="M332" s="266"/>
      <c r="N332" s="257">
        <v>0</v>
      </c>
      <c r="O332" s="42">
        <v>0</v>
      </c>
      <c r="P332" s="42">
        <v>0</v>
      </c>
      <c r="Q332" s="42">
        <v>0</v>
      </c>
      <c r="R332" s="42">
        <v>0</v>
      </c>
      <c r="S332" s="266"/>
      <c r="T332" s="267"/>
      <c r="U332" s="211"/>
      <c r="V332" s="211"/>
      <c r="W332" s="211"/>
      <c r="X332" s="474"/>
      <c r="Y332" s="191"/>
    </row>
    <row r="333" spans="2:25">
      <c r="B333" s="507"/>
      <c r="C333" s="516"/>
      <c r="D333" s="507"/>
      <c r="E333" s="507"/>
      <c r="F333" s="204" t="s">
        <v>237</v>
      </c>
      <c r="G333" s="204" t="s">
        <v>237</v>
      </c>
      <c r="H333" s="204" t="s">
        <v>237</v>
      </c>
      <c r="I333" s="204" t="s">
        <v>237</v>
      </c>
      <c r="J333" s="204"/>
      <c r="K333" s="236"/>
      <c r="L333" s="236"/>
      <c r="M333" s="236"/>
      <c r="N333" s="257">
        <v>0</v>
      </c>
      <c r="O333" s="42">
        <v>0</v>
      </c>
      <c r="P333" s="42">
        <v>0</v>
      </c>
      <c r="Q333" s="42">
        <v>0</v>
      </c>
      <c r="R333" s="42">
        <v>0</v>
      </c>
      <c r="S333" s="214"/>
      <c r="T333" s="214"/>
      <c r="U333" s="211" t="s">
        <v>323</v>
      </c>
      <c r="V333" s="211" t="s">
        <v>323</v>
      </c>
      <c r="W333" s="211" t="s">
        <v>323</v>
      </c>
      <c r="X333" s="474"/>
      <c r="Y333" s="191">
        <v>100</v>
      </c>
    </row>
    <row r="334" spans="2:25">
      <c r="B334" s="505" t="s">
        <v>284</v>
      </c>
      <c r="C334" s="515" t="s">
        <v>7</v>
      </c>
      <c r="D334" s="505">
        <v>125</v>
      </c>
      <c r="E334" s="505" t="s">
        <v>236</v>
      </c>
      <c r="F334" s="204" t="s">
        <v>237</v>
      </c>
      <c r="G334" s="204" t="s">
        <v>237</v>
      </c>
      <c r="H334" s="204" t="s">
        <v>237</v>
      </c>
      <c r="I334" s="204" t="s">
        <v>237</v>
      </c>
      <c r="J334" s="61"/>
      <c r="K334" s="62"/>
      <c r="L334" s="61"/>
      <c r="M334" s="62"/>
      <c r="N334" s="257">
        <v>0</v>
      </c>
      <c r="O334" s="42">
        <v>0</v>
      </c>
      <c r="P334" s="42">
        <v>0</v>
      </c>
      <c r="Q334" s="42">
        <v>0</v>
      </c>
      <c r="R334" s="42">
        <v>0</v>
      </c>
      <c r="S334" s="62"/>
      <c r="T334" s="229"/>
      <c r="U334" s="211" t="s">
        <v>323</v>
      </c>
      <c r="V334" s="211" t="s">
        <v>323</v>
      </c>
      <c r="W334" s="211" t="s">
        <v>323</v>
      </c>
      <c r="X334" s="474"/>
      <c r="Y334" s="191"/>
    </row>
    <row r="335" spans="2:25">
      <c r="B335" s="506"/>
      <c r="C335" s="517"/>
      <c r="D335" s="506"/>
      <c r="E335" s="506"/>
      <c r="F335" s="204"/>
      <c r="G335" s="204"/>
      <c r="H335" s="204"/>
      <c r="I335" s="204"/>
      <c r="J335" s="61"/>
      <c r="K335" s="62"/>
      <c r="L335" s="61"/>
      <c r="M335" s="62"/>
      <c r="N335" s="257">
        <v>0</v>
      </c>
      <c r="O335" s="42">
        <v>0</v>
      </c>
      <c r="P335" s="42">
        <v>0</v>
      </c>
      <c r="Q335" s="42">
        <v>0</v>
      </c>
      <c r="R335" s="42">
        <v>0</v>
      </c>
      <c r="S335" s="62"/>
      <c r="T335" s="229"/>
      <c r="U335" s="211"/>
      <c r="V335" s="211"/>
      <c r="W335" s="211"/>
      <c r="X335" s="474"/>
      <c r="Y335" s="191"/>
    </row>
    <row r="336" spans="2:25">
      <c r="B336" s="507"/>
      <c r="C336" s="516" t="s">
        <v>105</v>
      </c>
      <c r="D336" s="507"/>
      <c r="E336" s="507"/>
      <c r="F336" s="204" t="s">
        <v>237</v>
      </c>
      <c r="G336" s="204" t="s">
        <v>237</v>
      </c>
      <c r="H336" s="204" t="s">
        <v>237</v>
      </c>
      <c r="I336" s="204" t="s">
        <v>237</v>
      </c>
      <c r="J336" s="204"/>
      <c r="K336" s="236"/>
      <c r="L336" s="236"/>
      <c r="M336" s="236"/>
      <c r="N336" s="257">
        <v>0</v>
      </c>
      <c r="O336" s="42">
        <v>0</v>
      </c>
      <c r="P336" s="42">
        <v>0</v>
      </c>
      <c r="Q336" s="42">
        <v>0</v>
      </c>
      <c r="R336" s="42">
        <v>0</v>
      </c>
      <c r="S336" s="214"/>
      <c r="T336" s="214"/>
      <c r="U336" s="211" t="s">
        <v>323</v>
      </c>
      <c r="V336" s="211" t="s">
        <v>323</v>
      </c>
      <c r="W336" s="211" t="s">
        <v>323</v>
      </c>
      <c r="X336" s="474"/>
      <c r="Y336" s="191">
        <v>100</v>
      </c>
    </row>
    <row r="337" spans="2:25">
      <c r="B337" s="505" t="s">
        <v>285</v>
      </c>
      <c r="C337" s="515" t="s">
        <v>92</v>
      </c>
      <c r="D337" s="505">
        <v>240</v>
      </c>
      <c r="E337" s="505" t="s">
        <v>236</v>
      </c>
      <c r="F337" s="204" t="s">
        <v>237</v>
      </c>
      <c r="G337" s="204" t="s">
        <v>237</v>
      </c>
      <c r="H337" s="204" t="s">
        <v>237</v>
      </c>
      <c r="I337" s="204" t="s">
        <v>237</v>
      </c>
      <c r="J337" s="219"/>
      <c r="K337" s="220"/>
      <c r="L337" s="219"/>
      <c r="M337" s="220"/>
      <c r="N337" s="257">
        <v>0</v>
      </c>
      <c r="O337" s="42">
        <v>0</v>
      </c>
      <c r="P337" s="42">
        <v>0</v>
      </c>
      <c r="Q337" s="42">
        <v>0</v>
      </c>
      <c r="R337" s="42">
        <v>0</v>
      </c>
      <c r="S337" s="62"/>
      <c r="T337" s="47"/>
      <c r="U337" s="211" t="s">
        <v>323</v>
      </c>
      <c r="V337" s="211" t="s">
        <v>323</v>
      </c>
      <c r="W337" s="211" t="s">
        <v>323</v>
      </c>
      <c r="X337" s="474"/>
      <c r="Y337" s="191"/>
    </row>
    <row r="338" spans="2:25">
      <c r="B338" s="507"/>
      <c r="C338" s="516"/>
      <c r="D338" s="507"/>
      <c r="E338" s="507"/>
      <c r="F338" s="204" t="s">
        <v>237</v>
      </c>
      <c r="G338" s="204" t="s">
        <v>237</v>
      </c>
      <c r="H338" s="204" t="s">
        <v>237</v>
      </c>
      <c r="I338" s="204" t="s">
        <v>237</v>
      </c>
      <c r="J338" s="204"/>
      <c r="K338" s="236"/>
      <c r="L338" s="236"/>
      <c r="M338" s="236"/>
      <c r="N338" s="257">
        <v>0</v>
      </c>
      <c r="O338" s="42">
        <v>0</v>
      </c>
      <c r="P338" s="42">
        <v>0</v>
      </c>
      <c r="Q338" s="42">
        <v>0</v>
      </c>
      <c r="R338" s="42">
        <v>0</v>
      </c>
      <c r="S338" s="214"/>
      <c r="T338" s="214"/>
      <c r="U338" s="211" t="s">
        <v>323</v>
      </c>
      <c r="V338" s="211" t="s">
        <v>323</v>
      </c>
      <c r="W338" s="211" t="s">
        <v>323</v>
      </c>
      <c r="X338" s="474"/>
      <c r="Y338" s="191">
        <v>100</v>
      </c>
    </row>
    <row r="339" spans="2:25">
      <c r="B339" s="505" t="s">
        <v>286</v>
      </c>
      <c r="C339" s="515" t="s">
        <v>8</v>
      </c>
      <c r="D339" s="505">
        <v>240</v>
      </c>
      <c r="E339" s="505" t="s">
        <v>236</v>
      </c>
      <c r="F339" s="204" t="s">
        <v>237</v>
      </c>
      <c r="G339" s="204" t="s">
        <v>237</v>
      </c>
      <c r="H339" s="204" t="s">
        <v>237</v>
      </c>
      <c r="I339" s="204" t="s">
        <v>237</v>
      </c>
      <c r="J339" s="61"/>
      <c r="K339" s="62"/>
      <c r="L339" s="61"/>
      <c r="M339" s="62"/>
      <c r="N339" s="257">
        <v>0</v>
      </c>
      <c r="O339" s="42">
        <v>0</v>
      </c>
      <c r="P339" s="42">
        <v>0</v>
      </c>
      <c r="Q339" s="42">
        <v>0</v>
      </c>
      <c r="R339" s="42">
        <v>0</v>
      </c>
      <c r="S339" s="284"/>
      <c r="T339" s="229"/>
      <c r="U339" s="211" t="s">
        <v>323</v>
      </c>
      <c r="V339" s="211" t="s">
        <v>323</v>
      </c>
      <c r="W339" s="211" t="s">
        <v>323</v>
      </c>
      <c r="X339" s="474"/>
      <c r="Y339" s="191"/>
    </row>
    <row r="340" spans="2:25" ht="15.75">
      <c r="B340" s="506"/>
      <c r="C340" s="517"/>
      <c r="D340" s="506"/>
      <c r="E340" s="506"/>
      <c r="F340" s="204"/>
      <c r="G340" s="204"/>
      <c r="H340" s="204"/>
      <c r="I340" s="204"/>
      <c r="J340" s="48"/>
      <c r="K340" s="43"/>
      <c r="L340" s="48"/>
      <c r="M340" s="43"/>
      <c r="N340" s="257">
        <v>0</v>
      </c>
      <c r="O340" s="42">
        <v>0</v>
      </c>
      <c r="P340" s="42">
        <v>0</v>
      </c>
      <c r="Q340" s="42">
        <v>0</v>
      </c>
      <c r="R340" s="42">
        <v>0</v>
      </c>
      <c r="S340" s="43"/>
      <c r="T340" s="49"/>
      <c r="U340" s="211"/>
      <c r="V340" s="211"/>
      <c r="W340" s="211"/>
      <c r="X340" s="474"/>
      <c r="Y340" s="191"/>
    </row>
    <row r="341" spans="2:25">
      <c r="B341" s="507"/>
      <c r="C341" s="516" t="s">
        <v>105</v>
      </c>
      <c r="D341" s="507"/>
      <c r="E341" s="507"/>
      <c r="F341" s="204" t="s">
        <v>237</v>
      </c>
      <c r="G341" s="204" t="s">
        <v>237</v>
      </c>
      <c r="H341" s="204" t="s">
        <v>237</v>
      </c>
      <c r="I341" s="204" t="s">
        <v>237</v>
      </c>
      <c r="J341" s="204"/>
      <c r="K341" s="236"/>
      <c r="L341" s="236"/>
      <c r="M341" s="236"/>
      <c r="N341" s="257">
        <v>0</v>
      </c>
      <c r="O341" s="42">
        <v>0</v>
      </c>
      <c r="P341" s="42">
        <v>0</v>
      </c>
      <c r="Q341" s="42">
        <v>0</v>
      </c>
      <c r="R341" s="42">
        <v>0</v>
      </c>
      <c r="S341" s="214"/>
      <c r="T341" s="214"/>
      <c r="U341" s="211" t="s">
        <v>323</v>
      </c>
      <c r="V341" s="211" t="s">
        <v>323</v>
      </c>
      <c r="W341" s="211" t="s">
        <v>323</v>
      </c>
      <c r="X341" s="474"/>
      <c r="Y341" s="191">
        <v>100</v>
      </c>
    </row>
    <row r="342" spans="2:25" ht="25.5">
      <c r="B342" s="505" t="s">
        <v>287</v>
      </c>
      <c r="C342" s="515" t="s">
        <v>49</v>
      </c>
      <c r="D342" s="505">
        <v>125</v>
      </c>
      <c r="E342" s="505" t="s">
        <v>236</v>
      </c>
      <c r="F342" s="204" t="s">
        <v>237</v>
      </c>
      <c r="G342" s="204" t="s">
        <v>237</v>
      </c>
      <c r="H342" s="204" t="s">
        <v>237</v>
      </c>
      <c r="I342" s="204" t="s">
        <v>237</v>
      </c>
      <c r="J342" s="242">
        <v>42743</v>
      </c>
      <c r="K342" s="137">
        <v>0.29305555555555557</v>
      </c>
      <c r="L342" s="242">
        <v>42743</v>
      </c>
      <c r="M342" s="137">
        <v>0.98611111111111116</v>
      </c>
      <c r="N342" s="159">
        <f t="shared" ref="N342:N348" si="313">IF(((L342+M342)-(J342+K342))*24&gt;0,((L342+M342)-(J342+K342))*24,"NA")</f>
        <v>16.633333333244082</v>
      </c>
      <c r="O342" s="159">
        <f t="shared" ref="O342:O348" si="314">IF(RIGHT(S342)="T",(N342),0)</f>
        <v>0</v>
      </c>
      <c r="P342" s="159">
        <f t="shared" ref="P342:P348" si="315">IF(RIGHT(S342)="U",(N342),0)</f>
        <v>0</v>
      </c>
      <c r="Q342" s="159">
        <f t="shared" ref="Q342:Q348" si="316">IF(RIGHT(S342)="C",(N342),0)</f>
        <v>0</v>
      </c>
      <c r="R342" s="159">
        <f t="shared" ref="R342:R348" si="317">IF(RIGHT(S342)="D",(N342),0)</f>
        <v>16.633333333244082</v>
      </c>
      <c r="S342" s="245" t="s">
        <v>377</v>
      </c>
      <c r="T342" s="135" t="s">
        <v>689</v>
      </c>
      <c r="U342" s="211" t="s">
        <v>323</v>
      </c>
      <c r="V342" s="211" t="s">
        <v>323</v>
      </c>
      <c r="W342" s="211" t="s">
        <v>323</v>
      </c>
      <c r="X342" s="474"/>
      <c r="Y342" s="191"/>
    </row>
    <row r="343" spans="2:25">
      <c r="B343" s="506"/>
      <c r="C343" s="517"/>
      <c r="D343" s="506"/>
      <c r="E343" s="506"/>
      <c r="F343" s="204"/>
      <c r="G343" s="204"/>
      <c r="H343" s="204"/>
      <c r="I343" s="204"/>
      <c r="J343" s="242">
        <v>42742</v>
      </c>
      <c r="K343" s="137">
        <v>0.37291666666666662</v>
      </c>
      <c r="L343" s="242">
        <v>42742</v>
      </c>
      <c r="M343" s="137">
        <v>0.8930555555555556</v>
      </c>
      <c r="N343" s="159">
        <f t="shared" si="313"/>
        <v>12.483333333337214</v>
      </c>
      <c r="O343" s="159">
        <f t="shared" si="314"/>
        <v>0</v>
      </c>
      <c r="P343" s="159">
        <f t="shared" si="315"/>
        <v>0</v>
      </c>
      <c r="Q343" s="159">
        <f t="shared" si="316"/>
        <v>0</v>
      </c>
      <c r="R343" s="159">
        <f t="shared" si="317"/>
        <v>12.483333333337214</v>
      </c>
      <c r="S343" s="245" t="s">
        <v>377</v>
      </c>
      <c r="T343" s="135" t="s">
        <v>688</v>
      </c>
      <c r="U343" s="211" t="s">
        <v>323</v>
      </c>
      <c r="V343" s="211" t="s">
        <v>323</v>
      </c>
      <c r="W343" s="211" t="s">
        <v>323</v>
      </c>
      <c r="X343" s="474"/>
      <c r="Y343" s="191"/>
    </row>
    <row r="344" spans="2:25" ht="25.5">
      <c r="B344" s="506"/>
      <c r="C344" s="517"/>
      <c r="D344" s="506"/>
      <c r="E344" s="506"/>
      <c r="F344" s="204"/>
      <c r="G344" s="204"/>
      <c r="H344" s="204"/>
      <c r="I344" s="204"/>
      <c r="J344" s="242">
        <v>42744</v>
      </c>
      <c r="K344" s="137">
        <v>0.26180555555555557</v>
      </c>
      <c r="L344" s="242">
        <v>42744</v>
      </c>
      <c r="M344" s="137">
        <v>0.4284722222222222</v>
      </c>
      <c r="N344" s="159">
        <f t="shared" si="313"/>
        <v>3.9999999999417923</v>
      </c>
      <c r="O344" s="159">
        <f t="shared" si="314"/>
        <v>0</v>
      </c>
      <c r="P344" s="159">
        <f t="shared" si="315"/>
        <v>0</v>
      </c>
      <c r="Q344" s="159">
        <f t="shared" si="316"/>
        <v>0</v>
      </c>
      <c r="R344" s="159">
        <f t="shared" si="317"/>
        <v>3.9999999999417923</v>
      </c>
      <c r="S344" s="245" t="s">
        <v>377</v>
      </c>
      <c r="T344" s="135" t="s">
        <v>381</v>
      </c>
      <c r="U344" s="211" t="s">
        <v>323</v>
      </c>
      <c r="V344" s="211" t="s">
        <v>323</v>
      </c>
      <c r="W344" s="211" t="s">
        <v>323</v>
      </c>
      <c r="X344" s="474"/>
      <c r="Y344" s="191"/>
    </row>
    <row r="345" spans="2:25" ht="25.5">
      <c r="B345" s="506"/>
      <c r="C345" s="517"/>
      <c r="D345" s="506"/>
      <c r="E345" s="506"/>
      <c r="F345" s="204"/>
      <c r="G345" s="204"/>
      <c r="H345" s="204"/>
      <c r="I345" s="204"/>
      <c r="J345" s="242">
        <v>42752</v>
      </c>
      <c r="K345" s="137">
        <v>0.22083333333333333</v>
      </c>
      <c r="L345" s="242">
        <v>42752</v>
      </c>
      <c r="M345" s="137">
        <v>0.58680555555555558</v>
      </c>
      <c r="N345" s="159">
        <f t="shared" si="313"/>
        <v>8.7833333333255723</v>
      </c>
      <c r="O345" s="159">
        <f t="shared" si="314"/>
        <v>0</v>
      </c>
      <c r="P345" s="159">
        <f t="shared" si="315"/>
        <v>0</v>
      </c>
      <c r="Q345" s="159">
        <f t="shared" si="316"/>
        <v>0</v>
      </c>
      <c r="R345" s="159">
        <f t="shared" si="317"/>
        <v>8.7833333333255723</v>
      </c>
      <c r="S345" s="245" t="s">
        <v>377</v>
      </c>
      <c r="T345" s="135" t="s">
        <v>383</v>
      </c>
      <c r="U345" s="211" t="s">
        <v>323</v>
      </c>
      <c r="V345" s="211" t="s">
        <v>323</v>
      </c>
      <c r="W345" s="211" t="s">
        <v>323</v>
      </c>
      <c r="X345" s="474"/>
      <c r="Y345" s="191"/>
    </row>
    <row r="346" spans="2:25" ht="25.5">
      <c r="B346" s="506"/>
      <c r="C346" s="517"/>
      <c r="D346" s="506"/>
      <c r="E346" s="506"/>
      <c r="F346" s="204"/>
      <c r="G346" s="204"/>
      <c r="H346" s="204"/>
      <c r="I346" s="204"/>
      <c r="J346" s="242">
        <v>42750</v>
      </c>
      <c r="K346" s="137">
        <v>0.36944444444444446</v>
      </c>
      <c r="L346" s="242">
        <v>42751</v>
      </c>
      <c r="M346" s="137">
        <v>1.5277777777777777E-2</v>
      </c>
      <c r="N346" s="159">
        <f t="shared" si="313"/>
        <v>15.500000000058208</v>
      </c>
      <c r="O346" s="159">
        <f t="shared" si="314"/>
        <v>0</v>
      </c>
      <c r="P346" s="159">
        <f t="shared" si="315"/>
        <v>0</v>
      </c>
      <c r="Q346" s="159">
        <f t="shared" si="316"/>
        <v>0</v>
      </c>
      <c r="R346" s="159">
        <f t="shared" si="317"/>
        <v>15.500000000058208</v>
      </c>
      <c r="S346" s="245" t="s">
        <v>377</v>
      </c>
      <c r="T346" s="135" t="s">
        <v>690</v>
      </c>
      <c r="U346" s="211" t="s">
        <v>323</v>
      </c>
      <c r="V346" s="211" t="s">
        <v>323</v>
      </c>
      <c r="W346" s="211" t="s">
        <v>323</v>
      </c>
      <c r="X346" s="474"/>
      <c r="Y346" s="191"/>
    </row>
    <row r="347" spans="2:25">
      <c r="B347" s="506"/>
      <c r="C347" s="517"/>
      <c r="D347" s="506"/>
      <c r="E347" s="506"/>
      <c r="F347" s="204"/>
      <c r="G347" s="204"/>
      <c r="H347" s="204"/>
      <c r="I347" s="204"/>
      <c r="J347" s="242">
        <v>42759</v>
      </c>
      <c r="K347" s="137">
        <v>0.23263888888888887</v>
      </c>
      <c r="L347" s="242">
        <v>42759</v>
      </c>
      <c r="M347" s="137">
        <v>0.94236111111111109</v>
      </c>
      <c r="N347" s="159">
        <f t="shared" si="313"/>
        <v>17.033333333325572</v>
      </c>
      <c r="O347" s="159">
        <f t="shared" si="314"/>
        <v>0</v>
      </c>
      <c r="P347" s="159">
        <f t="shared" si="315"/>
        <v>0</v>
      </c>
      <c r="Q347" s="159">
        <f t="shared" si="316"/>
        <v>0</v>
      </c>
      <c r="R347" s="159">
        <f t="shared" si="317"/>
        <v>17.033333333325572</v>
      </c>
      <c r="S347" s="245" t="s">
        <v>377</v>
      </c>
      <c r="T347" s="135" t="s">
        <v>633</v>
      </c>
      <c r="U347" s="211" t="s">
        <v>323</v>
      </c>
      <c r="V347" s="211" t="s">
        <v>323</v>
      </c>
      <c r="W347" s="211" t="s">
        <v>323</v>
      </c>
      <c r="X347" s="474"/>
      <c r="Y347" s="191"/>
    </row>
    <row r="348" spans="2:25">
      <c r="B348" s="506"/>
      <c r="C348" s="517"/>
      <c r="D348" s="506"/>
      <c r="E348" s="506"/>
      <c r="F348" s="204"/>
      <c r="G348" s="204"/>
      <c r="H348" s="204"/>
      <c r="I348" s="204"/>
      <c r="J348" s="242">
        <v>42760</v>
      </c>
      <c r="K348" s="137">
        <v>0.26111111111111113</v>
      </c>
      <c r="L348" s="242">
        <v>42761</v>
      </c>
      <c r="M348" s="137">
        <v>1.1111111111111112E-2</v>
      </c>
      <c r="N348" s="159">
        <f t="shared" si="313"/>
        <v>18</v>
      </c>
      <c r="O348" s="159">
        <f t="shared" si="314"/>
        <v>0</v>
      </c>
      <c r="P348" s="159">
        <f t="shared" si="315"/>
        <v>0</v>
      </c>
      <c r="Q348" s="159">
        <f t="shared" si="316"/>
        <v>0</v>
      </c>
      <c r="R348" s="159">
        <f t="shared" si="317"/>
        <v>18</v>
      </c>
      <c r="S348" s="245" t="s">
        <v>377</v>
      </c>
      <c r="T348" s="135" t="s">
        <v>633</v>
      </c>
      <c r="U348" s="211" t="s">
        <v>323</v>
      </c>
      <c r="V348" s="211" t="s">
        <v>323</v>
      </c>
      <c r="W348" s="211" t="s">
        <v>323</v>
      </c>
      <c r="X348" s="474"/>
      <c r="Y348" s="191"/>
    </row>
    <row r="349" spans="2:25">
      <c r="B349" s="506"/>
      <c r="C349" s="517"/>
      <c r="D349" s="506"/>
      <c r="E349" s="506"/>
      <c r="F349" s="204"/>
      <c r="G349" s="204"/>
      <c r="H349" s="204"/>
      <c r="I349" s="204"/>
      <c r="J349" s="205"/>
      <c r="K349" s="206"/>
      <c r="L349" s="205"/>
      <c r="M349" s="206"/>
      <c r="N349" s="230">
        <f>SUM(N321:N348)</f>
        <v>92.43333333323244</v>
      </c>
      <c r="O349" s="230">
        <f t="shared" ref="O349:R349" si="318">SUM(O321:O348)</f>
        <v>0</v>
      </c>
      <c r="P349" s="230">
        <f t="shared" si="318"/>
        <v>0</v>
      </c>
      <c r="Q349" s="230">
        <f t="shared" si="318"/>
        <v>0</v>
      </c>
      <c r="R349" s="230">
        <f t="shared" si="318"/>
        <v>92.43333333323244</v>
      </c>
      <c r="S349" s="209"/>
      <c r="T349" s="210"/>
      <c r="U349" s="211"/>
      <c r="V349" s="211"/>
      <c r="W349" s="211"/>
      <c r="X349" s="474"/>
      <c r="Y349" s="191">
        <v>100</v>
      </c>
    </row>
    <row r="350" spans="2:25" ht="25.5">
      <c r="B350" s="505" t="s">
        <v>288</v>
      </c>
      <c r="C350" s="515" t="s">
        <v>50</v>
      </c>
      <c r="D350" s="505">
        <v>125</v>
      </c>
      <c r="E350" s="505" t="s">
        <v>236</v>
      </c>
      <c r="F350" s="204" t="s">
        <v>237</v>
      </c>
      <c r="G350" s="204" t="s">
        <v>237</v>
      </c>
      <c r="H350" s="204" t="s">
        <v>237</v>
      </c>
      <c r="I350" s="204" t="s">
        <v>237</v>
      </c>
      <c r="J350" s="242">
        <v>42744</v>
      </c>
      <c r="K350" s="137">
        <v>0.26250000000000001</v>
      </c>
      <c r="L350" s="242">
        <v>42744</v>
      </c>
      <c r="M350" s="137">
        <v>0.96805555555555556</v>
      </c>
      <c r="N350" s="159">
        <f t="shared" ref="N350:N360" si="319">IF(((L350+M350)-(J350+K350))*24&gt;0,((L350+M350)-(J350+K350))*24,"NA")</f>
        <v>16.933333333348855</v>
      </c>
      <c r="O350" s="159">
        <f t="shared" ref="O350:O360" si="320">IF(RIGHT(S350)="T",(N350),0)</f>
        <v>0</v>
      </c>
      <c r="P350" s="159">
        <f t="shared" ref="P350:P360" si="321">IF(RIGHT(S350)="U",(N350),0)</f>
        <v>0</v>
      </c>
      <c r="Q350" s="159">
        <f t="shared" ref="Q350:Q360" si="322">IF(RIGHT(S350)="C",(N350),0)</f>
        <v>0</v>
      </c>
      <c r="R350" s="159">
        <f t="shared" ref="R350:R360" si="323">IF(RIGHT(S350)="D",(N350),0)</f>
        <v>16.933333333348855</v>
      </c>
      <c r="S350" s="245" t="s">
        <v>377</v>
      </c>
      <c r="T350" s="135" t="s">
        <v>381</v>
      </c>
      <c r="U350" s="211" t="s">
        <v>323</v>
      </c>
      <c r="V350" s="211" t="s">
        <v>323</v>
      </c>
      <c r="W350" s="211" t="s">
        <v>323</v>
      </c>
      <c r="X350" s="474"/>
      <c r="Y350" s="191"/>
    </row>
    <row r="351" spans="2:25">
      <c r="B351" s="506"/>
      <c r="C351" s="517"/>
      <c r="D351" s="506"/>
      <c r="E351" s="506"/>
      <c r="F351" s="204"/>
      <c r="G351" s="204"/>
      <c r="H351" s="204"/>
      <c r="I351" s="204"/>
      <c r="J351" s="242">
        <v>42741</v>
      </c>
      <c r="K351" s="137">
        <v>0.31666666666666665</v>
      </c>
      <c r="L351" s="242">
        <v>42742</v>
      </c>
      <c r="M351" s="137">
        <v>2.9166666666666664E-2</v>
      </c>
      <c r="N351" s="159">
        <f t="shared" si="319"/>
        <v>17.100000000034925</v>
      </c>
      <c r="O351" s="159">
        <f t="shared" si="320"/>
        <v>0</v>
      </c>
      <c r="P351" s="159">
        <f t="shared" si="321"/>
        <v>0</v>
      </c>
      <c r="Q351" s="159">
        <f t="shared" si="322"/>
        <v>0</v>
      </c>
      <c r="R351" s="159">
        <f t="shared" si="323"/>
        <v>17.100000000034925</v>
      </c>
      <c r="S351" s="245" t="s">
        <v>377</v>
      </c>
      <c r="T351" s="135" t="s">
        <v>382</v>
      </c>
      <c r="U351" s="211" t="s">
        <v>323</v>
      </c>
      <c r="V351" s="211" t="s">
        <v>323</v>
      </c>
      <c r="W351" s="211" t="s">
        <v>323</v>
      </c>
      <c r="X351" s="474"/>
      <c r="Y351" s="191"/>
    </row>
    <row r="352" spans="2:25" ht="25.5">
      <c r="B352" s="506"/>
      <c r="C352" s="517"/>
      <c r="D352" s="506"/>
      <c r="E352" s="506"/>
      <c r="F352" s="204"/>
      <c r="G352" s="204"/>
      <c r="H352" s="204"/>
      <c r="I352" s="204"/>
      <c r="J352" s="242">
        <v>42743</v>
      </c>
      <c r="K352" s="137">
        <v>0.29444444444444445</v>
      </c>
      <c r="L352" s="242">
        <v>42743</v>
      </c>
      <c r="M352" s="137">
        <v>0.98611111111111116</v>
      </c>
      <c r="N352" s="159">
        <f t="shared" si="319"/>
        <v>16.599999999976717</v>
      </c>
      <c r="O352" s="159">
        <f t="shared" si="320"/>
        <v>0</v>
      </c>
      <c r="P352" s="159">
        <f t="shared" si="321"/>
        <v>0</v>
      </c>
      <c r="Q352" s="159">
        <f t="shared" si="322"/>
        <v>0</v>
      </c>
      <c r="R352" s="159">
        <f t="shared" si="323"/>
        <v>16.599999999976717</v>
      </c>
      <c r="S352" s="245" t="s">
        <v>377</v>
      </c>
      <c r="T352" s="135" t="s">
        <v>378</v>
      </c>
      <c r="U352" s="211" t="s">
        <v>323</v>
      </c>
      <c r="V352" s="211" t="s">
        <v>323</v>
      </c>
      <c r="W352" s="211" t="s">
        <v>323</v>
      </c>
      <c r="X352" s="474"/>
      <c r="Y352" s="191"/>
    </row>
    <row r="353" spans="2:25">
      <c r="B353" s="506"/>
      <c r="C353" s="517"/>
      <c r="D353" s="506"/>
      <c r="E353" s="506"/>
      <c r="F353" s="204"/>
      <c r="G353" s="204"/>
      <c r="H353" s="204"/>
      <c r="I353" s="204"/>
      <c r="J353" s="242">
        <v>42742</v>
      </c>
      <c r="K353" s="137">
        <v>0.3743055555555555</v>
      </c>
      <c r="L353" s="242">
        <v>42742</v>
      </c>
      <c r="M353" s="137">
        <v>0.89166666666666661</v>
      </c>
      <c r="N353" s="159">
        <f t="shared" si="319"/>
        <v>12.416666666802485</v>
      </c>
      <c r="O353" s="159">
        <f t="shared" si="320"/>
        <v>0</v>
      </c>
      <c r="P353" s="159">
        <f t="shared" si="321"/>
        <v>0</v>
      </c>
      <c r="Q353" s="159">
        <f t="shared" si="322"/>
        <v>0</v>
      </c>
      <c r="R353" s="159">
        <f t="shared" si="323"/>
        <v>12.416666666802485</v>
      </c>
      <c r="S353" s="245" t="s">
        <v>377</v>
      </c>
      <c r="T353" s="135" t="s">
        <v>688</v>
      </c>
      <c r="U353" s="211"/>
      <c r="V353" s="211"/>
      <c r="W353" s="211"/>
      <c r="X353" s="474"/>
      <c r="Y353" s="191"/>
    </row>
    <row r="354" spans="2:25">
      <c r="B354" s="506"/>
      <c r="C354" s="517"/>
      <c r="D354" s="506"/>
      <c r="E354" s="506"/>
      <c r="F354" s="204"/>
      <c r="G354" s="204"/>
      <c r="H354" s="204"/>
      <c r="I354" s="204"/>
      <c r="J354" s="242">
        <v>42749</v>
      </c>
      <c r="K354" s="137">
        <v>0.28402777777777777</v>
      </c>
      <c r="L354" s="242">
        <v>42749</v>
      </c>
      <c r="M354" s="137">
        <v>0.96458333333333324</v>
      </c>
      <c r="N354" s="159">
        <f t="shared" si="319"/>
        <v>16.333333333313931</v>
      </c>
      <c r="O354" s="159">
        <f t="shared" si="320"/>
        <v>0</v>
      </c>
      <c r="P354" s="159">
        <f t="shared" si="321"/>
        <v>0</v>
      </c>
      <c r="Q354" s="159">
        <f t="shared" si="322"/>
        <v>0</v>
      </c>
      <c r="R354" s="159">
        <f t="shared" si="323"/>
        <v>16.333333333313931</v>
      </c>
      <c r="S354" s="245" t="s">
        <v>377</v>
      </c>
      <c r="T354" s="135" t="s">
        <v>688</v>
      </c>
      <c r="U354" s="211"/>
      <c r="V354" s="211"/>
      <c r="W354" s="211"/>
      <c r="X354" s="474"/>
      <c r="Y354" s="191"/>
    </row>
    <row r="355" spans="2:25" ht="25.5">
      <c r="B355" s="506"/>
      <c r="C355" s="517"/>
      <c r="D355" s="506"/>
      <c r="E355" s="506"/>
      <c r="F355" s="204"/>
      <c r="G355" s="204"/>
      <c r="H355" s="204"/>
      <c r="I355" s="204"/>
      <c r="J355" s="242">
        <v>42750</v>
      </c>
      <c r="K355" s="137">
        <v>0.37083333333333335</v>
      </c>
      <c r="L355" s="242">
        <v>42751</v>
      </c>
      <c r="M355" s="137">
        <v>1.5277777777777777E-2</v>
      </c>
      <c r="N355" s="159">
        <f t="shared" si="319"/>
        <v>15.46666666661622</v>
      </c>
      <c r="O355" s="159">
        <f t="shared" si="320"/>
        <v>0</v>
      </c>
      <c r="P355" s="159">
        <f t="shared" si="321"/>
        <v>0</v>
      </c>
      <c r="Q355" s="159">
        <f t="shared" si="322"/>
        <v>0</v>
      </c>
      <c r="R355" s="159">
        <f t="shared" si="323"/>
        <v>15.46666666661622</v>
      </c>
      <c r="S355" s="245" t="s">
        <v>377</v>
      </c>
      <c r="T355" s="135" t="s">
        <v>378</v>
      </c>
      <c r="U355" s="211"/>
      <c r="V355" s="211"/>
      <c r="W355" s="211"/>
      <c r="X355" s="474"/>
      <c r="Y355" s="191"/>
    </row>
    <row r="356" spans="2:25" ht="25.5">
      <c r="B356" s="506"/>
      <c r="C356" s="517"/>
      <c r="D356" s="506"/>
      <c r="E356" s="506"/>
      <c r="F356" s="204"/>
      <c r="G356" s="204"/>
      <c r="H356" s="204"/>
      <c r="I356" s="204"/>
      <c r="J356" s="242">
        <v>42752</v>
      </c>
      <c r="K356" s="137">
        <v>0.22222222222222221</v>
      </c>
      <c r="L356" s="242">
        <v>42753</v>
      </c>
      <c r="M356" s="137">
        <v>1.5277777777777777E-2</v>
      </c>
      <c r="N356" s="159">
        <f t="shared" si="319"/>
        <v>19.03333333338378</v>
      </c>
      <c r="O356" s="159">
        <f t="shared" si="320"/>
        <v>0</v>
      </c>
      <c r="P356" s="159">
        <f t="shared" si="321"/>
        <v>0</v>
      </c>
      <c r="Q356" s="159">
        <f t="shared" si="322"/>
        <v>0</v>
      </c>
      <c r="R356" s="159">
        <f t="shared" si="323"/>
        <v>19.03333333338378</v>
      </c>
      <c r="S356" s="245" t="s">
        <v>377</v>
      </c>
      <c r="T356" s="135" t="s">
        <v>381</v>
      </c>
      <c r="U356" s="211"/>
      <c r="V356" s="211"/>
      <c r="W356" s="211"/>
      <c r="X356" s="474"/>
      <c r="Y356" s="191"/>
    </row>
    <row r="357" spans="2:25">
      <c r="B357" s="506"/>
      <c r="C357" s="517"/>
      <c r="D357" s="506"/>
      <c r="E357" s="506"/>
      <c r="F357" s="204"/>
      <c r="G357" s="204"/>
      <c r="H357" s="204"/>
      <c r="I357" s="204"/>
      <c r="J357" s="242">
        <v>42759</v>
      </c>
      <c r="K357" s="137">
        <v>0.23472222222222219</v>
      </c>
      <c r="L357" s="242">
        <v>42759</v>
      </c>
      <c r="M357" s="137">
        <v>0.84236111111111101</v>
      </c>
      <c r="N357" s="159">
        <f t="shared" si="319"/>
        <v>14.583333333372138</v>
      </c>
      <c r="O357" s="159">
        <f t="shared" si="320"/>
        <v>0</v>
      </c>
      <c r="P357" s="159">
        <f t="shared" si="321"/>
        <v>0</v>
      </c>
      <c r="Q357" s="159">
        <f t="shared" si="322"/>
        <v>0</v>
      </c>
      <c r="R357" s="159">
        <f t="shared" si="323"/>
        <v>14.583333333372138</v>
      </c>
      <c r="S357" s="245" t="s">
        <v>377</v>
      </c>
      <c r="T357" s="135" t="s">
        <v>633</v>
      </c>
      <c r="U357" s="211"/>
      <c r="V357" s="211"/>
      <c r="W357" s="211"/>
      <c r="X357" s="474"/>
      <c r="Y357" s="191"/>
    </row>
    <row r="358" spans="2:25">
      <c r="B358" s="506"/>
      <c r="C358" s="517"/>
      <c r="D358" s="506"/>
      <c r="E358" s="506"/>
      <c r="F358" s="204"/>
      <c r="G358" s="204"/>
      <c r="H358" s="204"/>
      <c r="I358" s="204"/>
      <c r="J358" s="242">
        <v>42762</v>
      </c>
      <c r="K358" s="137">
        <v>0.6777777777777777</v>
      </c>
      <c r="L358" s="242">
        <v>42762</v>
      </c>
      <c r="M358" s="137">
        <v>0.91875000000000007</v>
      </c>
      <c r="N358" s="159">
        <f t="shared" si="319"/>
        <v>5.7833333333255723</v>
      </c>
      <c r="O358" s="159">
        <f t="shared" si="320"/>
        <v>0</v>
      </c>
      <c r="P358" s="159">
        <f t="shared" si="321"/>
        <v>0</v>
      </c>
      <c r="Q358" s="159">
        <f t="shared" si="322"/>
        <v>0</v>
      </c>
      <c r="R358" s="159">
        <f t="shared" si="323"/>
        <v>5.7833333333255723</v>
      </c>
      <c r="S358" s="245" t="s">
        <v>377</v>
      </c>
      <c r="T358" s="135" t="s">
        <v>633</v>
      </c>
      <c r="U358" s="211" t="s">
        <v>323</v>
      </c>
      <c r="V358" s="211" t="s">
        <v>323</v>
      </c>
      <c r="W358" s="211" t="s">
        <v>323</v>
      </c>
      <c r="X358" s="474"/>
      <c r="Y358" s="191"/>
    </row>
    <row r="359" spans="2:25">
      <c r="B359" s="506"/>
      <c r="C359" s="517"/>
      <c r="D359" s="506"/>
      <c r="E359" s="506"/>
      <c r="F359" s="204"/>
      <c r="G359" s="204"/>
      <c r="H359" s="204"/>
      <c r="I359" s="204"/>
      <c r="J359" s="242">
        <v>42760</v>
      </c>
      <c r="K359" s="137">
        <v>0.26041666666666669</v>
      </c>
      <c r="L359" s="242">
        <v>42760</v>
      </c>
      <c r="M359" s="137">
        <v>0.50416666666666665</v>
      </c>
      <c r="N359" s="159">
        <f t="shared" si="319"/>
        <v>5.8500000000349246</v>
      </c>
      <c r="O359" s="159">
        <f t="shared" si="320"/>
        <v>0</v>
      </c>
      <c r="P359" s="159">
        <f t="shared" si="321"/>
        <v>0</v>
      </c>
      <c r="Q359" s="159">
        <f t="shared" si="322"/>
        <v>0</v>
      </c>
      <c r="R359" s="159">
        <f t="shared" si="323"/>
        <v>5.8500000000349246</v>
      </c>
      <c r="S359" s="245" t="s">
        <v>377</v>
      </c>
      <c r="T359" s="135" t="s">
        <v>633</v>
      </c>
      <c r="U359" s="211" t="s">
        <v>323</v>
      </c>
      <c r="V359" s="211" t="s">
        <v>323</v>
      </c>
      <c r="W359" s="211" t="s">
        <v>323</v>
      </c>
      <c r="X359" s="474"/>
      <c r="Y359" s="191"/>
    </row>
    <row r="360" spans="2:25">
      <c r="B360" s="506"/>
      <c r="C360" s="517"/>
      <c r="D360" s="506"/>
      <c r="E360" s="506"/>
      <c r="F360" s="204"/>
      <c r="G360" s="204"/>
      <c r="H360" s="204"/>
      <c r="I360" s="204"/>
      <c r="J360" s="242">
        <v>42765</v>
      </c>
      <c r="K360" s="137">
        <v>0.77638888888888891</v>
      </c>
      <c r="L360" s="242">
        <v>42766</v>
      </c>
      <c r="M360" s="137">
        <v>0.55208333333333337</v>
      </c>
      <c r="N360" s="159">
        <f t="shared" si="319"/>
        <v>18.616666666755918</v>
      </c>
      <c r="O360" s="159">
        <f t="shared" si="320"/>
        <v>0</v>
      </c>
      <c r="P360" s="159">
        <f t="shared" si="321"/>
        <v>0</v>
      </c>
      <c r="Q360" s="159">
        <f t="shared" si="322"/>
        <v>0</v>
      </c>
      <c r="R360" s="159">
        <f t="shared" si="323"/>
        <v>18.616666666755918</v>
      </c>
      <c r="S360" s="245" t="s">
        <v>377</v>
      </c>
      <c r="T360" s="135" t="s">
        <v>633</v>
      </c>
      <c r="U360" s="211" t="s">
        <v>323</v>
      </c>
      <c r="V360" s="211" t="s">
        <v>323</v>
      </c>
      <c r="W360" s="211" t="s">
        <v>323</v>
      </c>
      <c r="X360" s="474"/>
      <c r="Y360" s="191"/>
    </row>
    <row r="361" spans="2:25">
      <c r="B361" s="506"/>
      <c r="C361" s="517"/>
      <c r="D361" s="506"/>
      <c r="E361" s="506"/>
      <c r="F361" s="204"/>
      <c r="G361" s="204"/>
      <c r="H361" s="204"/>
      <c r="I361" s="204"/>
      <c r="J361" s="205"/>
      <c r="K361" s="206"/>
      <c r="L361" s="205"/>
      <c r="M361" s="206"/>
      <c r="N361" s="230">
        <f>SUM(N350:N360)</f>
        <v>158.71666666696547</v>
      </c>
      <c r="O361" s="227">
        <f>SUM(O350:O360)</f>
        <v>0</v>
      </c>
      <c r="P361" s="227">
        <f>SUM(P350:P360)</f>
        <v>0</v>
      </c>
      <c r="Q361" s="227">
        <f>SUM(Q350:Q360)</f>
        <v>0</v>
      </c>
      <c r="R361" s="227">
        <f>SUM(R350:R360)</f>
        <v>158.71666666696547</v>
      </c>
      <c r="S361" s="209"/>
      <c r="T361" s="210"/>
      <c r="U361" s="211"/>
      <c r="V361" s="211"/>
      <c r="W361" s="211"/>
      <c r="X361" s="474"/>
      <c r="Y361" s="191">
        <v>100</v>
      </c>
    </row>
    <row r="362" spans="2:25">
      <c r="B362" s="505" t="s">
        <v>289</v>
      </c>
      <c r="C362" s="515" t="s">
        <v>76</v>
      </c>
      <c r="D362" s="505">
        <v>63</v>
      </c>
      <c r="E362" s="505" t="s">
        <v>236</v>
      </c>
      <c r="F362" s="204" t="s">
        <v>237</v>
      </c>
      <c r="G362" s="204" t="s">
        <v>237</v>
      </c>
      <c r="H362" s="204" t="s">
        <v>237</v>
      </c>
      <c r="I362" s="204" t="s">
        <v>237</v>
      </c>
      <c r="J362" s="204"/>
      <c r="K362" s="281"/>
      <c r="L362" s="281"/>
      <c r="M362" s="281"/>
      <c r="N362" s="254">
        <v>0</v>
      </c>
      <c r="O362" s="254">
        <v>0</v>
      </c>
      <c r="P362" s="254">
        <v>0</v>
      </c>
      <c r="Q362" s="254">
        <v>0</v>
      </c>
      <c r="R362" s="254">
        <v>0</v>
      </c>
      <c r="S362" s="282"/>
      <c r="T362" s="283"/>
      <c r="U362" s="211" t="s">
        <v>323</v>
      </c>
      <c r="V362" s="211" t="s">
        <v>323</v>
      </c>
      <c r="W362" s="211" t="s">
        <v>323</v>
      </c>
      <c r="X362" s="474"/>
      <c r="Y362" s="191"/>
    </row>
    <row r="363" spans="2:25">
      <c r="B363" s="507"/>
      <c r="C363" s="516" t="s">
        <v>28</v>
      </c>
      <c r="D363" s="507"/>
      <c r="E363" s="507"/>
      <c r="F363" s="204" t="s">
        <v>237</v>
      </c>
      <c r="G363" s="204" t="s">
        <v>237</v>
      </c>
      <c r="H363" s="204" t="s">
        <v>237</v>
      </c>
      <c r="I363" s="204" t="s">
        <v>237</v>
      </c>
      <c r="J363" s="212"/>
      <c r="K363" s="213"/>
      <c r="L363" s="213"/>
      <c r="M363" s="214"/>
      <c r="N363" s="254">
        <v>0</v>
      </c>
      <c r="O363" s="254">
        <v>0</v>
      </c>
      <c r="P363" s="254">
        <v>0</v>
      </c>
      <c r="Q363" s="254">
        <v>0</v>
      </c>
      <c r="R363" s="254">
        <v>0</v>
      </c>
      <c r="S363" s="214"/>
      <c r="T363" s="214"/>
      <c r="U363" s="211" t="s">
        <v>323</v>
      </c>
      <c r="V363" s="211" t="s">
        <v>323</v>
      </c>
      <c r="W363" s="211" t="s">
        <v>323</v>
      </c>
      <c r="X363" s="474"/>
      <c r="Y363" s="191">
        <v>100</v>
      </c>
    </row>
    <row r="364" spans="2:25">
      <c r="B364" s="505" t="s">
        <v>290</v>
      </c>
      <c r="C364" s="515" t="s">
        <v>77</v>
      </c>
      <c r="D364" s="505">
        <v>63</v>
      </c>
      <c r="E364" s="505" t="s">
        <v>236</v>
      </c>
      <c r="F364" s="204" t="s">
        <v>237</v>
      </c>
      <c r="G364" s="204" t="s">
        <v>237</v>
      </c>
      <c r="H364" s="204" t="s">
        <v>237</v>
      </c>
      <c r="I364" s="204" t="s">
        <v>237</v>
      </c>
      <c r="J364" s="204"/>
      <c r="K364" s="281"/>
      <c r="L364" s="281"/>
      <c r="M364" s="281"/>
      <c r="N364" s="254">
        <v>0</v>
      </c>
      <c r="O364" s="254">
        <v>0</v>
      </c>
      <c r="P364" s="254">
        <v>0</v>
      </c>
      <c r="Q364" s="254">
        <v>0</v>
      </c>
      <c r="R364" s="254">
        <v>0</v>
      </c>
      <c r="S364" s="282"/>
      <c r="T364" s="283"/>
      <c r="U364" s="211" t="s">
        <v>323</v>
      </c>
      <c r="V364" s="211" t="s">
        <v>323</v>
      </c>
      <c r="W364" s="211" t="s">
        <v>323</v>
      </c>
      <c r="X364" s="474"/>
      <c r="Y364" s="191"/>
    </row>
    <row r="365" spans="2:25">
      <c r="B365" s="507"/>
      <c r="C365" s="516" t="s">
        <v>28</v>
      </c>
      <c r="D365" s="507"/>
      <c r="E365" s="507"/>
      <c r="F365" s="204" t="s">
        <v>237</v>
      </c>
      <c r="G365" s="204" t="s">
        <v>237</v>
      </c>
      <c r="H365" s="204" t="s">
        <v>237</v>
      </c>
      <c r="I365" s="204" t="s">
        <v>237</v>
      </c>
      <c r="J365" s="212"/>
      <c r="K365" s="213"/>
      <c r="L365" s="213"/>
      <c r="M365" s="214"/>
      <c r="N365" s="254">
        <v>0</v>
      </c>
      <c r="O365" s="254">
        <v>0</v>
      </c>
      <c r="P365" s="254">
        <v>0</v>
      </c>
      <c r="Q365" s="254">
        <v>0</v>
      </c>
      <c r="R365" s="254">
        <v>0</v>
      </c>
      <c r="S365" s="214"/>
      <c r="T365" s="214"/>
      <c r="U365" s="211" t="s">
        <v>323</v>
      </c>
      <c r="V365" s="211" t="s">
        <v>323</v>
      </c>
      <c r="W365" s="211" t="s">
        <v>323</v>
      </c>
      <c r="X365" s="474"/>
      <c r="Y365" s="191">
        <v>100</v>
      </c>
    </row>
    <row r="366" spans="2:25">
      <c r="B366" s="505" t="s">
        <v>291</v>
      </c>
      <c r="C366" s="515" t="s">
        <v>78</v>
      </c>
      <c r="D366" s="505">
        <v>63</v>
      </c>
      <c r="E366" s="505" t="s">
        <v>236</v>
      </c>
      <c r="F366" s="204" t="s">
        <v>237</v>
      </c>
      <c r="G366" s="204" t="s">
        <v>237</v>
      </c>
      <c r="H366" s="204" t="s">
        <v>237</v>
      </c>
      <c r="I366" s="204" t="s">
        <v>237</v>
      </c>
      <c r="J366" s="204"/>
      <c r="K366" s="281"/>
      <c r="L366" s="281"/>
      <c r="M366" s="281"/>
      <c r="N366" s="254">
        <v>0</v>
      </c>
      <c r="O366" s="254">
        <v>0</v>
      </c>
      <c r="P366" s="254">
        <v>0</v>
      </c>
      <c r="Q366" s="254">
        <v>0</v>
      </c>
      <c r="R366" s="254">
        <v>0</v>
      </c>
      <c r="S366" s="282"/>
      <c r="T366" s="283"/>
      <c r="U366" s="211" t="s">
        <v>323</v>
      </c>
      <c r="V366" s="211" t="s">
        <v>323</v>
      </c>
      <c r="W366" s="211" t="s">
        <v>323</v>
      </c>
      <c r="X366" s="474"/>
      <c r="Y366" s="191"/>
    </row>
    <row r="367" spans="2:25">
      <c r="B367" s="507"/>
      <c r="C367" s="516" t="s">
        <v>28</v>
      </c>
      <c r="D367" s="507"/>
      <c r="E367" s="507"/>
      <c r="F367" s="204" t="s">
        <v>237</v>
      </c>
      <c r="G367" s="204" t="s">
        <v>237</v>
      </c>
      <c r="H367" s="204" t="s">
        <v>237</v>
      </c>
      <c r="I367" s="204" t="s">
        <v>237</v>
      </c>
      <c r="J367" s="212"/>
      <c r="K367" s="213"/>
      <c r="L367" s="213"/>
      <c r="M367" s="214"/>
      <c r="N367" s="254">
        <v>0</v>
      </c>
      <c r="O367" s="254">
        <v>0</v>
      </c>
      <c r="P367" s="254">
        <v>0</v>
      </c>
      <c r="Q367" s="254">
        <v>0</v>
      </c>
      <c r="R367" s="254">
        <v>0</v>
      </c>
      <c r="S367" s="214"/>
      <c r="T367" s="214"/>
      <c r="U367" s="211" t="s">
        <v>323</v>
      </c>
      <c r="V367" s="211" t="s">
        <v>323</v>
      </c>
      <c r="W367" s="211" t="s">
        <v>323</v>
      </c>
      <c r="X367" s="474"/>
      <c r="Y367" s="191">
        <v>100</v>
      </c>
    </row>
    <row r="368" spans="2:25">
      <c r="B368" s="505" t="s">
        <v>292</v>
      </c>
      <c r="C368" s="515" t="s">
        <v>79</v>
      </c>
      <c r="D368" s="505">
        <v>63</v>
      </c>
      <c r="E368" s="505" t="s">
        <v>236</v>
      </c>
      <c r="F368" s="204" t="s">
        <v>237</v>
      </c>
      <c r="G368" s="204" t="s">
        <v>237</v>
      </c>
      <c r="H368" s="204" t="s">
        <v>237</v>
      </c>
      <c r="I368" s="204" t="s">
        <v>237</v>
      </c>
      <c r="J368" s="204"/>
      <c r="K368" s="281"/>
      <c r="L368" s="281"/>
      <c r="M368" s="281"/>
      <c r="N368" s="254">
        <v>0</v>
      </c>
      <c r="O368" s="254">
        <v>0</v>
      </c>
      <c r="P368" s="254">
        <v>0</v>
      </c>
      <c r="Q368" s="254">
        <v>0</v>
      </c>
      <c r="R368" s="254">
        <v>0</v>
      </c>
      <c r="S368" s="282"/>
      <c r="T368" s="283"/>
      <c r="U368" s="211" t="s">
        <v>323</v>
      </c>
      <c r="V368" s="211" t="s">
        <v>323</v>
      </c>
      <c r="W368" s="211" t="s">
        <v>323</v>
      </c>
      <c r="X368" s="474"/>
      <c r="Y368" s="191"/>
    </row>
    <row r="369" spans="2:25">
      <c r="B369" s="507"/>
      <c r="C369" s="516" t="s">
        <v>28</v>
      </c>
      <c r="D369" s="507"/>
      <c r="E369" s="507"/>
      <c r="F369" s="204" t="s">
        <v>237</v>
      </c>
      <c r="G369" s="204" t="s">
        <v>237</v>
      </c>
      <c r="H369" s="204" t="s">
        <v>237</v>
      </c>
      <c r="I369" s="204" t="s">
        <v>237</v>
      </c>
      <c r="J369" s="212"/>
      <c r="K369" s="213"/>
      <c r="L369" s="213"/>
      <c r="M369" s="214"/>
      <c r="N369" s="254">
        <v>0</v>
      </c>
      <c r="O369" s="254">
        <v>0</v>
      </c>
      <c r="P369" s="254">
        <v>0</v>
      </c>
      <c r="Q369" s="254">
        <v>0</v>
      </c>
      <c r="R369" s="254">
        <v>0</v>
      </c>
      <c r="S369" s="214"/>
      <c r="T369" s="214"/>
      <c r="U369" s="211" t="s">
        <v>323</v>
      </c>
      <c r="V369" s="211" t="s">
        <v>323</v>
      </c>
      <c r="W369" s="211" t="s">
        <v>323</v>
      </c>
      <c r="X369" s="474"/>
      <c r="Y369" s="191">
        <v>100</v>
      </c>
    </row>
    <row r="370" spans="2:25">
      <c r="B370" s="505" t="s">
        <v>293</v>
      </c>
      <c r="C370" s="515" t="s">
        <v>80</v>
      </c>
      <c r="D370" s="505">
        <v>63</v>
      </c>
      <c r="E370" s="505" t="s">
        <v>236</v>
      </c>
      <c r="F370" s="204" t="s">
        <v>237</v>
      </c>
      <c r="G370" s="204" t="s">
        <v>237</v>
      </c>
      <c r="H370" s="204" t="s">
        <v>237</v>
      </c>
      <c r="I370" s="204" t="s">
        <v>237</v>
      </c>
      <c r="J370" s="204"/>
      <c r="K370" s="281"/>
      <c r="L370" s="281"/>
      <c r="M370" s="281"/>
      <c r="N370" s="254">
        <v>0</v>
      </c>
      <c r="O370" s="254">
        <v>0</v>
      </c>
      <c r="P370" s="254">
        <v>0</v>
      </c>
      <c r="Q370" s="254">
        <v>0</v>
      </c>
      <c r="R370" s="254">
        <v>0</v>
      </c>
      <c r="S370" s="282"/>
      <c r="T370" s="283"/>
      <c r="U370" s="211" t="s">
        <v>323</v>
      </c>
      <c r="V370" s="211" t="s">
        <v>323</v>
      </c>
      <c r="W370" s="211" t="s">
        <v>323</v>
      </c>
      <c r="X370" s="474"/>
      <c r="Y370" s="191"/>
    </row>
    <row r="371" spans="2:25">
      <c r="B371" s="507"/>
      <c r="C371" s="516" t="s">
        <v>28</v>
      </c>
      <c r="D371" s="507"/>
      <c r="E371" s="507"/>
      <c r="F371" s="204" t="s">
        <v>237</v>
      </c>
      <c r="G371" s="204" t="s">
        <v>237</v>
      </c>
      <c r="H371" s="204" t="s">
        <v>237</v>
      </c>
      <c r="I371" s="204" t="s">
        <v>237</v>
      </c>
      <c r="J371" s="212"/>
      <c r="K371" s="213"/>
      <c r="L371" s="213"/>
      <c r="M371" s="214"/>
      <c r="N371" s="254">
        <v>0</v>
      </c>
      <c r="O371" s="254">
        <v>0</v>
      </c>
      <c r="P371" s="254">
        <v>0</v>
      </c>
      <c r="Q371" s="254">
        <v>0</v>
      </c>
      <c r="R371" s="254">
        <v>0</v>
      </c>
      <c r="S371" s="214"/>
      <c r="T371" s="214"/>
      <c r="U371" s="211" t="s">
        <v>323</v>
      </c>
      <c r="V371" s="211" t="s">
        <v>323</v>
      </c>
      <c r="W371" s="211" t="s">
        <v>323</v>
      </c>
      <c r="X371" s="474"/>
      <c r="Y371" s="191">
        <v>100</v>
      </c>
    </row>
    <row r="372" spans="2:25">
      <c r="B372" s="505" t="s">
        <v>294</v>
      </c>
      <c r="C372" s="515" t="s">
        <v>81</v>
      </c>
      <c r="D372" s="505">
        <v>63</v>
      </c>
      <c r="E372" s="505" t="s">
        <v>236</v>
      </c>
      <c r="F372" s="204" t="s">
        <v>237</v>
      </c>
      <c r="G372" s="204" t="s">
        <v>237</v>
      </c>
      <c r="H372" s="204" t="s">
        <v>237</v>
      </c>
      <c r="I372" s="204" t="s">
        <v>237</v>
      </c>
      <c r="J372" s="204"/>
      <c r="K372" s="281"/>
      <c r="L372" s="281"/>
      <c r="M372" s="281"/>
      <c r="N372" s="254">
        <v>0</v>
      </c>
      <c r="O372" s="254">
        <v>0</v>
      </c>
      <c r="P372" s="254">
        <v>0</v>
      </c>
      <c r="Q372" s="254">
        <v>0</v>
      </c>
      <c r="R372" s="254">
        <v>0</v>
      </c>
      <c r="S372" s="282"/>
      <c r="T372" s="283"/>
      <c r="U372" s="211" t="s">
        <v>323</v>
      </c>
      <c r="V372" s="211" t="s">
        <v>323</v>
      </c>
      <c r="W372" s="211" t="s">
        <v>323</v>
      </c>
      <c r="X372" s="474"/>
      <c r="Y372" s="191"/>
    </row>
    <row r="373" spans="2:25">
      <c r="B373" s="507"/>
      <c r="C373" s="516" t="s">
        <v>28</v>
      </c>
      <c r="D373" s="507"/>
      <c r="E373" s="507"/>
      <c r="F373" s="204" t="s">
        <v>237</v>
      </c>
      <c r="G373" s="204" t="s">
        <v>237</v>
      </c>
      <c r="H373" s="204" t="s">
        <v>237</v>
      </c>
      <c r="I373" s="204" t="s">
        <v>237</v>
      </c>
      <c r="J373" s="212"/>
      <c r="K373" s="213"/>
      <c r="L373" s="213"/>
      <c r="M373" s="214"/>
      <c r="N373" s="254">
        <v>0</v>
      </c>
      <c r="O373" s="254">
        <v>0</v>
      </c>
      <c r="P373" s="254">
        <v>0</v>
      </c>
      <c r="Q373" s="254">
        <v>0</v>
      </c>
      <c r="R373" s="254">
        <v>0</v>
      </c>
      <c r="S373" s="214"/>
      <c r="T373" s="214"/>
      <c r="U373" s="211" t="s">
        <v>323</v>
      </c>
      <c r="V373" s="211" t="s">
        <v>323</v>
      </c>
      <c r="W373" s="211" t="s">
        <v>323</v>
      </c>
      <c r="X373" s="474"/>
      <c r="Y373" s="191">
        <v>100</v>
      </c>
    </row>
    <row r="374" spans="2:25">
      <c r="B374" s="505" t="s">
        <v>295</v>
      </c>
      <c r="C374" s="515" t="s">
        <v>82</v>
      </c>
      <c r="D374" s="505">
        <v>63</v>
      </c>
      <c r="E374" s="505" t="s">
        <v>236</v>
      </c>
      <c r="F374" s="204" t="s">
        <v>237</v>
      </c>
      <c r="G374" s="204" t="s">
        <v>237</v>
      </c>
      <c r="H374" s="204" t="s">
        <v>237</v>
      </c>
      <c r="I374" s="204" t="s">
        <v>237</v>
      </c>
      <c r="J374" s="204"/>
      <c r="K374" s="281"/>
      <c r="L374" s="281"/>
      <c r="M374" s="281"/>
      <c r="N374" s="254">
        <v>0</v>
      </c>
      <c r="O374" s="254">
        <v>0</v>
      </c>
      <c r="P374" s="254">
        <v>0</v>
      </c>
      <c r="Q374" s="254">
        <v>0</v>
      </c>
      <c r="R374" s="254">
        <v>0</v>
      </c>
      <c r="S374" s="282"/>
      <c r="T374" s="283"/>
      <c r="U374" s="211" t="s">
        <v>323</v>
      </c>
      <c r="V374" s="211" t="s">
        <v>323</v>
      </c>
      <c r="W374" s="211" t="s">
        <v>323</v>
      </c>
      <c r="X374" s="474"/>
      <c r="Y374" s="191"/>
    </row>
    <row r="375" spans="2:25">
      <c r="B375" s="507"/>
      <c r="C375" s="516" t="s">
        <v>28</v>
      </c>
      <c r="D375" s="507"/>
      <c r="E375" s="507"/>
      <c r="F375" s="204" t="s">
        <v>237</v>
      </c>
      <c r="G375" s="204" t="s">
        <v>237</v>
      </c>
      <c r="H375" s="204" t="s">
        <v>237</v>
      </c>
      <c r="I375" s="204" t="s">
        <v>237</v>
      </c>
      <c r="J375" s="212"/>
      <c r="K375" s="213"/>
      <c r="L375" s="213"/>
      <c r="M375" s="214"/>
      <c r="N375" s="254">
        <v>0</v>
      </c>
      <c r="O375" s="254">
        <v>0</v>
      </c>
      <c r="P375" s="254">
        <v>0</v>
      </c>
      <c r="Q375" s="254">
        <v>0</v>
      </c>
      <c r="R375" s="254">
        <v>0</v>
      </c>
      <c r="S375" s="214"/>
      <c r="T375" s="214"/>
      <c r="U375" s="211" t="s">
        <v>323</v>
      </c>
      <c r="V375" s="211" t="s">
        <v>323</v>
      </c>
      <c r="W375" s="211" t="s">
        <v>323</v>
      </c>
      <c r="X375" s="474"/>
      <c r="Y375" s="191">
        <v>100</v>
      </c>
    </row>
    <row r="376" spans="2:25">
      <c r="B376" s="505" t="s">
        <v>296</v>
      </c>
      <c r="C376" s="515" t="s">
        <v>84</v>
      </c>
      <c r="D376" s="505">
        <v>63</v>
      </c>
      <c r="E376" s="505" t="s">
        <v>236</v>
      </c>
      <c r="F376" s="204" t="s">
        <v>237</v>
      </c>
      <c r="G376" s="204" t="s">
        <v>237</v>
      </c>
      <c r="H376" s="204" t="s">
        <v>237</v>
      </c>
      <c r="I376" s="204" t="s">
        <v>237</v>
      </c>
      <c r="J376" s="204"/>
      <c r="K376" s="281"/>
      <c r="L376" s="281"/>
      <c r="M376" s="281"/>
      <c r="N376" s="254">
        <v>0</v>
      </c>
      <c r="O376" s="254">
        <v>0</v>
      </c>
      <c r="P376" s="254">
        <v>0</v>
      </c>
      <c r="Q376" s="254">
        <v>0</v>
      </c>
      <c r="R376" s="254">
        <v>0</v>
      </c>
      <c r="S376" s="282"/>
      <c r="T376" s="283"/>
      <c r="U376" s="211" t="s">
        <v>323</v>
      </c>
      <c r="V376" s="211" t="s">
        <v>323</v>
      </c>
      <c r="W376" s="211" t="s">
        <v>323</v>
      </c>
      <c r="X376" s="474"/>
      <c r="Y376" s="191"/>
    </row>
    <row r="377" spans="2:25">
      <c r="B377" s="507"/>
      <c r="C377" s="516" t="s">
        <v>28</v>
      </c>
      <c r="D377" s="507"/>
      <c r="E377" s="507"/>
      <c r="F377" s="204" t="s">
        <v>237</v>
      </c>
      <c r="G377" s="204" t="s">
        <v>237</v>
      </c>
      <c r="H377" s="204" t="s">
        <v>237</v>
      </c>
      <c r="I377" s="204" t="s">
        <v>237</v>
      </c>
      <c r="J377" s="212"/>
      <c r="K377" s="213"/>
      <c r="L377" s="213"/>
      <c r="M377" s="214"/>
      <c r="N377" s="254">
        <v>0</v>
      </c>
      <c r="O377" s="254">
        <v>0</v>
      </c>
      <c r="P377" s="254">
        <v>0</v>
      </c>
      <c r="Q377" s="254">
        <v>0</v>
      </c>
      <c r="R377" s="254">
        <v>0</v>
      </c>
      <c r="S377" s="214"/>
      <c r="T377" s="214"/>
      <c r="U377" s="211" t="s">
        <v>323</v>
      </c>
      <c r="V377" s="211" t="s">
        <v>323</v>
      </c>
      <c r="W377" s="211" t="s">
        <v>323</v>
      </c>
      <c r="X377" s="474"/>
      <c r="Y377" s="191">
        <v>100</v>
      </c>
    </row>
    <row r="378" spans="2:25">
      <c r="B378" s="505" t="s">
        <v>297</v>
      </c>
      <c r="C378" s="515" t="s">
        <v>83</v>
      </c>
      <c r="D378" s="505">
        <v>50</v>
      </c>
      <c r="E378" s="505" t="s">
        <v>236</v>
      </c>
      <c r="F378" s="204" t="s">
        <v>237</v>
      </c>
      <c r="G378" s="204" t="s">
        <v>237</v>
      </c>
      <c r="H378" s="204" t="s">
        <v>237</v>
      </c>
      <c r="I378" s="204" t="s">
        <v>237</v>
      </c>
      <c r="J378" s="204"/>
      <c r="K378" s="281"/>
      <c r="L378" s="281"/>
      <c r="M378" s="281"/>
      <c r="N378" s="254">
        <v>0</v>
      </c>
      <c r="O378" s="254">
        <v>0</v>
      </c>
      <c r="P378" s="254">
        <v>0</v>
      </c>
      <c r="Q378" s="254">
        <v>0</v>
      </c>
      <c r="R378" s="254">
        <v>0</v>
      </c>
      <c r="S378" s="282"/>
      <c r="T378" s="283"/>
      <c r="U378" s="211" t="s">
        <v>323</v>
      </c>
      <c r="V378" s="211" t="s">
        <v>323</v>
      </c>
      <c r="W378" s="211" t="s">
        <v>323</v>
      </c>
      <c r="X378" s="474"/>
      <c r="Y378" s="191"/>
    </row>
    <row r="379" spans="2:25">
      <c r="B379" s="507"/>
      <c r="C379" s="516" t="s">
        <v>28</v>
      </c>
      <c r="D379" s="507"/>
      <c r="E379" s="507"/>
      <c r="F379" s="204" t="s">
        <v>237</v>
      </c>
      <c r="G379" s="204" t="s">
        <v>237</v>
      </c>
      <c r="H379" s="204" t="s">
        <v>237</v>
      </c>
      <c r="I379" s="204" t="s">
        <v>237</v>
      </c>
      <c r="J379" s="212"/>
      <c r="K379" s="213"/>
      <c r="L379" s="213"/>
      <c r="M379" s="214"/>
      <c r="N379" s="254">
        <v>0</v>
      </c>
      <c r="O379" s="254">
        <v>0</v>
      </c>
      <c r="P379" s="254">
        <v>0</v>
      </c>
      <c r="Q379" s="254">
        <v>0</v>
      </c>
      <c r="R379" s="254">
        <v>0</v>
      </c>
      <c r="S379" s="214"/>
      <c r="T379" s="214"/>
      <c r="U379" s="211" t="s">
        <v>323</v>
      </c>
      <c r="V379" s="211" t="s">
        <v>323</v>
      </c>
      <c r="W379" s="211" t="s">
        <v>323</v>
      </c>
      <c r="X379" s="474"/>
      <c r="Y379" s="191">
        <v>100</v>
      </c>
    </row>
    <row r="380" spans="2:25">
      <c r="B380" s="505" t="s">
        <v>298</v>
      </c>
      <c r="C380" s="515" t="s">
        <v>85</v>
      </c>
      <c r="D380" s="505">
        <v>500</v>
      </c>
      <c r="E380" s="505" t="s">
        <v>236</v>
      </c>
      <c r="F380" s="204" t="s">
        <v>237</v>
      </c>
      <c r="G380" s="204" t="s">
        <v>237</v>
      </c>
      <c r="H380" s="204" t="s">
        <v>237</v>
      </c>
      <c r="I380" s="204" t="s">
        <v>237</v>
      </c>
      <c r="J380" s="204"/>
      <c r="K380" s="281"/>
      <c r="L380" s="281"/>
      <c r="M380" s="281"/>
      <c r="N380" s="254">
        <v>0</v>
      </c>
      <c r="O380" s="254">
        <v>0</v>
      </c>
      <c r="P380" s="254">
        <v>0</v>
      </c>
      <c r="Q380" s="254">
        <v>0</v>
      </c>
      <c r="R380" s="254">
        <v>0</v>
      </c>
      <c r="S380" s="282"/>
      <c r="T380" s="283"/>
      <c r="U380" s="211" t="s">
        <v>323</v>
      </c>
      <c r="V380" s="211" t="s">
        <v>323</v>
      </c>
      <c r="W380" s="211" t="s">
        <v>323</v>
      </c>
      <c r="X380" s="474"/>
      <c r="Y380" s="191"/>
    </row>
    <row r="381" spans="2:25">
      <c r="B381" s="507"/>
      <c r="C381" s="516" t="s">
        <v>28</v>
      </c>
      <c r="D381" s="507"/>
      <c r="E381" s="507"/>
      <c r="F381" s="204" t="s">
        <v>237</v>
      </c>
      <c r="G381" s="204" t="s">
        <v>237</v>
      </c>
      <c r="H381" s="204" t="s">
        <v>237</v>
      </c>
      <c r="I381" s="204" t="s">
        <v>237</v>
      </c>
      <c r="J381" s="212"/>
      <c r="K381" s="213"/>
      <c r="L381" s="213"/>
      <c r="M381" s="214"/>
      <c r="N381" s="254">
        <v>0</v>
      </c>
      <c r="O381" s="254">
        <v>0</v>
      </c>
      <c r="P381" s="254">
        <v>0</v>
      </c>
      <c r="Q381" s="254">
        <v>0</v>
      </c>
      <c r="R381" s="254">
        <v>0</v>
      </c>
      <c r="S381" s="214"/>
      <c r="T381" s="214"/>
      <c r="U381" s="211" t="s">
        <v>323</v>
      </c>
      <c r="V381" s="211" t="s">
        <v>323</v>
      </c>
      <c r="W381" s="211" t="s">
        <v>323</v>
      </c>
      <c r="X381" s="474"/>
      <c r="Y381" s="191">
        <v>100</v>
      </c>
    </row>
    <row r="382" spans="2:25">
      <c r="B382" s="505" t="s">
        <v>299</v>
      </c>
      <c r="C382" s="515" t="s">
        <v>86</v>
      </c>
      <c r="D382" s="505">
        <v>63</v>
      </c>
      <c r="E382" s="505" t="s">
        <v>236</v>
      </c>
      <c r="F382" s="204" t="s">
        <v>237</v>
      </c>
      <c r="G382" s="204" t="s">
        <v>237</v>
      </c>
      <c r="H382" s="204" t="s">
        <v>237</v>
      </c>
      <c r="I382" s="204" t="s">
        <v>237</v>
      </c>
      <c r="J382" s="204"/>
      <c r="K382" s="281"/>
      <c r="L382" s="281"/>
      <c r="M382" s="281"/>
      <c r="N382" s="254">
        <v>0</v>
      </c>
      <c r="O382" s="254">
        <v>0</v>
      </c>
      <c r="P382" s="254">
        <v>0</v>
      </c>
      <c r="Q382" s="254">
        <v>0</v>
      </c>
      <c r="R382" s="254">
        <v>0</v>
      </c>
      <c r="S382" s="282"/>
      <c r="T382" s="283"/>
      <c r="U382" s="211" t="s">
        <v>323</v>
      </c>
      <c r="V382" s="211" t="s">
        <v>323</v>
      </c>
      <c r="W382" s="211" t="s">
        <v>323</v>
      </c>
      <c r="X382" s="474"/>
      <c r="Y382" s="191"/>
    </row>
    <row r="383" spans="2:25">
      <c r="B383" s="507"/>
      <c r="C383" s="516" t="s">
        <v>28</v>
      </c>
      <c r="D383" s="507"/>
      <c r="E383" s="507"/>
      <c r="F383" s="204" t="s">
        <v>237</v>
      </c>
      <c r="G383" s="204" t="s">
        <v>237</v>
      </c>
      <c r="H383" s="204" t="s">
        <v>237</v>
      </c>
      <c r="I383" s="204" t="s">
        <v>237</v>
      </c>
      <c r="J383" s="212"/>
      <c r="K383" s="213"/>
      <c r="L383" s="213"/>
      <c r="M383" s="214"/>
      <c r="N383" s="254">
        <v>0</v>
      </c>
      <c r="O383" s="254">
        <v>0</v>
      </c>
      <c r="P383" s="254">
        <v>0</v>
      </c>
      <c r="Q383" s="254">
        <v>0</v>
      </c>
      <c r="R383" s="254">
        <v>0</v>
      </c>
      <c r="S383" s="214"/>
      <c r="T383" s="214"/>
      <c r="U383" s="211" t="s">
        <v>323</v>
      </c>
      <c r="V383" s="211" t="s">
        <v>323</v>
      </c>
      <c r="W383" s="211" t="s">
        <v>323</v>
      </c>
      <c r="X383" s="474"/>
      <c r="Y383" s="191">
        <v>100</v>
      </c>
    </row>
    <row r="384" spans="2:25">
      <c r="B384" s="505" t="s">
        <v>300</v>
      </c>
      <c r="C384" s="515" t="s">
        <v>87</v>
      </c>
      <c r="D384" s="505">
        <v>63</v>
      </c>
      <c r="E384" s="505" t="s">
        <v>236</v>
      </c>
      <c r="F384" s="204" t="s">
        <v>237</v>
      </c>
      <c r="G384" s="204" t="s">
        <v>237</v>
      </c>
      <c r="H384" s="204" t="s">
        <v>237</v>
      </c>
      <c r="I384" s="204" t="s">
        <v>237</v>
      </c>
      <c r="J384" s="204"/>
      <c r="K384" s="281"/>
      <c r="L384" s="281"/>
      <c r="M384" s="281"/>
      <c r="N384" s="254">
        <v>0</v>
      </c>
      <c r="O384" s="254">
        <v>0</v>
      </c>
      <c r="P384" s="254">
        <v>0</v>
      </c>
      <c r="Q384" s="254">
        <v>0</v>
      </c>
      <c r="R384" s="254">
        <v>0</v>
      </c>
      <c r="S384" s="282"/>
      <c r="T384" s="283"/>
      <c r="U384" s="211" t="s">
        <v>323</v>
      </c>
      <c r="V384" s="211" t="s">
        <v>323</v>
      </c>
      <c r="W384" s="211" t="s">
        <v>323</v>
      </c>
      <c r="X384" s="474"/>
      <c r="Y384" s="191"/>
    </row>
    <row r="385" spans="2:25">
      <c r="B385" s="507"/>
      <c r="C385" s="516" t="s">
        <v>28</v>
      </c>
      <c r="D385" s="507"/>
      <c r="E385" s="507"/>
      <c r="F385" s="204" t="s">
        <v>237</v>
      </c>
      <c r="G385" s="204" t="s">
        <v>237</v>
      </c>
      <c r="H385" s="204" t="s">
        <v>237</v>
      </c>
      <c r="I385" s="204" t="s">
        <v>237</v>
      </c>
      <c r="J385" s="212"/>
      <c r="K385" s="213"/>
      <c r="L385" s="213"/>
      <c r="M385" s="214"/>
      <c r="N385" s="254">
        <v>0</v>
      </c>
      <c r="O385" s="254">
        <v>0</v>
      </c>
      <c r="P385" s="254">
        <v>0</v>
      </c>
      <c r="Q385" s="254">
        <v>0</v>
      </c>
      <c r="R385" s="254">
        <v>0</v>
      </c>
      <c r="S385" s="214"/>
      <c r="T385" s="214"/>
      <c r="U385" s="211" t="s">
        <v>323</v>
      </c>
      <c r="V385" s="211" t="s">
        <v>323</v>
      </c>
      <c r="W385" s="211" t="s">
        <v>323</v>
      </c>
      <c r="X385" s="474"/>
      <c r="Y385" s="191">
        <v>100</v>
      </c>
    </row>
    <row r="386" spans="2:25">
      <c r="B386" s="505" t="s">
        <v>301</v>
      </c>
      <c r="C386" s="515" t="s">
        <v>88</v>
      </c>
      <c r="D386" s="505">
        <v>50</v>
      </c>
      <c r="E386" s="505" t="s">
        <v>236</v>
      </c>
      <c r="F386" s="204" t="s">
        <v>237</v>
      </c>
      <c r="G386" s="204" t="s">
        <v>237</v>
      </c>
      <c r="H386" s="204" t="s">
        <v>237</v>
      </c>
      <c r="I386" s="204" t="s">
        <v>237</v>
      </c>
      <c r="J386" s="204"/>
      <c r="K386" s="281"/>
      <c r="L386" s="281"/>
      <c r="M386" s="281"/>
      <c r="N386" s="254">
        <v>0</v>
      </c>
      <c r="O386" s="254">
        <v>0</v>
      </c>
      <c r="P386" s="254">
        <v>0</v>
      </c>
      <c r="Q386" s="254">
        <v>0</v>
      </c>
      <c r="R386" s="254">
        <v>0</v>
      </c>
      <c r="S386" s="282"/>
      <c r="T386" s="283"/>
      <c r="U386" s="211" t="s">
        <v>323</v>
      </c>
      <c r="V386" s="211" t="s">
        <v>323</v>
      </c>
      <c r="W386" s="211" t="s">
        <v>323</v>
      </c>
      <c r="X386" s="474"/>
      <c r="Y386" s="191"/>
    </row>
    <row r="387" spans="2:25">
      <c r="B387" s="507"/>
      <c r="C387" s="516" t="s">
        <v>28</v>
      </c>
      <c r="D387" s="507"/>
      <c r="E387" s="507"/>
      <c r="F387" s="204" t="s">
        <v>237</v>
      </c>
      <c r="G387" s="204" t="s">
        <v>237</v>
      </c>
      <c r="H387" s="204" t="s">
        <v>237</v>
      </c>
      <c r="I387" s="204" t="s">
        <v>237</v>
      </c>
      <c r="J387" s="212"/>
      <c r="K387" s="213"/>
      <c r="L387" s="213"/>
      <c r="M387" s="214"/>
      <c r="N387" s="254">
        <v>0</v>
      </c>
      <c r="O387" s="254">
        <v>0</v>
      </c>
      <c r="P387" s="254">
        <v>0</v>
      </c>
      <c r="Q387" s="254">
        <v>0</v>
      </c>
      <c r="R387" s="254">
        <v>0</v>
      </c>
      <c r="S387" s="214"/>
      <c r="T387" s="214"/>
      <c r="U387" s="211" t="s">
        <v>323</v>
      </c>
      <c r="V387" s="211" t="s">
        <v>323</v>
      </c>
      <c r="W387" s="211" t="s">
        <v>323</v>
      </c>
      <c r="X387" s="474"/>
      <c r="Y387" s="191">
        <v>100</v>
      </c>
    </row>
    <row r="388" spans="2:25">
      <c r="B388" s="505" t="s">
        <v>302</v>
      </c>
      <c r="C388" s="515" t="s">
        <v>89</v>
      </c>
      <c r="D388" s="505">
        <v>50</v>
      </c>
      <c r="E388" s="505" t="s">
        <v>236</v>
      </c>
      <c r="F388" s="204" t="s">
        <v>237</v>
      </c>
      <c r="G388" s="204" t="s">
        <v>237</v>
      </c>
      <c r="H388" s="204" t="s">
        <v>237</v>
      </c>
      <c r="I388" s="204" t="s">
        <v>237</v>
      </c>
      <c r="J388" s="204"/>
      <c r="K388" s="281"/>
      <c r="L388" s="281"/>
      <c r="M388" s="281"/>
      <c r="N388" s="254">
        <v>0</v>
      </c>
      <c r="O388" s="254">
        <v>0</v>
      </c>
      <c r="P388" s="254">
        <v>0</v>
      </c>
      <c r="Q388" s="254">
        <v>0</v>
      </c>
      <c r="R388" s="254">
        <v>0</v>
      </c>
      <c r="S388" s="282"/>
      <c r="T388" s="283"/>
      <c r="U388" s="211" t="s">
        <v>323</v>
      </c>
      <c r="V388" s="211" t="s">
        <v>323</v>
      </c>
      <c r="W388" s="211" t="s">
        <v>323</v>
      </c>
      <c r="X388" s="474"/>
      <c r="Y388" s="191"/>
    </row>
    <row r="389" spans="2:25">
      <c r="B389" s="507"/>
      <c r="C389" s="516" t="s">
        <v>28</v>
      </c>
      <c r="D389" s="507"/>
      <c r="E389" s="507"/>
      <c r="F389" s="204" t="s">
        <v>237</v>
      </c>
      <c r="G389" s="204" t="s">
        <v>237</v>
      </c>
      <c r="H389" s="204" t="s">
        <v>237</v>
      </c>
      <c r="I389" s="204" t="s">
        <v>237</v>
      </c>
      <c r="J389" s="212"/>
      <c r="K389" s="213"/>
      <c r="L389" s="213"/>
      <c r="M389" s="214"/>
      <c r="N389" s="254">
        <v>0</v>
      </c>
      <c r="O389" s="254">
        <v>0</v>
      </c>
      <c r="P389" s="254">
        <v>0</v>
      </c>
      <c r="Q389" s="254">
        <v>0</v>
      </c>
      <c r="R389" s="254">
        <v>0</v>
      </c>
      <c r="S389" s="214"/>
      <c r="T389" s="214"/>
      <c r="U389" s="211" t="s">
        <v>323</v>
      </c>
      <c r="V389" s="211" t="s">
        <v>323</v>
      </c>
      <c r="W389" s="211" t="s">
        <v>323</v>
      </c>
      <c r="X389" s="474"/>
      <c r="Y389" s="191">
        <v>100</v>
      </c>
    </row>
    <row r="390" spans="2:25">
      <c r="B390" s="505" t="s">
        <v>303</v>
      </c>
      <c r="C390" s="515" t="s">
        <v>101</v>
      </c>
      <c r="D390" s="505">
        <v>50</v>
      </c>
      <c r="E390" s="505" t="s">
        <v>236</v>
      </c>
      <c r="F390" s="204" t="s">
        <v>237</v>
      </c>
      <c r="G390" s="204" t="s">
        <v>237</v>
      </c>
      <c r="H390" s="204" t="s">
        <v>237</v>
      </c>
      <c r="I390" s="204" t="s">
        <v>237</v>
      </c>
      <c r="J390" s="204"/>
      <c r="K390" s="285"/>
      <c r="L390" s="285"/>
      <c r="M390" s="285"/>
      <c r="N390" s="254">
        <v>0</v>
      </c>
      <c r="O390" s="254">
        <v>0</v>
      </c>
      <c r="P390" s="254">
        <v>0</v>
      </c>
      <c r="Q390" s="254">
        <v>0</v>
      </c>
      <c r="R390" s="254">
        <v>0</v>
      </c>
      <c r="S390" s="286"/>
      <c r="T390" s="287"/>
      <c r="U390" s="211" t="s">
        <v>323</v>
      </c>
      <c r="V390" s="211" t="s">
        <v>323</v>
      </c>
      <c r="W390" s="211" t="s">
        <v>323</v>
      </c>
      <c r="X390" s="474"/>
      <c r="Y390" s="191"/>
    </row>
    <row r="391" spans="2:25">
      <c r="B391" s="507"/>
      <c r="C391" s="516" t="s">
        <v>28</v>
      </c>
      <c r="D391" s="507"/>
      <c r="E391" s="507"/>
      <c r="F391" s="204" t="s">
        <v>237</v>
      </c>
      <c r="G391" s="204" t="s">
        <v>237</v>
      </c>
      <c r="H391" s="204" t="s">
        <v>237</v>
      </c>
      <c r="I391" s="204" t="s">
        <v>237</v>
      </c>
      <c r="J391" s="212"/>
      <c r="K391" s="213"/>
      <c r="L391" s="213"/>
      <c r="M391" s="214"/>
      <c r="N391" s="254">
        <v>0</v>
      </c>
      <c r="O391" s="254">
        <v>0</v>
      </c>
      <c r="P391" s="254">
        <v>0</v>
      </c>
      <c r="Q391" s="254">
        <v>0</v>
      </c>
      <c r="R391" s="254">
        <v>0</v>
      </c>
      <c r="S391" s="214"/>
      <c r="T391" s="214"/>
      <c r="U391" s="211" t="s">
        <v>323</v>
      </c>
      <c r="V391" s="211" t="s">
        <v>323</v>
      </c>
      <c r="W391" s="211" t="s">
        <v>323</v>
      </c>
      <c r="X391" s="474"/>
      <c r="Y391" s="191">
        <v>100</v>
      </c>
    </row>
    <row r="392" spans="2:25">
      <c r="B392" s="505" t="s">
        <v>304</v>
      </c>
      <c r="C392" s="515" t="s">
        <v>102</v>
      </c>
      <c r="D392" s="505">
        <v>50</v>
      </c>
      <c r="E392" s="505" t="s">
        <v>236</v>
      </c>
      <c r="F392" s="204" t="s">
        <v>237</v>
      </c>
      <c r="G392" s="204" t="s">
        <v>237</v>
      </c>
      <c r="H392" s="204" t="s">
        <v>237</v>
      </c>
      <c r="I392" s="204" t="s">
        <v>237</v>
      </c>
      <c r="J392" s="204"/>
      <c r="K392" s="285"/>
      <c r="L392" s="285"/>
      <c r="M392" s="285"/>
      <c r="N392" s="254">
        <v>0</v>
      </c>
      <c r="O392" s="254">
        <v>0</v>
      </c>
      <c r="P392" s="254">
        <v>0</v>
      </c>
      <c r="Q392" s="254">
        <v>0</v>
      </c>
      <c r="R392" s="254">
        <v>0</v>
      </c>
      <c r="S392" s="286"/>
      <c r="T392" s="287"/>
      <c r="U392" s="211" t="s">
        <v>323</v>
      </c>
      <c r="V392" s="211" t="s">
        <v>323</v>
      </c>
      <c r="W392" s="211" t="s">
        <v>323</v>
      </c>
      <c r="X392" s="474"/>
      <c r="Y392" s="191"/>
    </row>
    <row r="393" spans="2:25">
      <c r="B393" s="507"/>
      <c r="C393" s="516" t="s">
        <v>28</v>
      </c>
      <c r="D393" s="507"/>
      <c r="E393" s="507"/>
      <c r="F393" s="204" t="s">
        <v>237</v>
      </c>
      <c r="G393" s="204" t="s">
        <v>237</v>
      </c>
      <c r="H393" s="204" t="s">
        <v>237</v>
      </c>
      <c r="I393" s="204" t="s">
        <v>237</v>
      </c>
      <c r="J393" s="212"/>
      <c r="K393" s="213"/>
      <c r="L393" s="213"/>
      <c r="M393" s="214"/>
      <c r="N393" s="254">
        <v>0</v>
      </c>
      <c r="O393" s="254">
        <v>0</v>
      </c>
      <c r="P393" s="254">
        <v>0</v>
      </c>
      <c r="Q393" s="254">
        <v>0</v>
      </c>
      <c r="R393" s="254">
        <v>0</v>
      </c>
      <c r="S393" s="214"/>
      <c r="T393" s="214"/>
      <c r="U393" s="211" t="s">
        <v>323</v>
      </c>
      <c r="V393" s="211" t="s">
        <v>323</v>
      </c>
      <c r="W393" s="211" t="s">
        <v>323</v>
      </c>
      <c r="X393" s="474"/>
      <c r="Y393" s="191">
        <v>100</v>
      </c>
    </row>
    <row r="394" spans="2:25">
      <c r="B394" s="505" t="s">
        <v>305</v>
      </c>
      <c r="C394" s="515" t="s">
        <v>123</v>
      </c>
      <c r="D394" s="505">
        <v>80</v>
      </c>
      <c r="E394" s="505" t="s">
        <v>236</v>
      </c>
      <c r="F394" s="204" t="s">
        <v>237</v>
      </c>
      <c r="G394" s="204" t="s">
        <v>237</v>
      </c>
      <c r="H394" s="204" t="s">
        <v>237</v>
      </c>
      <c r="I394" s="204" t="s">
        <v>237</v>
      </c>
      <c r="J394" s="204"/>
      <c r="K394" s="217"/>
      <c r="L394" s="217"/>
      <c r="M394" s="217"/>
      <c r="N394" s="254">
        <v>0</v>
      </c>
      <c r="O394" s="254">
        <v>0</v>
      </c>
      <c r="P394" s="254">
        <v>0</v>
      </c>
      <c r="Q394" s="254">
        <v>0</v>
      </c>
      <c r="R394" s="254">
        <v>0</v>
      </c>
      <c r="S394" s="218"/>
      <c r="T394" s="216"/>
      <c r="U394" s="211" t="s">
        <v>323</v>
      </c>
      <c r="V394" s="211" t="s">
        <v>323</v>
      </c>
      <c r="W394" s="211" t="s">
        <v>323</v>
      </c>
      <c r="X394" s="474"/>
      <c r="Y394" s="191"/>
    </row>
    <row r="395" spans="2:25">
      <c r="B395" s="507"/>
      <c r="C395" s="516" t="s">
        <v>28</v>
      </c>
      <c r="D395" s="507"/>
      <c r="E395" s="507"/>
      <c r="F395" s="204" t="s">
        <v>237</v>
      </c>
      <c r="G395" s="204" t="s">
        <v>237</v>
      </c>
      <c r="H395" s="204" t="s">
        <v>237</v>
      </c>
      <c r="I395" s="204" t="s">
        <v>237</v>
      </c>
      <c r="J395" s="212"/>
      <c r="K395" s="213"/>
      <c r="L395" s="213"/>
      <c r="M395" s="214"/>
      <c r="N395" s="254">
        <v>0</v>
      </c>
      <c r="O395" s="254">
        <v>0</v>
      </c>
      <c r="P395" s="254">
        <v>0</v>
      </c>
      <c r="Q395" s="254">
        <v>0</v>
      </c>
      <c r="R395" s="254">
        <v>0</v>
      </c>
      <c r="S395" s="214"/>
      <c r="T395" s="214"/>
      <c r="U395" s="211" t="s">
        <v>323</v>
      </c>
      <c r="V395" s="211" t="s">
        <v>323</v>
      </c>
      <c r="W395" s="211" t="s">
        <v>323</v>
      </c>
      <c r="X395" s="474"/>
      <c r="Y395" s="191">
        <v>100</v>
      </c>
    </row>
    <row r="396" spans="2:25">
      <c r="B396" s="505" t="s">
        <v>306</v>
      </c>
      <c r="C396" s="515" t="s">
        <v>99</v>
      </c>
      <c r="D396" s="505">
        <v>330</v>
      </c>
      <c r="E396" s="505" t="s">
        <v>236</v>
      </c>
      <c r="F396" s="204" t="s">
        <v>237</v>
      </c>
      <c r="G396" s="204" t="s">
        <v>237</v>
      </c>
      <c r="H396" s="204" t="s">
        <v>237</v>
      </c>
      <c r="I396" s="204" t="s">
        <v>237</v>
      </c>
      <c r="J396" s="242">
        <v>42742</v>
      </c>
      <c r="K396" s="137">
        <v>0.71666666666666667</v>
      </c>
      <c r="L396" s="242">
        <v>42742</v>
      </c>
      <c r="M396" s="137">
        <v>0.96527777777777779</v>
      </c>
      <c r="N396" s="159">
        <f t="shared" ref="N396:N409" si="324">IF(((L396+M396)-(J396+K396))*24&gt;0,((L396+M396)-(J396+K396))*24,"NA")</f>
        <v>5.9666666667326353</v>
      </c>
      <c r="O396" s="159">
        <f t="shared" ref="O396:O409" si="325">IF(RIGHT(S396)="T",(N396),0)</f>
        <v>0</v>
      </c>
      <c r="P396" s="159">
        <f t="shared" ref="P396:P409" si="326">IF(RIGHT(S396)="U",(N396),0)</f>
        <v>0</v>
      </c>
      <c r="Q396" s="159">
        <f t="shared" ref="Q396:Q409" si="327">IF(RIGHT(S396)="C",(N396),0)</f>
        <v>0</v>
      </c>
      <c r="R396" s="159">
        <f t="shared" ref="R396:R409" si="328">IF(RIGHT(S396)="D",(N396),0)</f>
        <v>5.9666666667326353</v>
      </c>
      <c r="S396" s="245" t="s">
        <v>377</v>
      </c>
      <c r="T396" s="135" t="s">
        <v>688</v>
      </c>
      <c r="U396" s="211" t="s">
        <v>323</v>
      </c>
      <c r="V396" s="211" t="s">
        <v>323</v>
      </c>
      <c r="W396" s="211" t="s">
        <v>323</v>
      </c>
      <c r="X396" s="474"/>
      <c r="Y396" s="191"/>
    </row>
    <row r="397" spans="2:25" ht="25.5">
      <c r="B397" s="506"/>
      <c r="C397" s="517"/>
      <c r="D397" s="506"/>
      <c r="E397" s="506"/>
      <c r="F397" s="204"/>
      <c r="G397" s="204"/>
      <c r="H397" s="204"/>
      <c r="I397" s="204"/>
      <c r="J397" s="242">
        <v>42744</v>
      </c>
      <c r="K397" s="137">
        <v>0.40972222222222227</v>
      </c>
      <c r="L397" s="242">
        <v>42746</v>
      </c>
      <c r="M397" s="137">
        <v>9.7222222222222224E-3</v>
      </c>
      <c r="N397" s="159">
        <f t="shared" si="324"/>
        <v>38.400000000139698</v>
      </c>
      <c r="O397" s="159">
        <f t="shared" si="325"/>
        <v>0</v>
      </c>
      <c r="P397" s="159">
        <f t="shared" si="326"/>
        <v>0</v>
      </c>
      <c r="Q397" s="159">
        <f t="shared" si="327"/>
        <v>0</v>
      </c>
      <c r="R397" s="159">
        <f t="shared" si="328"/>
        <v>38.400000000139698</v>
      </c>
      <c r="S397" s="245" t="s">
        <v>377</v>
      </c>
      <c r="T397" s="135" t="s">
        <v>691</v>
      </c>
      <c r="U397" s="211"/>
      <c r="V397" s="211"/>
      <c r="W397" s="211"/>
      <c r="X397" s="474"/>
      <c r="Y397" s="191"/>
    </row>
    <row r="398" spans="2:25" ht="25.5">
      <c r="B398" s="506"/>
      <c r="C398" s="517"/>
      <c r="D398" s="506"/>
      <c r="E398" s="506"/>
      <c r="F398" s="204"/>
      <c r="G398" s="204"/>
      <c r="H398" s="204"/>
      <c r="I398" s="204"/>
      <c r="J398" s="242">
        <v>42738</v>
      </c>
      <c r="K398" s="137">
        <v>0.41736111111111113</v>
      </c>
      <c r="L398" s="242">
        <v>42741</v>
      </c>
      <c r="M398" s="137">
        <v>1.3194444444444444E-2</v>
      </c>
      <c r="N398" s="159">
        <f t="shared" si="324"/>
        <v>62.299999999988358</v>
      </c>
      <c r="O398" s="159">
        <f t="shared" si="325"/>
        <v>0</v>
      </c>
      <c r="P398" s="159">
        <f t="shared" si="326"/>
        <v>0</v>
      </c>
      <c r="Q398" s="159">
        <f t="shared" si="327"/>
        <v>0</v>
      </c>
      <c r="R398" s="159">
        <f t="shared" si="328"/>
        <v>62.299999999988358</v>
      </c>
      <c r="S398" s="245" t="s">
        <v>377</v>
      </c>
      <c r="T398" s="135" t="s">
        <v>692</v>
      </c>
      <c r="U398" s="211"/>
      <c r="V398" s="211"/>
      <c r="W398" s="211"/>
      <c r="X398" s="474"/>
      <c r="Y398" s="191"/>
    </row>
    <row r="399" spans="2:25">
      <c r="B399" s="506"/>
      <c r="C399" s="517"/>
      <c r="D399" s="506"/>
      <c r="E399" s="506"/>
      <c r="F399" s="204"/>
      <c r="G399" s="204"/>
      <c r="H399" s="204"/>
      <c r="I399" s="204"/>
      <c r="J399" s="242">
        <v>42746</v>
      </c>
      <c r="K399" s="137">
        <v>0.77222222222222225</v>
      </c>
      <c r="L399" s="242">
        <v>42746</v>
      </c>
      <c r="M399" s="137">
        <v>0.87708333333333333</v>
      </c>
      <c r="N399" s="159">
        <f t="shared" si="324"/>
        <v>2.5166666666627862</v>
      </c>
      <c r="O399" s="159">
        <f t="shared" si="325"/>
        <v>0</v>
      </c>
      <c r="P399" s="159">
        <f t="shared" si="326"/>
        <v>0</v>
      </c>
      <c r="Q399" s="159">
        <f t="shared" si="327"/>
        <v>0</v>
      </c>
      <c r="R399" s="159">
        <f t="shared" si="328"/>
        <v>2.5166666666627862</v>
      </c>
      <c r="S399" s="245" t="s">
        <v>377</v>
      </c>
      <c r="T399" s="135" t="s">
        <v>382</v>
      </c>
      <c r="U399" s="211"/>
      <c r="V399" s="211"/>
      <c r="W399" s="211"/>
      <c r="X399" s="474"/>
      <c r="Y399" s="191"/>
    </row>
    <row r="400" spans="2:25" ht="25.5">
      <c r="B400" s="506"/>
      <c r="C400" s="517"/>
      <c r="D400" s="506"/>
      <c r="E400" s="506"/>
      <c r="F400" s="204"/>
      <c r="G400" s="204"/>
      <c r="H400" s="204"/>
      <c r="I400" s="204"/>
      <c r="J400" s="242">
        <v>42752</v>
      </c>
      <c r="K400" s="137">
        <v>0.33819444444444446</v>
      </c>
      <c r="L400" s="242">
        <v>42757</v>
      </c>
      <c r="M400" s="137">
        <v>0.9784722222222223</v>
      </c>
      <c r="N400" s="159">
        <f t="shared" si="324"/>
        <v>135.36666666681413</v>
      </c>
      <c r="O400" s="159">
        <f t="shared" si="325"/>
        <v>0</v>
      </c>
      <c r="P400" s="159">
        <f t="shared" si="326"/>
        <v>0</v>
      </c>
      <c r="Q400" s="159">
        <f t="shared" si="327"/>
        <v>0</v>
      </c>
      <c r="R400" s="159">
        <f t="shared" si="328"/>
        <v>135.36666666681413</v>
      </c>
      <c r="S400" s="245" t="s">
        <v>377</v>
      </c>
      <c r="T400" s="135" t="s">
        <v>693</v>
      </c>
      <c r="U400" s="211"/>
      <c r="V400" s="211"/>
      <c r="W400" s="211"/>
      <c r="X400" s="474"/>
      <c r="Y400" s="191"/>
    </row>
    <row r="401" spans="2:25" ht="25.5">
      <c r="B401" s="506"/>
      <c r="C401" s="517"/>
      <c r="D401" s="506"/>
      <c r="E401" s="506"/>
      <c r="F401" s="204"/>
      <c r="G401" s="204"/>
      <c r="H401" s="204"/>
      <c r="I401" s="204"/>
      <c r="J401" s="242">
        <v>42747</v>
      </c>
      <c r="K401" s="137">
        <v>0.4152777777777778</v>
      </c>
      <c r="L401" s="242">
        <v>42749</v>
      </c>
      <c r="M401" s="137">
        <v>8.3333333333333332E-3</v>
      </c>
      <c r="N401" s="159">
        <f t="shared" si="324"/>
        <v>38.233333333279006</v>
      </c>
      <c r="O401" s="159">
        <f t="shared" si="325"/>
        <v>0</v>
      </c>
      <c r="P401" s="159">
        <f t="shared" si="326"/>
        <v>0</v>
      </c>
      <c r="Q401" s="159">
        <f t="shared" si="327"/>
        <v>0</v>
      </c>
      <c r="R401" s="159">
        <f t="shared" si="328"/>
        <v>38.233333333279006</v>
      </c>
      <c r="S401" s="245" t="s">
        <v>377</v>
      </c>
      <c r="T401" s="135" t="s">
        <v>378</v>
      </c>
      <c r="U401" s="211"/>
      <c r="V401" s="211"/>
      <c r="W401" s="211"/>
      <c r="X401" s="474"/>
      <c r="Y401" s="191"/>
    </row>
    <row r="402" spans="2:25" ht="25.5">
      <c r="B402" s="506"/>
      <c r="C402" s="517"/>
      <c r="D402" s="506"/>
      <c r="E402" s="506"/>
      <c r="F402" s="204"/>
      <c r="G402" s="204"/>
      <c r="H402" s="204"/>
      <c r="I402" s="204"/>
      <c r="J402" s="242">
        <v>42751</v>
      </c>
      <c r="K402" s="137">
        <v>0.30555555555555552</v>
      </c>
      <c r="L402" s="242">
        <v>42752</v>
      </c>
      <c r="M402" s="137">
        <v>3.4722222222222224E-2</v>
      </c>
      <c r="N402" s="159">
        <f t="shared" si="324"/>
        <v>17.499999999941792</v>
      </c>
      <c r="O402" s="159">
        <f t="shared" si="325"/>
        <v>0</v>
      </c>
      <c r="P402" s="159">
        <f t="shared" si="326"/>
        <v>0</v>
      </c>
      <c r="Q402" s="159">
        <f t="shared" si="327"/>
        <v>0</v>
      </c>
      <c r="R402" s="159">
        <f t="shared" si="328"/>
        <v>17.499999999941792</v>
      </c>
      <c r="S402" s="245" t="s">
        <v>377</v>
      </c>
      <c r="T402" s="135" t="s">
        <v>691</v>
      </c>
      <c r="U402" s="211"/>
      <c r="V402" s="211"/>
      <c r="W402" s="211"/>
      <c r="X402" s="474"/>
      <c r="Y402" s="191"/>
    </row>
    <row r="403" spans="2:25" ht="25.5">
      <c r="B403" s="506"/>
      <c r="C403" s="517"/>
      <c r="D403" s="506"/>
      <c r="E403" s="506"/>
      <c r="F403" s="204"/>
      <c r="G403" s="204"/>
      <c r="H403" s="204"/>
      <c r="I403" s="204"/>
      <c r="J403" s="242">
        <v>42758</v>
      </c>
      <c r="K403" s="137">
        <v>0.27152777777777776</v>
      </c>
      <c r="L403" s="242">
        <v>42759</v>
      </c>
      <c r="M403" s="137">
        <v>3.7499999999999999E-2</v>
      </c>
      <c r="N403" s="159">
        <f t="shared" si="324"/>
        <v>18.383333333360497</v>
      </c>
      <c r="O403" s="159">
        <f t="shared" si="325"/>
        <v>0</v>
      </c>
      <c r="P403" s="159">
        <f t="shared" si="326"/>
        <v>0</v>
      </c>
      <c r="Q403" s="159">
        <f t="shared" si="327"/>
        <v>0</v>
      </c>
      <c r="R403" s="159">
        <f t="shared" si="328"/>
        <v>18.383333333360497</v>
      </c>
      <c r="S403" s="245" t="s">
        <v>377</v>
      </c>
      <c r="T403" s="135" t="s">
        <v>694</v>
      </c>
      <c r="U403" s="211"/>
      <c r="V403" s="211"/>
      <c r="W403" s="211"/>
      <c r="X403" s="474"/>
      <c r="Y403" s="191"/>
    </row>
    <row r="404" spans="2:25">
      <c r="B404" s="506"/>
      <c r="C404" s="517"/>
      <c r="D404" s="506"/>
      <c r="E404" s="506"/>
      <c r="F404" s="204"/>
      <c r="G404" s="204"/>
      <c r="H404" s="204"/>
      <c r="I404" s="204"/>
      <c r="J404" s="242">
        <v>42760</v>
      </c>
      <c r="K404" s="137">
        <v>0.34722222222222227</v>
      </c>
      <c r="L404" s="242">
        <v>42761</v>
      </c>
      <c r="M404" s="137">
        <v>0.99861111111111101</v>
      </c>
      <c r="N404" s="159">
        <f t="shared" si="324"/>
        <v>39.633333333476912</v>
      </c>
      <c r="O404" s="159">
        <f t="shared" si="325"/>
        <v>0</v>
      </c>
      <c r="P404" s="159">
        <f t="shared" si="326"/>
        <v>0</v>
      </c>
      <c r="Q404" s="159">
        <f t="shared" si="327"/>
        <v>0</v>
      </c>
      <c r="R404" s="159">
        <f t="shared" si="328"/>
        <v>39.633333333476912</v>
      </c>
      <c r="S404" s="245" t="s">
        <v>377</v>
      </c>
      <c r="T404" s="135" t="s">
        <v>633</v>
      </c>
      <c r="U404" s="211"/>
      <c r="V404" s="211"/>
      <c r="W404" s="211"/>
      <c r="X404" s="474"/>
      <c r="Y404" s="191"/>
    </row>
    <row r="405" spans="2:25">
      <c r="B405" s="506"/>
      <c r="C405" s="517"/>
      <c r="D405" s="506"/>
      <c r="E405" s="506"/>
      <c r="F405" s="204"/>
      <c r="G405" s="204"/>
      <c r="H405" s="204"/>
      <c r="I405" s="204"/>
      <c r="J405" s="242">
        <v>42763</v>
      </c>
      <c r="K405" s="137">
        <v>0.3756944444444445</v>
      </c>
      <c r="L405" s="242">
        <v>42765</v>
      </c>
      <c r="M405" s="137">
        <v>8.8888888888888892E-2</v>
      </c>
      <c r="N405" s="159">
        <f t="shared" si="324"/>
        <v>41.116666666581295</v>
      </c>
      <c r="O405" s="159">
        <f t="shared" si="325"/>
        <v>0</v>
      </c>
      <c r="P405" s="159">
        <f t="shared" si="326"/>
        <v>0</v>
      </c>
      <c r="Q405" s="159">
        <f t="shared" si="327"/>
        <v>0</v>
      </c>
      <c r="R405" s="159">
        <f t="shared" si="328"/>
        <v>41.116666666581295</v>
      </c>
      <c r="S405" s="245" t="s">
        <v>377</v>
      </c>
      <c r="T405" s="135" t="s">
        <v>633</v>
      </c>
      <c r="U405" s="211"/>
      <c r="V405" s="211"/>
      <c r="W405" s="211"/>
      <c r="X405" s="474"/>
      <c r="Y405" s="191"/>
    </row>
    <row r="406" spans="2:25" ht="25.5">
      <c r="B406" s="506"/>
      <c r="C406" s="517"/>
      <c r="D406" s="506"/>
      <c r="E406" s="506"/>
      <c r="F406" s="204"/>
      <c r="G406" s="204"/>
      <c r="H406" s="204"/>
      <c r="I406" s="204"/>
      <c r="J406" s="242">
        <v>42765</v>
      </c>
      <c r="K406" s="137">
        <v>0.22222222222222221</v>
      </c>
      <c r="L406" s="242">
        <v>42765</v>
      </c>
      <c r="M406" s="137">
        <v>0.56111111111111112</v>
      </c>
      <c r="N406" s="159">
        <f t="shared" si="324"/>
        <v>8.1333333334769122</v>
      </c>
      <c r="O406" s="159">
        <f t="shared" si="325"/>
        <v>0</v>
      </c>
      <c r="P406" s="159">
        <f t="shared" si="326"/>
        <v>0</v>
      </c>
      <c r="Q406" s="159">
        <f t="shared" si="327"/>
        <v>0</v>
      </c>
      <c r="R406" s="159">
        <f t="shared" si="328"/>
        <v>8.1333333334769122</v>
      </c>
      <c r="S406" s="245" t="s">
        <v>377</v>
      </c>
      <c r="T406" s="135" t="s">
        <v>378</v>
      </c>
      <c r="U406" s="211"/>
      <c r="V406" s="211"/>
      <c r="W406" s="211"/>
      <c r="X406" s="474"/>
      <c r="Y406" s="191"/>
    </row>
    <row r="407" spans="2:25" ht="25.5">
      <c r="B407" s="506"/>
      <c r="C407" s="517"/>
      <c r="D407" s="506"/>
      <c r="E407" s="506"/>
      <c r="F407" s="204"/>
      <c r="G407" s="204"/>
      <c r="H407" s="204"/>
      <c r="I407" s="204"/>
      <c r="J407" s="242">
        <v>42765</v>
      </c>
      <c r="K407" s="137">
        <v>0.65972222222222221</v>
      </c>
      <c r="L407" s="242">
        <v>42765</v>
      </c>
      <c r="M407" s="137">
        <v>0.96388888888888891</v>
      </c>
      <c r="N407" s="159">
        <f t="shared" si="324"/>
        <v>7.3000000000465661</v>
      </c>
      <c r="O407" s="159">
        <f t="shared" si="325"/>
        <v>0</v>
      </c>
      <c r="P407" s="159">
        <f t="shared" si="326"/>
        <v>0</v>
      </c>
      <c r="Q407" s="159">
        <f t="shared" si="327"/>
        <v>0</v>
      </c>
      <c r="R407" s="159">
        <f t="shared" si="328"/>
        <v>7.3000000000465661</v>
      </c>
      <c r="S407" s="245" t="s">
        <v>377</v>
      </c>
      <c r="T407" s="135" t="s">
        <v>378</v>
      </c>
      <c r="U407" s="211"/>
      <c r="V407" s="211"/>
      <c r="W407" s="211"/>
      <c r="X407" s="474"/>
      <c r="Y407" s="191"/>
    </row>
    <row r="408" spans="2:25">
      <c r="B408" s="506"/>
      <c r="C408" s="517"/>
      <c r="D408" s="506"/>
      <c r="E408" s="506"/>
      <c r="F408" s="204"/>
      <c r="G408" s="204"/>
      <c r="H408" s="204"/>
      <c r="I408" s="204"/>
      <c r="J408" s="242">
        <v>42759</v>
      </c>
      <c r="K408" s="137">
        <v>0.75069444444444444</v>
      </c>
      <c r="L408" s="242">
        <v>42759</v>
      </c>
      <c r="M408" s="137">
        <v>0.99305555555555547</v>
      </c>
      <c r="N408" s="159">
        <f t="shared" si="324"/>
        <v>5.816666666592937</v>
      </c>
      <c r="O408" s="159">
        <f t="shared" si="325"/>
        <v>0</v>
      </c>
      <c r="P408" s="159">
        <f t="shared" si="326"/>
        <v>0</v>
      </c>
      <c r="Q408" s="159">
        <f t="shared" si="327"/>
        <v>0</v>
      </c>
      <c r="R408" s="159">
        <f t="shared" si="328"/>
        <v>5.816666666592937</v>
      </c>
      <c r="S408" s="245" t="s">
        <v>377</v>
      </c>
      <c r="T408" s="135" t="s">
        <v>382</v>
      </c>
      <c r="U408" s="211"/>
      <c r="V408" s="211"/>
      <c r="W408" s="211"/>
      <c r="X408" s="474"/>
      <c r="Y408" s="191"/>
    </row>
    <row r="409" spans="2:25">
      <c r="B409" s="506"/>
      <c r="C409" s="517"/>
      <c r="D409" s="506"/>
      <c r="E409" s="506"/>
      <c r="F409" s="204"/>
      <c r="G409" s="204"/>
      <c r="H409" s="204"/>
      <c r="I409" s="204"/>
      <c r="J409" s="242">
        <v>42762</v>
      </c>
      <c r="K409" s="137">
        <v>0.72569444444444453</v>
      </c>
      <c r="L409" s="242">
        <v>42763</v>
      </c>
      <c r="M409" s="137">
        <v>0.11666666666666665</v>
      </c>
      <c r="N409" s="159">
        <f t="shared" si="324"/>
        <v>9.3833333333604969</v>
      </c>
      <c r="O409" s="159">
        <f t="shared" si="325"/>
        <v>0</v>
      </c>
      <c r="P409" s="159">
        <f t="shared" si="326"/>
        <v>0</v>
      </c>
      <c r="Q409" s="159">
        <f t="shared" si="327"/>
        <v>0</v>
      </c>
      <c r="R409" s="159">
        <f t="shared" si="328"/>
        <v>9.3833333333604969</v>
      </c>
      <c r="S409" s="245" t="s">
        <v>377</v>
      </c>
      <c r="T409" s="135" t="s">
        <v>633</v>
      </c>
      <c r="U409" s="211"/>
      <c r="V409" s="211"/>
      <c r="W409" s="211"/>
      <c r="X409" s="474"/>
      <c r="Y409" s="191"/>
    </row>
    <row r="410" spans="2:25">
      <c r="B410" s="506"/>
      <c r="C410" s="517"/>
      <c r="D410" s="506"/>
      <c r="E410" s="506"/>
      <c r="F410" s="204"/>
      <c r="G410" s="204"/>
      <c r="H410" s="204"/>
      <c r="I410" s="204"/>
      <c r="J410" s="242">
        <v>42766</v>
      </c>
      <c r="K410" s="137">
        <v>0.26527777777777778</v>
      </c>
      <c r="L410" s="242">
        <v>42767</v>
      </c>
      <c r="M410" s="137">
        <v>0</v>
      </c>
      <c r="N410" s="159">
        <f>IF(((L410+M410)-(J410+K410))*24&gt;0,((L410+M410)-(J410+K410))*24,"NA")</f>
        <v>17.633333333360497</v>
      </c>
      <c r="O410" s="159">
        <f>IF(RIGHT(S410)="T",(N410),0)</f>
        <v>0</v>
      </c>
      <c r="P410" s="159">
        <f>IF(RIGHT(S410)="U",(N410),0)</f>
        <v>0</v>
      </c>
      <c r="Q410" s="159">
        <f>IF(RIGHT(S410)="C",(N410),0)</f>
        <v>0</v>
      </c>
      <c r="R410" s="159">
        <f>IF(RIGHT(S410)="D",(N410),0)</f>
        <v>17.633333333360497</v>
      </c>
      <c r="S410" s="245" t="s">
        <v>377</v>
      </c>
      <c r="T410" s="135" t="s">
        <v>633</v>
      </c>
      <c r="U410" s="211"/>
      <c r="V410" s="211"/>
      <c r="W410" s="211"/>
      <c r="X410" s="474"/>
      <c r="Y410" s="191"/>
    </row>
    <row r="411" spans="2:25">
      <c r="B411" s="506"/>
      <c r="C411" s="517"/>
      <c r="D411" s="506"/>
      <c r="E411" s="506"/>
      <c r="F411" s="204"/>
      <c r="G411" s="204"/>
      <c r="H411" s="204"/>
      <c r="I411" s="204"/>
      <c r="J411" s="224"/>
      <c r="K411" s="225"/>
      <c r="L411" s="224"/>
      <c r="M411" s="225"/>
      <c r="N411" s="246">
        <f>SUM(N396:N410)</f>
        <v>447.68333333381452</v>
      </c>
      <c r="O411" s="246">
        <f>SUM(O396:O410)</f>
        <v>0</v>
      </c>
      <c r="P411" s="246">
        <f>SUM(P396:P410)</f>
        <v>0</v>
      </c>
      <c r="Q411" s="246">
        <f>SUM(Q396:Q410)</f>
        <v>0</v>
      </c>
      <c r="R411" s="246">
        <f>SUM(R396:R410)</f>
        <v>447.68333333381452</v>
      </c>
      <c r="S411" s="225"/>
      <c r="T411" s="250"/>
      <c r="U411" s="211"/>
      <c r="V411" s="211"/>
      <c r="W411" s="211"/>
      <c r="X411" s="474"/>
      <c r="Y411" s="191">
        <v>100</v>
      </c>
    </row>
    <row r="412" spans="2:25">
      <c r="B412" s="505" t="s">
        <v>307</v>
      </c>
      <c r="C412" s="515" t="s">
        <v>100</v>
      </c>
      <c r="D412" s="505">
        <v>330</v>
      </c>
      <c r="E412" s="505" t="s">
        <v>236</v>
      </c>
      <c r="F412" s="204" t="s">
        <v>237</v>
      </c>
      <c r="G412" s="204" t="s">
        <v>237</v>
      </c>
      <c r="H412" s="204" t="s">
        <v>237</v>
      </c>
      <c r="I412" s="204" t="s">
        <v>237</v>
      </c>
      <c r="J412" s="204"/>
      <c r="K412" s="285"/>
      <c r="L412" s="285"/>
      <c r="M412" s="285"/>
      <c r="N412" s="211">
        <v>0</v>
      </c>
      <c r="O412" s="211">
        <v>0</v>
      </c>
      <c r="P412" s="211">
        <v>0</v>
      </c>
      <c r="Q412" s="211">
        <v>0</v>
      </c>
      <c r="R412" s="211">
        <v>0</v>
      </c>
      <c r="S412" s="286"/>
      <c r="T412" s="287"/>
      <c r="U412" s="211" t="s">
        <v>323</v>
      </c>
      <c r="V412" s="211" t="s">
        <v>323</v>
      </c>
      <c r="W412" s="211" t="s">
        <v>323</v>
      </c>
      <c r="X412" s="474"/>
      <c r="Y412" s="191"/>
    </row>
    <row r="413" spans="2:25">
      <c r="B413" s="507"/>
      <c r="C413" s="516" t="s">
        <v>28</v>
      </c>
      <c r="D413" s="507"/>
      <c r="E413" s="507"/>
      <c r="F413" s="204" t="s">
        <v>237</v>
      </c>
      <c r="G413" s="204" t="s">
        <v>237</v>
      </c>
      <c r="H413" s="204" t="s">
        <v>237</v>
      </c>
      <c r="I413" s="204" t="s">
        <v>237</v>
      </c>
      <c r="J413" s="212"/>
      <c r="K413" s="213"/>
      <c r="L413" s="213"/>
      <c r="M413" s="214"/>
      <c r="N413" s="211">
        <v>0</v>
      </c>
      <c r="O413" s="211">
        <v>0</v>
      </c>
      <c r="P413" s="211">
        <v>0</v>
      </c>
      <c r="Q413" s="211">
        <v>0</v>
      </c>
      <c r="R413" s="211">
        <v>0</v>
      </c>
      <c r="S413" s="214"/>
      <c r="T413" s="214"/>
      <c r="U413" s="211" t="s">
        <v>323</v>
      </c>
      <c r="V413" s="211" t="s">
        <v>323</v>
      </c>
      <c r="W413" s="211" t="s">
        <v>323</v>
      </c>
      <c r="X413" s="474"/>
      <c r="Y413" s="191">
        <v>100</v>
      </c>
    </row>
    <row r="414" spans="2:25">
      <c r="B414" s="505" t="s">
        <v>308</v>
      </c>
      <c r="C414" s="515" t="s">
        <v>98</v>
      </c>
      <c r="D414" s="505">
        <v>125</v>
      </c>
      <c r="E414" s="505" t="s">
        <v>236</v>
      </c>
      <c r="F414" s="204" t="s">
        <v>237</v>
      </c>
      <c r="G414" s="204" t="s">
        <v>237</v>
      </c>
      <c r="H414" s="204" t="s">
        <v>237</v>
      </c>
      <c r="I414" s="204" t="s">
        <v>237</v>
      </c>
      <c r="J414" s="265"/>
      <c r="K414" s="266"/>
      <c r="L414" s="265"/>
      <c r="M414" s="266"/>
      <c r="N414" s="211">
        <v>0</v>
      </c>
      <c r="O414" s="211">
        <v>0</v>
      </c>
      <c r="P414" s="211">
        <v>0</v>
      </c>
      <c r="Q414" s="211">
        <v>0</v>
      </c>
      <c r="R414" s="211">
        <v>0</v>
      </c>
      <c r="S414" s="266"/>
      <c r="T414" s="267"/>
      <c r="U414" s="211" t="s">
        <v>323</v>
      </c>
      <c r="V414" s="211" t="s">
        <v>323</v>
      </c>
      <c r="W414" s="211" t="s">
        <v>323</v>
      </c>
      <c r="X414" s="474"/>
      <c r="Y414" s="191"/>
    </row>
    <row r="415" spans="2:25">
      <c r="B415" s="507"/>
      <c r="C415" s="516" t="s">
        <v>28</v>
      </c>
      <c r="D415" s="507"/>
      <c r="E415" s="507"/>
      <c r="F415" s="204" t="s">
        <v>237</v>
      </c>
      <c r="G415" s="204" t="s">
        <v>237</v>
      </c>
      <c r="H415" s="204" t="s">
        <v>237</v>
      </c>
      <c r="I415" s="204" t="s">
        <v>237</v>
      </c>
      <c r="J415" s="212"/>
      <c r="K415" s="213"/>
      <c r="L415" s="213"/>
      <c r="M415" s="214"/>
      <c r="N415" s="211">
        <v>0</v>
      </c>
      <c r="O415" s="211">
        <v>0</v>
      </c>
      <c r="P415" s="211">
        <v>0</v>
      </c>
      <c r="Q415" s="211">
        <v>0</v>
      </c>
      <c r="R415" s="211">
        <v>0</v>
      </c>
      <c r="S415" s="214"/>
      <c r="T415" s="214"/>
      <c r="U415" s="211" t="s">
        <v>323</v>
      </c>
      <c r="V415" s="211" t="s">
        <v>323</v>
      </c>
      <c r="W415" s="211" t="s">
        <v>323</v>
      </c>
      <c r="X415" s="474"/>
      <c r="Y415" s="191">
        <v>100</v>
      </c>
    </row>
    <row r="416" spans="2:25">
      <c r="B416" s="505" t="s">
        <v>309</v>
      </c>
      <c r="C416" s="515" t="s">
        <v>115</v>
      </c>
      <c r="D416" s="505">
        <v>125</v>
      </c>
      <c r="E416" s="505" t="s">
        <v>236</v>
      </c>
      <c r="F416" s="204" t="s">
        <v>237</v>
      </c>
      <c r="G416" s="204" t="s">
        <v>237</v>
      </c>
      <c r="H416" s="204" t="s">
        <v>237</v>
      </c>
      <c r="I416" s="204" t="s">
        <v>237</v>
      </c>
      <c r="J416" s="280"/>
      <c r="K416" s="232"/>
      <c r="L416" s="280"/>
      <c r="M416" s="232"/>
      <c r="N416" s="211">
        <v>0</v>
      </c>
      <c r="O416" s="211">
        <v>0</v>
      </c>
      <c r="P416" s="211">
        <v>0</v>
      </c>
      <c r="Q416" s="211">
        <v>0</v>
      </c>
      <c r="R416" s="211">
        <v>0</v>
      </c>
      <c r="S416" s="232"/>
      <c r="T416" s="235"/>
      <c r="U416" s="211" t="s">
        <v>323</v>
      </c>
      <c r="V416" s="211" t="s">
        <v>323</v>
      </c>
      <c r="W416" s="211" t="s">
        <v>323</v>
      </c>
      <c r="X416" s="474"/>
      <c r="Y416" s="191"/>
    </row>
    <row r="417" spans="2:25">
      <c r="B417" s="507"/>
      <c r="C417" s="516" t="s">
        <v>28</v>
      </c>
      <c r="D417" s="507"/>
      <c r="E417" s="507"/>
      <c r="F417" s="204" t="s">
        <v>237</v>
      </c>
      <c r="G417" s="204" t="s">
        <v>237</v>
      </c>
      <c r="H417" s="204" t="s">
        <v>237</v>
      </c>
      <c r="I417" s="204" t="s">
        <v>237</v>
      </c>
      <c r="J417" s="212"/>
      <c r="K417" s="213"/>
      <c r="L417" s="213"/>
      <c r="M417" s="214"/>
      <c r="N417" s="211">
        <v>0</v>
      </c>
      <c r="O417" s="211">
        <v>0</v>
      </c>
      <c r="P417" s="211">
        <v>0</v>
      </c>
      <c r="Q417" s="211">
        <v>0</v>
      </c>
      <c r="R417" s="211">
        <v>0</v>
      </c>
      <c r="S417" s="214"/>
      <c r="T417" s="214"/>
      <c r="U417" s="211" t="s">
        <v>323</v>
      </c>
      <c r="V417" s="211" t="s">
        <v>323</v>
      </c>
      <c r="W417" s="211" t="s">
        <v>323</v>
      </c>
      <c r="X417" s="474"/>
      <c r="Y417" s="191">
        <v>100</v>
      </c>
    </row>
    <row r="418" spans="2:25">
      <c r="B418" s="505" t="s">
        <v>310</v>
      </c>
      <c r="C418" s="515" t="s">
        <v>117</v>
      </c>
      <c r="D418" s="505">
        <v>80</v>
      </c>
      <c r="E418" s="505" t="s">
        <v>236</v>
      </c>
      <c r="F418" s="204" t="s">
        <v>237</v>
      </c>
      <c r="G418" s="204" t="s">
        <v>237</v>
      </c>
      <c r="H418" s="204" t="s">
        <v>237</v>
      </c>
      <c r="I418" s="204" t="s">
        <v>237</v>
      </c>
      <c r="J418" s="204"/>
      <c r="K418" s="217"/>
      <c r="L418" s="217"/>
      <c r="M418" s="217"/>
      <c r="N418" s="211">
        <v>0</v>
      </c>
      <c r="O418" s="211">
        <v>0</v>
      </c>
      <c r="P418" s="211">
        <v>0</v>
      </c>
      <c r="Q418" s="211">
        <v>0</v>
      </c>
      <c r="R418" s="211">
        <v>0</v>
      </c>
      <c r="S418" s="218"/>
      <c r="T418" s="216"/>
      <c r="U418" s="211" t="s">
        <v>323</v>
      </c>
      <c r="V418" s="211" t="s">
        <v>323</v>
      </c>
      <c r="W418" s="211" t="s">
        <v>323</v>
      </c>
      <c r="X418" s="474"/>
      <c r="Y418" s="191"/>
    </row>
    <row r="419" spans="2:25">
      <c r="B419" s="507"/>
      <c r="C419" s="516" t="s">
        <v>28</v>
      </c>
      <c r="D419" s="507"/>
      <c r="E419" s="507"/>
      <c r="F419" s="204" t="s">
        <v>237</v>
      </c>
      <c r="G419" s="204" t="s">
        <v>237</v>
      </c>
      <c r="H419" s="204" t="s">
        <v>237</v>
      </c>
      <c r="I419" s="204" t="s">
        <v>237</v>
      </c>
      <c r="J419" s="204"/>
      <c r="K419" s="236"/>
      <c r="L419" s="236"/>
      <c r="M419" s="236"/>
      <c r="N419" s="211">
        <v>0</v>
      </c>
      <c r="O419" s="211">
        <v>0</v>
      </c>
      <c r="P419" s="211">
        <v>0</v>
      </c>
      <c r="Q419" s="211">
        <v>0</v>
      </c>
      <c r="R419" s="211">
        <v>0</v>
      </c>
      <c r="S419" s="214"/>
      <c r="T419" s="214"/>
      <c r="U419" s="211" t="s">
        <v>323</v>
      </c>
      <c r="V419" s="211" t="s">
        <v>323</v>
      </c>
      <c r="W419" s="211" t="s">
        <v>323</v>
      </c>
      <c r="X419" s="474"/>
      <c r="Y419" s="191">
        <v>100</v>
      </c>
    </row>
    <row r="420" spans="2:25">
      <c r="B420" s="505" t="s">
        <v>311</v>
      </c>
      <c r="C420" s="515" t="s">
        <v>118</v>
      </c>
      <c r="D420" s="505">
        <v>80</v>
      </c>
      <c r="E420" s="505" t="s">
        <v>236</v>
      </c>
      <c r="F420" s="204" t="s">
        <v>237</v>
      </c>
      <c r="G420" s="204" t="s">
        <v>237</v>
      </c>
      <c r="H420" s="204" t="s">
        <v>237</v>
      </c>
      <c r="I420" s="204" t="s">
        <v>237</v>
      </c>
      <c r="J420" s="204"/>
      <c r="K420" s="217"/>
      <c r="L420" s="217"/>
      <c r="M420" s="217"/>
      <c r="N420" s="211">
        <v>0</v>
      </c>
      <c r="O420" s="211">
        <v>0</v>
      </c>
      <c r="P420" s="211">
        <v>0</v>
      </c>
      <c r="Q420" s="211">
        <v>0</v>
      </c>
      <c r="R420" s="211">
        <v>0</v>
      </c>
      <c r="S420" s="218"/>
      <c r="T420" s="216"/>
      <c r="U420" s="211" t="s">
        <v>323</v>
      </c>
      <c r="V420" s="211" t="s">
        <v>323</v>
      </c>
      <c r="W420" s="211" t="s">
        <v>323</v>
      </c>
      <c r="X420" s="474"/>
      <c r="Y420" s="191"/>
    </row>
    <row r="421" spans="2:25">
      <c r="B421" s="507"/>
      <c r="C421" s="516" t="s">
        <v>28</v>
      </c>
      <c r="D421" s="507"/>
      <c r="E421" s="507"/>
      <c r="F421" s="204" t="s">
        <v>237</v>
      </c>
      <c r="G421" s="204" t="s">
        <v>237</v>
      </c>
      <c r="H421" s="204" t="s">
        <v>237</v>
      </c>
      <c r="I421" s="204" t="s">
        <v>237</v>
      </c>
      <c r="J421" s="204"/>
      <c r="K421" s="236"/>
      <c r="L421" s="236"/>
      <c r="M421" s="236"/>
      <c r="N421" s="211">
        <v>0</v>
      </c>
      <c r="O421" s="211">
        <v>0</v>
      </c>
      <c r="P421" s="211">
        <v>0</v>
      </c>
      <c r="Q421" s="211">
        <v>0</v>
      </c>
      <c r="R421" s="211">
        <v>0</v>
      </c>
      <c r="S421" s="214"/>
      <c r="T421" s="214"/>
      <c r="U421" s="211" t="s">
        <v>323</v>
      </c>
      <c r="V421" s="211" t="s">
        <v>323</v>
      </c>
      <c r="W421" s="211" t="s">
        <v>323</v>
      </c>
      <c r="X421" s="474"/>
      <c r="Y421" s="191">
        <v>100</v>
      </c>
    </row>
    <row r="422" spans="2:25">
      <c r="B422" s="505" t="s">
        <v>312</v>
      </c>
      <c r="C422" s="515" t="s">
        <v>116</v>
      </c>
      <c r="D422" s="505">
        <v>125</v>
      </c>
      <c r="E422" s="505" t="s">
        <v>236</v>
      </c>
      <c r="F422" s="204" t="s">
        <v>237</v>
      </c>
      <c r="G422" s="204" t="s">
        <v>237</v>
      </c>
      <c r="H422" s="204" t="s">
        <v>237</v>
      </c>
      <c r="I422" s="204" t="s">
        <v>237</v>
      </c>
      <c r="J422" s="242">
        <v>42747</v>
      </c>
      <c r="K422" s="137">
        <v>0.39999999999999997</v>
      </c>
      <c r="L422" s="242">
        <v>42747</v>
      </c>
      <c r="M422" s="137">
        <v>0.76944444444444438</v>
      </c>
      <c r="N422" s="159">
        <f t="shared" ref="N422" si="329">IF(((L422+M422)-(J422+K422))*24&gt;0,((L422+M422)-(J422+K422))*24,"NA")</f>
        <v>8.8666666665812954</v>
      </c>
      <c r="O422" s="159">
        <f t="shared" ref="O422" si="330">IF(RIGHT(S422)="T",(N422),0)</f>
        <v>8.8666666665812954</v>
      </c>
      <c r="P422" s="159">
        <f t="shared" ref="P422" si="331">IF(RIGHT(S422)="U",(N422),0)</f>
        <v>0</v>
      </c>
      <c r="Q422" s="159">
        <f t="shared" ref="Q422" si="332">IF(RIGHT(S422)="C",(N422),0)</f>
        <v>0</v>
      </c>
      <c r="R422" s="159">
        <f t="shared" ref="R422" si="333">IF(RIGHT(S422)="D",(N422),0)</f>
        <v>0</v>
      </c>
      <c r="S422" s="305" t="s">
        <v>368</v>
      </c>
      <c r="T422" s="135" t="s">
        <v>396</v>
      </c>
      <c r="U422" s="211" t="s">
        <v>323</v>
      </c>
      <c r="V422" s="211" t="s">
        <v>323</v>
      </c>
      <c r="W422" s="211" t="s">
        <v>323</v>
      </c>
      <c r="X422" s="474"/>
      <c r="Y422" s="191"/>
    </row>
    <row r="423" spans="2:25">
      <c r="B423" s="507"/>
      <c r="C423" s="516"/>
      <c r="D423" s="507"/>
      <c r="E423" s="507"/>
      <c r="F423" s="204" t="s">
        <v>237</v>
      </c>
      <c r="G423" s="204" t="s">
        <v>237</v>
      </c>
      <c r="H423" s="204" t="s">
        <v>237</v>
      </c>
      <c r="I423" s="204" t="s">
        <v>237</v>
      </c>
      <c r="J423" s="204"/>
      <c r="K423" s="236"/>
      <c r="L423" s="236"/>
      <c r="M423" s="236"/>
      <c r="N423" s="246">
        <f>SUM(N422:N422)</f>
        <v>8.8666666665812954</v>
      </c>
      <c r="O423" s="246">
        <f t="shared" ref="O423:R423" si="334">SUM(O422:O422)</f>
        <v>8.8666666665812954</v>
      </c>
      <c r="P423" s="246">
        <f t="shared" si="334"/>
        <v>0</v>
      </c>
      <c r="Q423" s="246">
        <f t="shared" si="334"/>
        <v>0</v>
      </c>
      <c r="R423" s="246">
        <f t="shared" si="334"/>
        <v>0</v>
      </c>
      <c r="S423" s="214"/>
      <c r="T423" s="214"/>
      <c r="U423" s="211" t="s">
        <v>323</v>
      </c>
      <c r="V423" s="211" t="s">
        <v>323</v>
      </c>
      <c r="W423" s="211" t="s">
        <v>323</v>
      </c>
      <c r="X423" s="474"/>
      <c r="Y423" s="117">
        <v>98.8</v>
      </c>
    </row>
    <row r="424" spans="2:25" ht="15.75">
      <c r="B424" s="505" t="s">
        <v>313</v>
      </c>
      <c r="C424" s="515" t="s">
        <v>122</v>
      </c>
      <c r="D424" s="505">
        <v>125</v>
      </c>
      <c r="E424" s="505" t="s">
        <v>236</v>
      </c>
      <c r="F424" s="204" t="s">
        <v>237</v>
      </c>
      <c r="G424" s="204" t="s">
        <v>237</v>
      </c>
      <c r="H424" s="204" t="s">
        <v>237</v>
      </c>
      <c r="I424" s="204" t="s">
        <v>237</v>
      </c>
      <c r="J424" s="40"/>
      <c r="K424" s="41"/>
      <c r="L424" s="40"/>
      <c r="M424" s="41"/>
      <c r="N424" s="211">
        <v>0</v>
      </c>
      <c r="O424" s="211">
        <v>0</v>
      </c>
      <c r="P424" s="211">
        <v>0</v>
      </c>
      <c r="Q424" s="211">
        <v>0</v>
      </c>
      <c r="R424" s="211">
        <v>0</v>
      </c>
      <c r="S424" s="41"/>
      <c r="T424" s="278"/>
      <c r="U424" s="211" t="s">
        <v>323</v>
      </c>
      <c r="V424" s="211" t="s">
        <v>323</v>
      </c>
      <c r="W424" s="211" t="s">
        <v>323</v>
      </c>
      <c r="X424" s="474"/>
      <c r="Y424" s="191"/>
    </row>
    <row r="425" spans="2:25">
      <c r="B425" s="507"/>
      <c r="C425" s="516" t="s">
        <v>28</v>
      </c>
      <c r="D425" s="507"/>
      <c r="E425" s="507"/>
      <c r="F425" s="204" t="s">
        <v>237</v>
      </c>
      <c r="G425" s="204" t="s">
        <v>237</v>
      </c>
      <c r="H425" s="204" t="s">
        <v>237</v>
      </c>
      <c r="I425" s="204" t="s">
        <v>237</v>
      </c>
      <c r="J425" s="204"/>
      <c r="K425" s="236"/>
      <c r="L425" s="236"/>
      <c r="M425" s="236"/>
      <c r="N425" s="211">
        <v>0</v>
      </c>
      <c r="O425" s="211">
        <v>0</v>
      </c>
      <c r="P425" s="211">
        <v>0</v>
      </c>
      <c r="Q425" s="211">
        <v>0</v>
      </c>
      <c r="R425" s="211">
        <v>0</v>
      </c>
      <c r="S425" s="214"/>
      <c r="T425" s="214"/>
      <c r="U425" s="211" t="s">
        <v>323</v>
      </c>
      <c r="V425" s="211" t="s">
        <v>323</v>
      </c>
      <c r="W425" s="211" t="s">
        <v>323</v>
      </c>
      <c r="X425" s="474"/>
      <c r="Y425" s="191">
        <v>100</v>
      </c>
    </row>
    <row r="426" spans="2:25" ht="15.75">
      <c r="B426" s="505" t="s">
        <v>314</v>
      </c>
      <c r="C426" s="515" t="s">
        <v>126</v>
      </c>
      <c r="D426" s="505">
        <v>125</v>
      </c>
      <c r="E426" s="505" t="s">
        <v>236</v>
      </c>
      <c r="F426" s="204" t="s">
        <v>237</v>
      </c>
      <c r="G426" s="204" t="s">
        <v>237</v>
      </c>
      <c r="H426" s="204" t="s">
        <v>237</v>
      </c>
      <c r="I426" s="204" t="s">
        <v>237</v>
      </c>
      <c r="J426" s="40"/>
      <c r="K426" s="41"/>
      <c r="L426" s="40"/>
      <c r="M426" s="41"/>
      <c r="N426" s="211">
        <v>0</v>
      </c>
      <c r="O426" s="211">
        <v>0</v>
      </c>
      <c r="P426" s="211">
        <v>0</v>
      </c>
      <c r="Q426" s="211">
        <v>0</v>
      </c>
      <c r="R426" s="211">
        <v>0</v>
      </c>
      <c r="S426" s="41"/>
      <c r="T426" s="288"/>
      <c r="U426" s="211" t="s">
        <v>323</v>
      </c>
      <c r="V426" s="211" t="s">
        <v>323</v>
      </c>
      <c r="W426" s="211" t="s">
        <v>323</v>
      </c>
      <c r="X426" s="474"/>
      <c r="Y426" s="191"/>
    </row>
    <row r="427" spans="2:25" ht="15.75">
      <c r="B427" s="506"/>
      <c r="C427" s="517"/>
      <c r="D427" s="506"/>
      <c r="E427" s="506"/>
      <c r="F427" s="204"/>
      <c r="G427" s="204"/>
      <c r="H427" s="204"/>
      <c r="I427" s="204"/>
      <c r="J427" s="40"/>
      <c r="K427" s="41"/>
      <c r="L427" s="40"/>
      <c r="M427" s="41"/>
      <c r="N427" s="211">
        <v>0</v>
      </c>
      <c r="O427" s="211">
        <v>0</v>
      </c>
      <c r="P427" s="211">
        <v>0</v>
      </c>
      <c r="Q427" s="211">
        <v>0</v>
      </c>
      <c r="R427" s="211">
        <v>0</v>
      </c>
      <c r="S427" s="41"/>
      <c r="T427" s="288"/>
      <c r="U427" s="211"/>
      <c r="V427" s="211"/>
      <c r="W427" s="211"/>
      <c r="X427" s="474"/>
      <c r="Y427" s="191"/>
    </row>
    <row r="428" spans="2:25" ht="15.75">
      <c r="B428" s="506"/>
      <c r="C428" s="517"/>
      <c r="D428" s="506"/>
      <c r="E428" s="506"/>
      <c r="F428" s="204"/>
      <c r="G428" s="204"/>
      <c r="H428" s="204"/>
      <c r="I428" s="204"/>
      <c r="J428" s="40"/>
      <c r="K428" s="41"/>
      <c r="L428" s="40"/>
      <c r="M428" s="41"/>
      <c r="N428" s="211">
        <v>0</v>
      </c>
      <c r="O428" s="211">
        <v>0</v>
      </c>
      <c r="P428" s="211">
        <v>0</v>
      </c>
      <c r="Q428" s="211">
        <v>0</v>
      </c>
      <c r="R428" s="211">
        <v>0</v>
      </c>
      <c r="S428" s="41"/>
      <c r="T428" s="278"/>
      <c r="U428" s="211"/>
      <c r="V428" s="211"/>
      <c r="W428" s="211"/>
      <c r="X428" s="474"/>
      <c r="Y428" s="191"/>
    </row>
    <row r="429" spans="2:25">
      <c r="B429" s="507"/>
      <c r="C429" s="516" t="s">
        <v>28</v>
      </c>
      <c r="D429" s="507"/>
      <c r="E429" s="507"/>
      <c r="F429" s="204" t="s">
        <v>237</v>
      </c>
      <c r="G429" s="204" t="s">
        <v>237</v>
      </c>
      <c r="H429" s="204" t="s">
        <v>237</v>
      </c>
      <c r="I429" s="204" t="s">
        <v>237</v>
      </c>
      <c r="J429" s="212"/>
      <c r="K429" s="213"/>
      <c r="L429" s="213"/>
      <c r="M429" s="214"/>
      <c r="N429" s="211">
        <v>0</v>
      </c>
      <c r="O429" s="211">
        <v>0</v>
      </c>
      <c r="P429" s="211">
        <v>0</v>
      </c>
      <c r="Q429" s="211">
        <v>0</v>
      </c>
      <c r="R429" s="211">
        <v>0</v>
      </c>
      <c r="S429" s="214"/>
      <c r="T429" s="214"/>
      <c r="U429" s="211" t="s">
        <v>323</v>
      </c>
      <c r="V429" s="211" t="s">
        <v>323</v>
      </c>
      <c r="W429" s="211" t="s">
        <v>323</v>
      </c>
      <c r="X429" s="474"/>
      <c r="Y429" s="191">
        <v>100</v>
      </c>
    </row>
    <row r="430" spans="2:25">
      <c r="B430" s="505" t="s">
        <v>315</v>
      </c>
      <c r="C430" s="515" t="s">
        <v>127</v>
      </c>
      <c r="D430" s="505">
        <v>240</v>
      </c>
      <c r="E430" s="505" t="s">
        <v>236</v>
      </c>
      <c r="F430" s="204" t="s">
        <v>237</v>
      </c>
      <c r="G430" s="204" t="s">
        <v>237</v>
      </c>
      <c r="H430" s="204" t="s">
        <v>237</v>
      </c>
      <c r="I430" s="204" t="s">
        <v>237</v>
      </c>
      <c r="J430" s="40"/>
      <c r="K430" s="41"/>
      <c r="L430" s="40"/>
      <c r="M430" s="41"/>
      <c r="N430" s="211">
        <v>0</v>
      </c>
      <c r="O430" s="211">
        <v>0</v>
      </c>
      <c r="P430" s="211">
        <v>0</v>
      </c>
      <c r="Q430" s="211">
        <v>0</v>
      </c>
      <c r="R430" s="211">
        <v>0</v>
      </c>
      <c r="S430" s="41"/>
      <c r="T430" s="289"/>
      <c r="U430" s="211" t="s">
        <v>323</v>
      </c>
      <c r="V430" s="211" t="s">
        <v>323</v>
      </c>
      <c r="W430" s="211" t="s">
        <v>323</v>
      </c>
      <c r="X430" s="474"/>
      <c r="Y430" s="191"/>
    </row>
    <row r="431" spans="2:25">
      <c r="B431" s="507"/>
      <c r="C431" s="516" t="s">
        <v>28</v>
      </c>
      <c r="D431" s="507"/>
      <c r="E431" s="507"/>
      <c r="F431" s="204" t="s">
        <v>237</v>
      </c>
      <c r="G431" s="204" t="s">
        <v>237</v>
      </c>
      <c r="H431" s="204" t="s">
        <v>237</v>
      </c>
      <c r="I431" s="204" t="s">
        <v>237</v>
      </c>
      <c r="J431" s="212"/>
      <c r="K431" s="213"/>
      <c r="L431" s="213"/>
      <c r="M431" s="214"/>
      <c r="N431" s="211">
        <v>0</v>
      </c>
      <c r="O431" s="211">
        <v>0</v>
      </c>
      <c r="P431" s="211">
        <v>0</v>
      </c>
      <c r="Q431" s="211">
        <v>0</v>
      </c>
      <c r="R431" s="211">
        <v>0</v>
      </c>
      <c r="S431" s="214"/>
      <c r="T431" s="214"/>
      <c r="U431" s="211" t="s">
        <v>323</v>
      </c>
      <c r="V431" s="211" t="s">
        <v>323</v>
      </c>
      <c r="W431" s="211" t="s">
        <v>323</v>
      </c>
      <c r="X431" s="474"/>
      <c r="Y431" s="191">
        <v>100</v>
      </c>
    </row>
    <row r="432" spans="2:25">
      <c r="B432" s="505" t="s">
        <v>316</v>
      </c>
      <c r="C432" s="515" t="s">
        <v>386</v>
      </c>
      <c r="D432" s="505">
        <v>240</v>
      </c>
      <c r="E432" s="505" t="s">
        <v>236</v>
      </c>
      <c r="F432" s="204" t="s">
        <v>237</v>
      </c>
      <c r="G432" s="204" t="s">
        <v>237</v>
      </c>
      <c r="H432" s="204" t="s">
        <v>237</v>
      </c>
      <c r="I432" s="204" t="s">
        <v>237</v>
      </c>
      <c r="J432" s="141"/>
      <c r="K432" s="142"/>
      <c r="L432" s="141"/>
      <c r="M432" s="142"/>
      <c r="N432" s="143"/>
      <c r="O432" s="144"/>
      <c r="P432" s="144"/>
      <c r="Q432" s="144"/>
      <c r="R432" s="144"/>
      <c r="S432" s="145"/>
      <c r="T432" s="146"/>
      <c r="U432" s="211" t="s">
        <v>323</v>
      </c>
      <c r="V432" s="211" t="s">
        <v>323</v>
      </c>
      <c r="W432" s="211" t="s">
        <v>323</v>
      </c>
      <c r="X432" s="474"/>
      <c r="Y432" s="191"/>
    </row>
    <row r="433" spans="2:25">
      <c r="B433" s="507"/>
      <c r="C433" s="516" t="s">
        <v>28</v>
      </c>
      <c r="D433" s="507"/>
      <c r="E433" s="507"/>
      <c r="F433" s="204" t="s">
        <v>237</v>
      </c>
      <c r="G433" s="204" t="s">
        <v>237</v>
      </c>
      <c r="H433" s="204" t="s">
        <v>237</v>
      </c>
      <c r="I433" s="204" t="s">
        <v>237</v>
      </c>
      <c r="J433" s="204"/>
      <c r="K433" s="236"/>
      <c r="L433" s="236"/>
      <c r="M433" s="236"/>
      <c r="N433" s="251">
        <f t="shared" ref="N433:R433" si="335">SUM(N432)</f>
        <v>0</v>
      </c>
      <c r="O433" s="251">
        <f t="shared" si="335"/>
        <v>0</v>
      </c>
      <c r="P433" s="251">
        <f t="shared" si="335"/>
        <v>0</v>
      </c>
      <c r="Q433" s="251">
        <f t="shared" si="335"/>
        <v>0</v>
      </c>
      <c r="R433" s="251">
        <f t="shared" si="335"/>
        <v>0</v>
      </c>
      <c r="S433" s="214"/>
      <c r="T433" s="214"/>
      <c r="U433" s="211" t="s">
        <v>323</v>
      </c>
      <c r="V433" s="211" t="s">
        <v>323</v>
      </c>
      <c r="W433" s="211" t="s">
        <v>323</v>
      </c>
      <c r="X433" s="474"/>
      <c r="Y433" s="191">
        <v>99.55</v>
      </c>
    </row>
    <row r="434" spans="2:25">
      <c r="B434" s="505" t="s">
        <v>317</v>
      </c>
      <c r="C434" s="515" t="s">
        <v>128</v>
      </c>
      <c r="D434" s="505">
        <v>80</v>
      </c>
      <c r="E434" s="505" t="s">
        <v>236</v>
      </c>
      <c r="F434" s="204" t="s">
        <v>237</v>
      </c>
      <c r="G434" s="204" t="s">
        <v>237</v>
      </c>
      <c r="H434" s="204" t="s">
        <v>237</v>
      </c>
      <c r="I434" s="204" t="s">
        <v>237</v>
      </c>
      <c r="J434" s="40"/>
      <c r="K434" s="41"/>
      <c r="L434" s="40"/>
      <c r="M434" s="41"/>
      <c r="N434" s="257">
        <v>0</v>
      </c>
      <c r="O434" s="208">
        <v>0</v>
      </c>
      <c r="P434" s="208">
        <v>0</v>
      </c>
      <c r="Q434" s="208">
        <v>0</v>
      </c>
      <c r="R434" s="208">
        <v>0</v>
      </c>
      <c r="S434" s="228"/>
      <c r="T434" s="229"/>
      <c r="U434" s="211" t="s">
        <v>323</v>
      </c>
      <c r="V434" s="211" t="s">
        <v>323</v>
      </c>
      <c r="W434" s="211" t="s">
        <v>323</v>
      </c>
      <c r="X434" s="474"/>
      <c r="Y434" s="191"/>
    </row>
    <row r="435" spans="2:25">
      <c r="B435" s="507"/>
      <c r="C435" s="516" t="s">
        <v>28</v>
      </c>
      <c r="D435" s="507"/>
      <c r="E435" s="507"/>
      <c r="F435" s="204" t="s">
        <v>237</v>
      </c>
      <c r="G435" s="204" t="s">
        <v>237</v>
      </c>
      <c r="H435" s="204" t="s">
        <v>237</v>
      </c>
      <c r="I435" s="204" t="s">
        <v>237</v>
      </c>
      <c r="J435" s="212"/>
      <c r="K435" s="213"/>
      <c r="L435" s="213"/>
      <c r="M435" s="214"/>
      <c r="N435" s="257">
        <v>0</v>
      </c>
      <c r="O435" s="208">
        <v>0</v>
      </c>
      <c r="P435" s="208">
        <v>0</v>
      </c>
      <c r="Q435" s="208">
        <v>0</v>
      </c>
      <c r="R435" s="208">
        <v>0</v>
      </c>
      <c r="S435" s="214"/>
      <c r="T435" s="214"/>
      <c r="U435" s="211" t="s">
        <v>323</v>
      </c>
      <c r="V435" s="211" t="s">
        <v>323</v>
      </c>
      <c r="W435" s="211" t="s">
        <v>323</v>
      </c>
      <c r="X435" s="474"/>
      <c r="Y435" s="191">
        <v>100</v>
      </c>
    </row>
    <row r="436" spans="2:25">
      <c r="B436" s="505" t="s">
        <v>318</v>
      </c>
      <c r="C436" s="515" t="s">
        <v>139</v>
      </c>
      <c r="D436" s="505">
        <v>240</v>
      </c>
      <c r="E436" s="505" t="s">
        <v>236</v>
      </c>
      <c r="F436" s="204" t="s">
        <v>237</v>
      </c>
      <c r="G436" s="204" t="s">
        <v>237</v>
      </c>
      <c r="H436" s="204" t="s">
        <v>237</v>
      </c>
      <c r="I436" s="204" t="s">
        <v>237</v>
      </c>
      <c r="J436" s="242">
        <v>42752</v>
      </c>
      <c r="K436" s="137">
        <v>0.43333333333333335</v>
      </c>
      <c r="L436" s="242">
        <v>42752</v>
      </c>
      <c r="M436" s="137">
        <v>0.71458333333333324</v>
      </c>
      <c r="N436" s="159">
        <f t="shared" ref="N436" si="336">IF(((L436+M436)-(J436+K436))*24&gt;0,((L436+M436)-(J436+K436))*24,"NA")</f>
        <v>6.75</v>
      </c>
      <c r="O436" s="159">
        <f t="shared" ref="O436" si="337">IF(RIGHT(S436)="T",(N436),0)</f>
        <v>6.75</v>
      </c>
      <c r="P436" s="159">
        <f t="shared" ref="P436" si="338">IF(RIGHT(S436)="U",(N436),0)</f>
        <v>0</v>
      </c>
      <c r="Q436" s="159">
        <f t="shared" ref="Q436" si="339">IF(RIGHT(S436)="C",(N436),0)</f>
        <v>0</v>
      </c>
      <c r="R436" s="159">
        <f t="shared" ref="R436" si="340">IF(RIGHT(S436)="D",(N436),0)</f>
        <v>0</v>
      </c>
      <c r="S436" s="305" t="s">
        <v>368</v>
      </c>
      <c r="T436" s="135" t="s">
        <v>510</v>
      </c>
      <c r="U436" s="211" t="s">
        <v>323</v>
      </c>
      <c r="V436" s="211" t="s">
        <v>323</v>
      </c>
      <c r="W436" s="211" t="s">
        <v>323</v>
      </c>
      <c r="X436" s="474"/>
      <c r="Y436" s="191"/>
    </row>
    <row r="437" spans="2:25">
      <c r="B437" s="507"/>
      <c r="C437" s="516" t="s">
        <v>28</v>
      </c>
      <c r="D437" s="507"/>
      <c r="E437" s="507"/>
      <c r="F437" s="204" t="s">
        <v>237</v>
      </c>
      <c r="G437" s="204" t="s">
        <v>237</v>
      </c>
      <c r="H437" s="204" t="s">
        <v>237</v>
      </c>
      <c r="I437" s="204" t="s">
        <v>237</v>
      </c>
      <c r="J437" s="204"/>
      <c r="K437" s="236"/>
      <c r="L437" s="236"/>
      <c r="M437" s="236"/>
      <c r="N437" s="246">
        <f>SUM(N436:N436)</f>
        <v>6.75</v>
      </c>
      <c r="O437" s="246">
        <f t="shared" ref="O437" si="341">SUM(O436:O436)</f>
        <v>6.75</v>
      </c>
      <c r="P437" s="246">
        <f t="shared" ref="P437" si="342">SUM(P436:P436)</f>
        <v>0</v>
      </c>
      <c r="Q437" s="246">
        <f t="shared" ref="Q437" si="343">SUM(Q436:Q436)</f>
        <v>0</v>
      </c>
      <c r="R437" s="246">
        <f t="shared" ref="R437" si="344">SUM(R436:R436)</f>
        <v>0</v>
      </c>
      <c r="S437" s="214"/>
      <c r="T437" s="214"/>
      <c r="U437" s="211" t="s">
        <v>323</v>
      </c>
      <c r="V437" s="211" t="s">
        <v>323</v>
      </c>
      <c r="W437" s="211" t="s">
        <v>323</v>
      </c>
      <c r="X437" s="474"/>
      <c r="Y437" s="117">
        <v>99.09</v>
      </c>
    </row>
    <row r="438" spans="2:25">
      <c r="B438" s="505" t="s">
        <v>324</v>
      </c>
      <c r="C438" s="515" t="s">
        <v>406</v>
      </c>
      <c r="D438" s="505">
        <v>63</v>
      </c>
      <c r="E438" s="505" t="s">
        <v>236</v>
      </c>
      <c r="F438" s="204" t="s">
        <v>237</v>
      </c>
      <c r="G438" s="204" t="s">
        <v>237</v>
      </c>
      <c r="H438" s="204" t="s">
        <v>237</v>
      </c>
      <c r="I438" s="204" t="s">
        <v>237</v>
      </c>
      <c r="J438" s="204"/>
      <c r="K438" s="217"/>
      <c r="L438" s="217"/>
      <c r="M438" s="217"/>
      <c r="N438" s="257">
        <v>0</v>
      </c>
      <c r="O438" s="208">
        <v>0</v>
      </c>
      <c r="P438" s="208">
        <v>0</v>
      </c>
      <c r="Q438" s="208">
        <v>0</v>
      </c>
      <c r="R438" s="208">
        <v>0</v>
      </c>
      <c r="S438" s="218"/>
      <c r="T438" s="216"/>
      <c r="U438" s="211" t="s">
        <v>323</v>
      </c>
      <c r="V438" s="211" t="s">
        <v>323</v>
      </c>
      <c r="W438" s="211" t="s">
        <v>323</v>
      </c>
      <c r="X438" s="474"/>
      <c r="Y438" s="191"/>
    </row>
    <row r="439" spans="2:25">
      <c r="B439" s="507"/>
      <c r="C439" s="516"/>
      <c r="D439" s="507"/>
      <c r="E439" s="507"/>
      <c r="F439" s="204" t="s">
        <v>237</v>
      </c>
      <c r="G439" s="204" t="s">
        <v>237</v>
      </c>
      <c r="H439" s="204" t="s">
        <v>237</v>
      </c>
      <c r="I439" s="204" t="s">
        <v>237</v>
      </c>
      <c r="J439" s="204"/>
      <c r="K439" s="236"/>
      <c r="L439" s="236"/>
      <c r="M439" s="236"/>
      <c r="N439" s="257">
        <v>0</v>
      </c>
      <c r="O439" s="208">
        <v>0</v>
      </c>
      <c r="P439" s="208">
        <v>0</v>
      </c>
      <c r="Q439" s="208">
        <v>0</v>
      </c>
      <c r="R439" s="208">
        <v>0</v>
      </c>
      <c r="S439" s="214"/>
      <c r="T439" s="214"/>
      <c r="U439" s="211" t="s">
        <v>323</v>
      </c>
      <c r="V439" s="211" t="s">
        <v>323</v>
      </c>
      <c r="W439" s="211" t="s">
        <v>323</v>
      </c>
      <c r="X439" s="474"/>
      <c r="Y439" s="191">
        <v>100</v>
      </c>
    </row>
    <row r="440" spans="2:25">
      <c r="B440" s="505" t="s">
        <v>332</v>
      </c>
      <c r="C440" s="515" t="s">
        <v>407</v>
      </c>
      <c r="D440" s="505">
        <v>63</v>
      </c>
      <c r="E440" s="505" t="s">
        <v>236</v>
      </c>
      <c r="F440" s="204" t="s">
        <v>237</v>
      </c>
      <c r="G440" s="204" t="s">
        <v>237</v>
      </c>
      <c r="H440" s="204" t="s">
        <v>237</v>
      </c>
      <c r="I440" s="204" t="s">
        <v>237</v>
      </c>
      <c r="J440" s="204"/>
      <c r="K440" s="217"/>
      <c r="L440" s="217"/>
      <c r="M440" s="217"/>
      <c r="N440" s="257">
        <v>0</v>
      </c>
      <c r="O440" s="208">
        <v>0</v>
      </c>
      <c r="P440" s="208">
        <v>0</v>
      </c>
      <c r="Q440" s="208">
        <v>0</v>
      </c>
      <c r="R440" s="208">
        <v>0</v>
      </c>
      <c r="S440" s="218"/>
      <c r="T440" s="216"/>
      <c r="U440" s="211" t="s">
        <v>323</v>
      </c>
      <c r="V440" s="211" t="s">
        <v>323</v>
      </c>
      <c r="W440" s="211" t="s">
        <v>323</v>
      </c>
      <c r="X440" s="474"/>
      <c r="Y440" s="191"/>
    </row>
    <row r="441" spans="2:25">
      <c r="B441" s="507"/>
      <c r="C441" s="516"/>
      <c r="D441" s="507"/>
      <c r="E441" s="507"/>
      <c r="F441" s="204" t="s">
        <v>237</v>
      </c>
      <c r="G441" s="204" t="s">
        <v>237</v>
      </c>
      <c r="H441" s="204" t="s">
        <v>237</v>
      </c>
      <c r="I441" s="204" t="s">
        <v>237</v>
      </c>
      <c r="J441" s="204"/>
      <c r="K441" s="236"/>
      <c r="L441" s="236"/>
      <c r="M441" s="236"/>
      <c r="N441" s="257">
        <v>0</v>
      </c>
      <c r="O441" s="208">
        <v>0</v>
      </c>
      <c r="P441" s="208">
        <v>0</v>
      </c>
      <c r="Q441" s="208">
        <v>0</v>
      </c>
      <c r="R441" s="208">
        <v>0</v>
      </c>
      <c r="S441" s="214"/>
      <c r="T441" s="214"/>
      <c r="U441" s="211" t="s">
        <v>323</v>
      </c>
      <c r="V441" s="211" t="s">
        <v>323</v>
      </c>
      <c r="W441" s="211" t="s">
        <v>323</v>
      </c>
      <c r="X441" s="474"/>
      <c r="Y441" s="191">
        <v>100</v>
      </c>
    </row>
    <row r="442" spans="2:25">
      <c r="B442" s="505" t="s">
        <v>333</v>
      </c>
      <c r="C442" s="515" t="s">
        <v>331</v>
      </c>
      <c r="D442" s="505">
        <v>240</v>
      </c>
      <c r="E442" s="505" t="s">
        <v>236</v>
      </c>
      <c r="F442" s="204" t="s">
        <v>237</v>
      </c>
      <c r="G442" s="204" t="s">
        <v>237</v>
      </c>
      <c r="H442" s="204" t="s">
        <v>237</v>
      </c>
      <c r="I442" s="204" t="s">
        <v>237</v>
      </c>
      <c r="J442" s="204"/>
      <c r="K442" s="217"/>
      <c r="L442" s="217"/>
      <c r="M442" s="217"/>
      <c r="N442" s="257">
        <v>0</v>
      </c>
      <c r="O442" s="208">
        <v>0</v>
      </c>
      <c r="P442" s="208">
        <v>0</v>
      </c>
      <c r="Q442" s="208">
        <v>0</v>
      </c>
      <c r="R442" s="208">
        <v>0</v>
      </c>
      <c r="S442" s="218"/>
      <c r="T442" s="216"/>
      <c r="U442" s="211" t="s">
        <v>323</v>
      </c>
      <c r="V442" s="211" t="s">
        <v>323</v>
      </c>
      <c r="W442" s="211" t="s">
        <v>323</v>
      </c>
      <c r="X442" s="474"/>
      <c r="Y442" s="191"/>
    </row>
    <row r="443" spans="2:25">
      <c r="B443" s="507"/>
      <c r="C443" s="516"/>
      <c r="D443" s="507"/>
      <c r="E443" s="507"/>
      <c r="F443" s="204" t="s">
        <v>237</v>
      </c>
      <c r="G443" s="204" t="s">
        <v>237</v>
      </c>
      <c r="H443" s="204" t="s">
        <v>237</v>
      </c>
      <c r="I443" s="204" t="s">
        <v>237</v>
      </c>
      <c r="J443" s="204"/>
      <c r="K443" s="236"/>
      <c r="L443" s="236"/>
      <c r="M443" s="236"/>
      <c r="N443" s="257">
        <v>0</v>
      </c>
      <c r="O443" s="208">
        <v>0</v>
      </c>
      <c r="P443" s="208">
        <v>0</v>
      </c>
      <c r="Q443" s="208">
        <v>0</v>
      </c>
      <c r="R443" s="208">
        <v>0</v>
      </c>
      <c r="S443" s="214"/>
      <c r="T443" s="214"/>
      <c r="U443" s="211" t="s">
        <v>323</v>
      </c>
      <c r="V443" s="211" t="s">
        <v>323</v>
      </c>
      <c r="W443" s="211" t="s">
        <v>323</v>
      </c>
      <c r="X443" s="474"/>
      <c r="Y443" s="191">
        <v>100</v>
      </c>
    </row>
    <row r="444" spans="2:25" ht="25.5">
      <c r="B444" s="505" t="s">
        <v>346</v>
      </c>
      <c r="C444" s="515" t="s">
        <v>347</v>
      </c>
      <c r="D444" s="505">
        <v>125</v>
      </c>
      <c r="E444" s="505" t="s">
        <v>236</v>
      </c>
      <c r="F444" s="204" t="s">
        <v>237</v>
      </c>
      <c r="G444" s="204" t="s">
        <v>237</v>
      </c>
      <c r="H444" s="204" t="s">
        <v>237</v>
      </c>
      <c r="I444" s="204" t="s">
        <v>237</v>
      </c>
      <c r="J444" s="242">
        <v>42740</v>
      </c>
      <c r="K444" s="137">
        <v>0.75069444444444444</v>
      </c>
      <c r="L444" s="242">
        <v>42740</v>
      </c>
      <c r="M444" s="137">
        <v>0.89444444444444438</v>
      </c>
      <c r="N444" s="159">
        <f t="shared" ref="N444:N460" si="345">IF(((L444+M444)-(J444+K444))*24&gt;0,((L444+M444)-(J444+K444))*24,"NA")</f>
        <v>3.4499999998952262</v>
      </c>
      <c r="O444" s="159">
        <f t="shared" ref="O444:O460" si="346">IF(RIGHT(S444)="T",(N444),0)</f>
        <v>0</v>
      </c>
      <c r="P444" s="159">
        <f t="shared" ref="P444:P460" si="347">IF(RIGHT(S444)="U",(N444),0)</f>
        <v>0</v>
      </c>
      <c r="Q444" s="159">
        <f t="shared" ref="Q444:Q460" si="348">IF(RIGHT(S444)="C",(N444),0)</f>
        <v>0</v>
      </c>
      <c r="R444" s="159">
        <f t="shared" ref="R444:R460" si="349">IF(RIGHT(S444)="D",(N444),0)</f>
        <v>3.4499999998952262</v>
      </c>
      <c r="S444" s="245" t="s">
        <v>377</v>
      </c>
      <c r="T444" s="135" t="s">
        <v>378</v>
      </c>
      <c r="U444" s="211" t="s">
        <v>323</v>
      </c>
      <c r="V444" s="211" t="s">
        <v>323</v>
      </c>
      <c r="W444" s="211" t="s">
        <v>323</v>
      </c>
      <c r="X444" s="474"/>
      <c r="Y444" s="191"/>
    </row>
    <row r="445" spans="2:25">
      <c r="B445" s="506"/>
      <c r="C445" s="517"/>
      <c r="D445" s="506"/>
      <c r="E445" s="506"/>
      <c r="F445" s="204"/>
      <c r="G445" s="204"/>
      <c r="H445" s="204"/>
      <c r="I445" s="204"/>
      <c r="J445" s="242">
        <v>42739</v>
      </c>
      <c r="K445" s="137">
        <v>0.79305555555555562</v>
      </c>
      <c r="L445" s="242">
        <v>42740</v>
      </c>
      <c r="M445" s="137">
        <v>5.347222222222222E-2</v>
      </c>
      <c r="N445" s="159">
        <f t="shared" si="345"/>
        <v>6.2499999999417923</v>
      </c>
      <c r="O445" s="159">
        <f t="shared" si="346"/>
        <v>0</v>
      </c>
      <c r="P445" s="159">
        <f t="shared" si="347"/>
        <v>0</v>
      </c>
      <c r="Q445" s="159">
        <f t="shared" si="348"/>
        <v>0</v>
      </c>
      <c r="R445" s="159">
        <f t="shared" si="349"/>
        <v>6.2499999999417923</v>
      </c>
      <c r="S445" s="245" t="s">
        <v>377</v>
      </c>
      <c r="T445" s="135" t="s">
        <v>382</v>
      </c>
      <c r="U445" s="211"/>
      <c r="V445" s="211"/>
      <c r="W445" s="211"/>
      <c r="X445" s="474"/>
      <c r="Y445" s="191"/>
    </row>
    <row r="446" spans="2:25">
      <c r="B446" s="506"/>
      <c r="C446" s="517"/>
      <c r="D446" s="506"/>
      <c r="E446" s="506"/>
      <c r="F446" s="204"/>
      <c r="G446" s="204"/>
      <c r="H446" s="204"/>
      <c r="I446" s="204"/>
      <c r="J446" s="242">
        <v>42744</v>
      </c>
      <c r="K446" s="137">
        <v>0.75277777777777777</v>
      </c>
      <c r="L446" s="242">
        <v>42744</v>
      </c>
      <c r="M446" s="137">
        <v>0.90694444444444444</v>
      </c>
      <c r="N446" s="159">
        <f t="shared" si="345"/>
        <v>3.7000000000116415</v>
      </c>
      <c r="O446" s="159">
        <f t="shared" si="346"/>
        <v>0</v>
      </c>
      <c r="P446" s="159">
        <f t="shared" si="347"/>
        <v>0</v>
      </c>
      <c r="Q446" s="159">
        <f t="shared" si="348"/>
        <v>0</v>
      </c>
      <c r="R446" s="159">
        <f t="shared" si="349"/>
        <v>3.7000000000116415</v>
      </c>
      <c r="S446" s="245" t="s">
        <v>377</v>
      </c>
      <c r="T446" s="135" t="s">
        <v>382</v>
      </c>
      <c r="U446" s="211"/>
      <c r="V446" s="211"/>
      <c r="W446" s="211"/>
      <c r="X446" s="474"/>
      <c r="Y446" s="191"/>
    </row>
    <row r="447" spans="2:25" ht="25.5">
      <c r="B447" s="506"/>
      <c r="C447" s="517"/>
      <c r="D447" s="506"/>
      <c r="E447" s="506"/>
      <c r="F447" s="204"/>
      <c r="G447" s="204"/>
      <c r="H447" s="204"/>
      <c r="I447" s="204"/>
      <c r="J447" s="242">
        <v>42737</v>
      </c>
      <c r="K447" s="137">
        <v>0.7416666666666667</v>
      </c>
      <c r="L447" s="242">
        <v>42737</v>
      </c>
      <c r="M447" s="137">
        <v>0.93125000000000002</v>
      </c>
      <c r="N447" s="159">
        <f t="shared" si="345"/>
        <v>4.5499999999883585</v>
      </c>
      <c r="O447" s="159">
        <f t="shared" si="346"/>
        <v>0</v>
      </c>
      <c r="P447" s="159">
        <f t="shared" si="347"/>
        <v>0</v>
      </c>
      <c r="Q447" s="159">
        <f t="shared" si="348"/>
        <v>0</v>
      </c>
      <c r="R447" s="159">
        <f t="shared" si="349"/>
        <v>4.5499999999883585</v>
      </c>
      <c r="S447" s="245" t="s">
        <v>377</v>
      </c>
      <c r="T447" s="135" t="s">
        <v>378</v>
      </c>
      <c r="U447" s="211"/>
      <c r="V447" s="211"/>
      <c r="W447" s="211"/>
      <c r="X447" s="474"/>
      <c r="Y447" s="191"/>
    </row>
    <row r="448" spans="2:25" ht="25.5">
      <c r="B448" s="506"/>
      <c r="C448" s="517"/>
      <c r="D448" s="506"/>
      <c r="E448" s="506"/>
      <c r="F448" s="204"/>
      <c r="G448" s="204"/>
      <c r="H448" s="204"/>
      <c r="I448" s="204"/>
      <c r="J448" s="242">
        <v>42745</v>
      </c>
      <c r="K448" s="137">
        <v>0.75</v>
      </c>
      <c r="L448" s="242">
        <v>42745</v>
      </c>
      <c r="M448" s="137">
        <v>0.97152777777777777</v>
      </c>
      <c r="N448" s="159">
        <f t="shared" si="345"/>
        <v>5.3166666667093523</v>
      </c>
      <c r="O448" s="159">
        <f t="shared" si="346"/>
        <v>0</v>
      </c>
      <c r="P448" s="159">
        <f t="shared" si="347"/>
        <v>0</v>
      </c>
      <c r="Q448" s="159">
        <f t="shared" si="348"/>
        <v>0</v>
      </c>
      <c r="R448" s="159">
        <f t="shared" si="349"/>
        <v>5.3166666667093523</v>
      </c>
      <c r="S448" s="245" t="s">
        <v>377</v>
      </c>
      <c r="T448" s="135" t="s">
        <v>703</v>
      </c>
      <c r="U448" s="211"/>
      <c r="V448" s="211"/>
      <c r="W448" s="211"/>
      <c r="X448" s="474"/>
      <c r="Y448" s="191"/>
    </row>
    <row r="449" spans="2:25">
      <c r="B449" s="506"/>
      <c r="C449" s="517"/>
      <c r="D449" s="506"/>
      <c r="E449" s="506"/>
      <c r="F449" s="204"/>
      <c r="G449" s="204"/>
      <c r="H449" s="204"/>
      <c r="I449" s="204"/>
      <c r="J449" s="242">
        <v>42755</v>
      </c>
      <c r="K449" s="137">
        <v>0.73819444444444438</v>
      </c>
      <c r="L449" s="242">
        <v>42756</v>
      </c>
      <c r="M449" s="137">
        <v>0.96250000000000002</v>
      </c>
      <c r="N449" s="159">
        <f t="shared" si="345"/>
        <v>29.383333333418705</v>
      </c>
      <c r="O449" s="159">
        <f t="shared" si="346"/>
        <v>0</v>
      </c>
      <c r="P449" s="159">
        <f t="shared" si="347"/>
        <v>0</v>
      </c>
      <c r="Q449" s="159">
        <f t="shared" si="348"/>
        <v>0</v>
      </c>
      <c r="R449" s="159">
        <f t="shared" si="349"/>
        <v>29.383333333418705</v>
      </c>
      <c r="S449" s="245" t="s">
        <v>377</v>
      </c>
      <c r="T449" s="135" t="s">
        <v>382</v>
      </c>
      <c r="U449" s="211"/>
      <c r="V449" s="211"/>
      <c r="W449" s="211"/>
      <c r="X449" s="474"/>
      <c r="Y449" s="191"/>
    </row>
    <row r="450" spans="2:25">
      <c r="B450" s="506"/>
      <c r="C450" s="517"/>
      <c r="D450" s="506"/>
      <c r="E450" s="506"/>
      <c r="F450" s="204"/>
      <c r="G450" s="204"/>
      <c r="H450" s="204"/>
      <c r="I450" s="204"/>
      <c r="J450" s="242">
        <v>42753</v>
      </c>
      <c r="K450" s="137">
        <v>0.77500000000000002</v>
      </c>
      <c r="L450" s="242">
        <v>42753</v>
      </c>
      <c r="M450" s="137">
        <v>0.9458333333333333</v>
      </c>
      <c r="N450" s="159">
        <f t="shared" si="345"/>
        <v>4.0999999999185093</v>
      </c>
      <c r="O450" s="159">
        <f t="shared" si="346"/>
        <v>0</v>
      </c>
      <c r="P450" s="159">
        <f t="shared" si="347"/>
        <v>0</v>
      </c>
      <c r="Q450" s="159">
        <f t="shared" si="348"/>
        <v>0</v>
      </c>
      <c r="R450" s="159">
        <f t="shared" si="349"/>
        <v>4.0999999999185093</v>
      </c>
      <c r="S450" s="245" t="s">
        <v>377</v>
      </c>
      <c r="T450" s="135" t="s">
        <v>702</v>
      </c>
      <c r="U450" s="211"/>
      <c r="V450" s="211"/>
      <c r="W450" s="211"/>
      <c r="X450" s="474"/>
      <c r="Y450" s="191"/>
    </row>
    <row r="451" spans="2:25" ht="25.5">
      <c r="B451" s="506"/>
      <c r="C451" s="517"/>
      <c r="D451" s="506"/>
      <c r="E451" s="506"/>
      <c r="F451" s="204"/>
      <c r="G451" s="204"/>
      <c r="H451" s="204"/>
      <c r="I451" s="204"/>
      <c r="J451" s="242">
        <v>42748</v>
      </c>
      <c r="K451" s="137">
        <v>0.76041666666666663</v>
      </c>
      <c r="L451" s="242">
        <v>42748</v>
      </c>
      <c r="M451" s="137">
        <v>0.90138888888888891</v>
      </c>
      <c r="N451" s="159">
        <f t="shared" si="345"/>
        <v>3.3833333333604969</v>
      </c>
      <c r="O451" s="159">
        <f t="shared" si="346"/>
        <v>0</v>
      </c>
      <c r="P451" s="159">
        <f t="shared" si="347"/>
        <v>0</v>
      </c>
      <c r="Q451" s="159">
        <f t="shared" si="348"/>
        <v>0</v>
      </c>
      <c r="R451" s="159">
        <f t="shared" si="349"/>
        <v>3.3833333333604969</v>
      </c>
      <c r="S451" s="245" t="s">
        <v>377</v>
      </c>
      <c r="T451" s="135" t="s">
        <v>704</v>
      </c>
      <c r="U451" s="211"/>
      <c r="V451" s="211"/>
      <c r="W451" s="211"/>
      <c r="X451" s="474"/>
      <c r="Y451" s="191"/>
    </row>
    <row r="452" spans="2:25">
      <c r="B452" s="506"/>
      <c r="C452" s="517"/>
      <c r="D452" s="506"/>
      <c r="E452" s="506"/>
      <c r="F452" s="204"/>
      <c r="G452" s="204"/>
      <c r="H452" s="204"/>
      <c r="I452" s="204"/>
      <c r="J452" s="242">
        <v>42747</v>
      </c>
      <c r="K452" s="137">
        <v>0.7402777777777777</v>
      </c>
      <c r="L452" s="242">
        <v>42747</v>
      </c>
      <c r="M452" s="137">
        <v>0.9375</v>
      </c>
      <c r="N452" s="159">
        <f t="shared" si="345"/>
        <v>4.7333333333954215</v>
      </c>
      <c r="O452" s="159">
        <f t="shared" si="346"/>
        <v>0</v>
      </c>
      <c r="P452" s="159">
        <f t="shared" si="347"/>
        <v>0</v>
      </c>
      <c r="Q452" s="159">
        <f t="shared" si="348"/>
        <v>0</v>
      </c>
      <c r="R452" s="159">
        <f t="shared" si="349"/>
        <v>4.7333333333954215</v>
      </c>
      <c r="S452" s="245" t="s">
        <v>377</v>
      </c>
      <c r="T452" s="135" t="s">
        <v>382</v>
      </c>
      <c r="U452" s="211"/>
      <c r="V452" s="211"/>
      <c r="W452" s="211"/>
      <c r="X452" s="474"/>
      <c r="Y452" s="191"/>
    </row>
    <row r="453" spans="2:25">
      <c r="B453" s="506"/>
      <c r="C453" s="517"/>
      <c r="D453" s="506"/>
      <c r="E453" s="506"/>
      <c r="F453" s="204"/>
      <c r="G453" s="204"/>
      <c r="H453" s="204"/>
      <c r="I453" s="204"/>
      <c r="J453" s="242">
        <v>42754</v>
      </c>
      <c r="K453" s="137">
        <v>0.72777777777777775</v>
      </c>
      <c r="L453" s="242">
        <v>42754</v>
      </c>
      <c r="M453" s="137">
        <v>0.96944444444444444</v>
      </c>
      <c r="N453" s="159">
        <f t="shared" si="345"/>
        <v>5.8000000000465661</v>
      </c>
      <c r="O453" s="159">
        <f t="shared" si="346"/>
        <v>0</v>
      </c>
      <c r="P453" s="159">
        <f t="shared" si="347"/>
        <v>0</v>
      </c>
      <c r="Q453" s="159">
        <f t="shared" si="348"/>
        <v>0</v>
      </c>
      <c r="R453" s="159">
        <f t="shared" si="349"/>
        <v>5.8000000000465661</v>
      </c>
      <c r="S453" s="245" t="s">
        <v>377</v>
      </c>
      <c r="T453" s="135" t="s">
        <v>632</v>
      </c>
      <c r="U453" s="211"/>
      <c r="V453" s="211"/>
      <c r="W453" s="211"/>
      <c r="X453" s="474"/>
      <c r="Y453" s="191"/>
    </row>
    <row r="454" spans="2:25">
      <c r="B454" s="506"/>
      <c r="C454" s="517"/>
      <c r="D454" s="506"/>
      <c r="E454" s="506"/>
      <c r="F454" s="204"/>
      <c r="G454" s="204"/>
      <c r="H454" s="204"/>
      <c r="I454" s="204"/>
      <c r="J454" s="242">
        <v>42752</v>
      </c>
      <c r="K454" s="137">
        <v>0.76527777777777783</v>
      </c>
      <c r="L454" s="242">
        <v>42753</v>
      </c>
      <c r="M454" s="137">
        <v>1.3888888888888888E-2</v>
      </c>
      <c r="N454" s="159">
        <f t="shared" si="345"/>
        <v>5.9666666667326353</v>
      </c>
      <c r="O454" s="159">
        <f t="shared" si="346"/>
        <v>0</v>
      </c>
      <c r="P454" s="159">
        <f t="shared" si="347"/>
        <v>0</v>
      </c>
      <c r="Q454" s="159">
        <f t="shared" si="348"/>
        <v>0</v>
      </c>
      <c r="R454" s="159">
        <f t="shared" si="349"/>
        <v>5.9666666667326353</v>
      </c>
      <c r="S454" s="245" t="s">
        <v>377</v>
      </c>
      <c r="T454" s="135" t="s">
        <v>705</v>
      </c>
      <c r="U454" s="211"/>
      <c r="V454" s="211"/>
      <c r="W454" s="211"/>
      <c r="X454" s="474"/>
      <c r="Y454" s="191"/>
    </row>
    <row r="455" spans="2:25" ht="25.5">
      <c r="B455" s="506"/>
      <c r="C455" s="517"/>
      <c r="D455" s="506"/>
      <c r="E455" s="506"/>
      <c r="F455" s="204"/>
      <c r="G455" s="204"/>
      <c r="H455" s="204"/>
      <c r="I455" s="204"/>
      <c r="J455" s="242">
        <v>42758</v>
      </c>
      <c r="K455" s="137">
        <v>0.7715277777777777</v>
      </c>
      <c r="L455" s="242">
        <v>42758</v>
      </c>
      <c r="M455" s="137">
        <v>0.96944444444444444</v>
      </c>
      <c r="N455" s="159">
        <f t="shared" si="345"/>
        <v>4.7500000001164153</v>
      </c>
      <c r="O455" s="159">
        <f t="shared" si="346"/>
        <v>0</v>
      </c>
      <c r="P455" s="159">
        <f t="shared" si="347"/>
        <v>0</v>
      </c>
      <c r="Q455" s="159">
        <f t="shared" si="348"/>
        <v>0</v>
      </c>
      <c r="R455" s="159">
        <f t="shared" si="349"/>
        <v>4.7500000001164153</v>
      </c>
      <c r="S455" s="245" t="s">
        <v>377</v>
      </c>
      <c r="T455" s="135" t="s">
        <v>706</v>
      </c>
      <c r="U455" s="211"/>
      <c r="V455" s="211"/>
      <c r="W455" s="211"/>
      <c r="X455" s="474"/>
      <c r="Y455" s="191"/>
    </row>
    <row r="456" spans="2:25">
      <c r="B456" s="506"/>
      <c r="C456" s="517"/>
      <c r="D456" s="506"/>
      <c r="E456" s="506"/>
      <c r="F456" s="204"/>
      <c r="G456" s="204"/>
      <c r="H456" s="204"/>
      <c r="I456" s="204"/>
      <c r="J456" s="242">
        <v>42761</v>
      </c>
      <c r="K456" s="137">
        <v>0.81527777777777777</v>
      </c>
      <c r="L456" s="242">
        <v>42761</v>
      </c>
      <c r="M456" s="137">
        <v>0.9590277777777777</v>
      </c>
      <c r="N456" s="159">
        <f t="shared" si="345"/>
        <v>3.4499999998952262</v>
      </c>
      <c r="O456" s="159">
        <f t="shared" si="346"/>
        <v>0</v>
      </c>
      <c r="P456" s="159">
        <f t="shared" si="347"/>
        <v>0</v>
      </c>
      <c r="Q456" s="159">
        <f t="shared" si="348"/>
        <v>0</v>
      </c>
      <c r="R456" s="159">
        <f t="shared" si="349"/>
        <v>3.4499999998952262</v>
      </c>
      <c r="S456" s="245" t="s">
        <v>377</v>
      </c>
      <c r="T456" s="135" t="s">
        <v>632</v>
      </c>
      <c r="U456" s="211"/>
      <c r="V456" s="211"/>
      <c r="W456" s="211"/>
      <c r="X456" s="474"/>
      <c r="Y456" s="191"/>
    </row>
    <row r="457" spans="2:25" ht="25.5">
      <c r="B457" s="506"/>
      <c r="C457" s="517"/>
      <c r="D457" s="506"/>
      <c r="E457" s="506"/>
      <c r="F457" s="204"/>
      <c r="G457" s="204"/>
      <c r="H457" s="204"/>
      <c r="I457" s="204"/>
      <c r="J457" s="242">
        <v>42765</v>
      </c>
      <c r="K457" s="137">
        <v>0.77708333333333324</v>
      </c>
      <c r="L457" s="242">
        <v>42766</v>
      </c>
      <c r="M457" s="137">
        <v>1.6666666666666666E-2</v>
      </c>
      <c r="N457" s="159">
        <f t="shared" si="345"/>
        <v>5.7500000000582077</v>
      </c>
      <c r="O457" s="159">
        <f t="shared" si="346"/>
        <v>0</v>
      </c>
      <c r="P457" s="159">
        <f t="shared" si="347"/>
        <v>0</v>
      </c>
      <c r="Q457" s="159">
        <f t="shared" si="348"/>
        <v>0</v>
      </c>
      <c r="R457" s="159">
        <f t="shared" si="349"/>
        <v>5.7500000000582077</v>
      </c>
      <c r="S457" s="245" t="s">
        <v>377</v>
      </c>
      <c r="T457" s="135" t="s">
        <v>378</v>
      </c>
      <c r="U457" s="211"/>
      <c r="V457" s="211"/>
      <c r="W457" s="211"/>
      <c r="X457" s="474"/>
      <c r="Y457" s="191"/>
    </row>
    <row r="458" spans="2:25">
      <c r="B458" s="506"/>
      <c r="C458" s="517"/>
      <c r="D458" s="506"/>
      <c r="E458" s="506"/>
      <c r="F458" s="204"/>
      <c r="G458" s="204"/>
      <c r="H458" s="204"/>
      <c r="I458" s="204"/>
      <c r="J458" s="242">
        <v>42760</v>
      </c>
      <c r="K458" s="137">
        <v>0.73958333333333337</v>
      </c>
      <c r="L458" s="242">
        <v>42760</v>
      </c>
      <c r="M458" s="137">
        <v>0.96666666666666667</v>
      </c>
      <c r="N458" s="159">
        <f t="shared" si="345"/>
        <v>5.4499999999534339</v>
      </c>
      <c r="O458" s="159">
        <f t="shared" si="346"/>
        <v>0</v>
      </c>
      <c r="P458" s="159">
        <f t="shared" si="347"/>
        <v>0</v>
      </c>
      <c r="Q458" s="159">
        <f t="shared" si="348"/>
        <v>0</v>
      </c>
      <c r="R458" s="159">
        <f t="shared" si="349"/>
        <v>5.4499999999534339</v>
      </c>
      <c r="S458" s="245" t="s">
        <v>377</v>
      </c>
      <c r="T458" s="135" t="s">
        <v>633</v>
      </c>
      <c r="U458" s="211"/>
      <c r="V458" s="211"/>
      <c r="W458" s="211"/>
      <c r="X458" s="474"/>
      <c r="Y458" s="191"/>
    </row>
    <row r="459" spans="2:25">
      <c r="B459" s="506"/>
      <c r="C459" s="517"/>
      <c r="D459" s="506"/>
      <c r="E459" s="506"/>
      <c r="F459" s="204"/>
      <c r="G459" s="204"/>
      <c r="H459" s="204"/>
      <c r="I459" s="204"/>
      <c r="J459" s="242">
        <v>42759</v>
      </c>
      <c r="K459" s="137">
        <v>0.75</v>
      </c>
      <c r="L459" s="242">
        <v>42759</v>
      </c>
      <c r="M459" s="137">
        <v>0.94166666666666676</v>
      </c>
      <c r="N459" s="159">
        <f t="shared" si="345"/>
        <v>4.5999999999767169</v>
      </c>
      <c r="O459" s="159">
        <f t="shared" si="346"/>
        <v>0</v>
      </c>
      <c r="P459" s="159">
        <f t="shared" si="347"/>
        <v>0</v>
      </c>
      <c r="Q459" s="159">
        <f t="shared" si="348"/>
        <v>0</v>
      </c>
      <c r="R459" s="159">
        <f t="shared" si="349"/>
        <v>4.5999999999767169</v>
      </c>
      <c r="S459" s="245" t="s">
        <v>377</v>
      </c>
      <c r="T459" s="135" t="s">
        <v>382</v>
      </c>
      <c r="U459" s="211"/>
      <c r="V459" s="211"/>
      <c r="W459" s="211"/>
      <c r="X459" s="474"/>
      <c r="Y459" s="191"/>
    </row>
    <row r="460" spans="2:25">
      <c r="B460" s="506"/>
      <c r="C460" s="517"/>
      <c r="D460" s="506"/>
      <c r="E460" s="506"/>
      <c r="F460" s="204"/>
      <c r="G460" s="204"/>
      <c r="H460" s="204"/>
      <c r="I460" s="204"/>
      <c r="J460" s="242">
        <v>42766</v>
      </c>
      <c r="K460" s="137">
        <v>0.74652777777777779</v>
      </c>
      <c r="L460" s="242">
        <v>42767</v>
      </c>
      <c r="M460" s="137">
        <v>0</v>
      </c>
      <c r="N460" s="159">
        <f t="shared" si="345"/>
        <v>6.0833333332557231</v>
      </c>
      <c r="O460" s="159">
        <f t="shared" si="346"/>
        <v>0</v>
      </c>
      <c r="P460" s="159">
        <f t="shared" si="347"/>
        <v>0</v>
      </c>
      <c r="Q460" s="159">
        <f t="shared" si="348"/>
        <v>0</v>
      </c>
      <c r="R460" s="159">
        <f t="shared" si="349"/>
        <v>6.0833333332557231</v>
      </c>
      <c r="S460" s="245" t="s">
        <v>377</v>
      </c>
      <c r="T460" s="135" t="s">
        <v>632</v>
      </c>
      <c r="U460" s="211"/>
      <c r="V460" s="211"/>
      <c r="W460" s="211"/>
      <c r="X460" s="474"/>
      <c r="Y460" s="191"/>
    </row>
    <row r="461" spans="2:25">
      <c r="B461" s="506"/>
      <c r="C461" s="517"/>
      <c r="D461" s="506"/>
      <c r="E461" s="506"/>
      <c r="F461" s="204"/>
      <c r="G461" s="204"/>
      <c r="H461" s="204"/>
      <c r="I461" s="204"/>
      <c r="J461" s="205"/>
      <c r="K461" s="206"/>
      <c r="L461" s="205"/>
      <c r="M461" s="206"/>
      <c r="N461" s="230">
        <f>SUM(N444:N460)</f>
        <v>106.71666666667443</v>
      </c>
      <c r="O461" s="230">
        <f t="shared" ref="O461:R461" si="350">SUM(O444:O460)</f>
        <v>0</v>
      </c>
      <c r="P461" s="230">
        <f t="shared" si="350"/>
        <v>0</v>
      </c>
      <c r="Q461" s="230">
        <f t="shared" si="350"/>
        <v>0</v>
      </c>
      <c r="R461" s="230">
        <f t="shared" si="350"/>
        <v>106.71666666667443</v>
      </c>
      <c r="S461" s="209"/>
      <c r="T461" s="210"/>
      <c r="U461" s="211"/>
      <c r="V461" s="211"/>
      <c r="W461" s="211"/>
      <c r="X461" s="474"/>
      <c r="Y461" s="191">
        <v>100</v>
      </c>
    </row>
    <row r="462" spans="2:25" ht="25.5">
      <c r="B462" s="505" t="s">
        <v>350</v>
      </c>
      <c r="C462" s="515" t="s">
        <v>349</v>
      </c>
      <c r="D462" s="505">
        <v>125</v>
      </c>
      <c r="E462" s="505" t="s">
        <v>236</v>
      </c>
      <c r="F462" s="204" t="s">
        <v>237</v>
      </c>
      <c r="G462" s="204" t="s">
        <v>237</v>
      </c>
      <c r="H462" s="204" t="s">
        <v>237</v>
      </c>
      <c r="I462" s="204" t="s">
        <v>237</v>
      </c>
      <c r="J462" s="242">
        <v>42740</v>
      </c>
      <c r="K462" s="137">
        <v>0.75555555555555554</v>
      </c>
      <c r="L462" s="242">
        <v>42740</v>
      </c>
      <c r="M462" s="137">
        <v>0.8965277777777777</v>
      </c>
      <c r="N462" s="159">
        <f t="shared" ref="N462:N474" si="351">IF(((L462+M462)-(J462+K462))*24&gt;0,((L462+M462)-(J462+K462))*24,"NA")</f>
        <v>3.3833333331858739</v>
      </c>
      <c r="O462" s="159">
        <f t="shared" ref="O462:O474" si="352">IF(RIGHT(S462)="T",(N462),0)</f>
        <v>0</v>
      </c>
      <c r="P462" s="159">
        <f t="shared" ref="P462:P474" si="353">IF(RIGHT(S462)="U",(N462),0)</f>
        <v>0</v>
      </c>
      <c r="Q462" s="159">
        <f t="shared" ref="Q462:Q474" si="354">IF(RIGHT(S462)="C",(N462),0)</f>
        <v>0</v>
      </c>
      <c r="R462" s="159">
        <f t="shared" ref="R462:R474" si="355">IF(RIGHT(S462)="D",(N462),0)</f>
        <v>3.3833333331858739</v>
      </c>
      <c r="S462" s="245" t="s">
        <v>377</v>
      </c>
      <c r="T462" s="135" t="s">
        <v>378</v>
      </c>
      <c r="U462" s="211" t="s">
        <v>323</v>
      </c>
      <c r="V462" s="211" t="s">
        <v>323</v>
      </c>
      <c r="W462" s="211" t="s">
        <v>323</v>
      </c>
      <c r="X462" s="474"/>
      <c r="Y462" s="191"/>
    </row>
    <row r="463" spans="2:25">
      <c r="B463" s="506"/>
      <c r="C463" s="517"/>
      <c r="D463" s="506"/>
      <c r="E463" s="506"/>
      <c r="F463" s="204"/>
      <c r="G463" s="204"/>
      <c r="H463" s="204"/>
      <c r="I463" s="204"/>
      <c r="J463" s="242">
        <v>42744</v>
      </c>
      <c r="K463" s="137">
        <v>0.75069444444444444</v>
      </c>
      <c r="L463" s="242">
        <v>42744</v>
      </c>
      <c r="M463" s="137">
        <v>0.91527777777777775</v>
      </c>
      <c r="N463" s="159">
        <f t="shared" si="351"/>
        <v>3.9499999999534339</v>
      </c>
      <c r="O463" s="159">
        <f t="shared" si="352"/>
        <v>0</v>
      </c>
      <c r="P463" s="159">
        <f t="shared" si="353"/>
        <v>0</v>
      </c>
      <c r="Q463" s="159">
        <f t="shared" si="354"/>
        <v>0</v>
      </c>
      <c r="R463" s="159">
        <f t="shared" si="355"/>
        <v>3.9499999999534339</v>
      </c>
      <c r="S463" s="245" t="s">
        <v>377</v>
      </c>
      <c r="T463" s="135" t="s">
        <v>382</v>
      </c>
      <c r="U463" s="211"/>
      <c r="V463" s="211"/>
      <c r="W463" s="211"/>
      <c r="X463" s="474"/>
      <c r="Y463" s="191"/>
    </row>
    <row r="464" spans="2:25">
      <c r="B464" s="506"/>
      <c r="C464" s="517"/>
      <c r="D464" s="506"/>
      <c r="E464" s="506"/>
      <c r="F464" s="204"/>
      <c r="G464" s="204"/>
      <c r="H464" s="204"/>
      <c r="I464" s="204"/>
      <c r="J464" s="242">
        <v>42738</v>
      </c>
      <c r="K464" s="137">
        <v>0.73888888888888893</v>
      </c>
      <c r="L464" s="242">
        <v>42739</v>
      </c>
      <c r="M464" s="137">
        <v>8.3333333333333332E-3</v>
      </c>
      <c r="N464" s="159">
        <f t="shared" si="351"/>
        <v>6.46666666661622</v>
      </c>
      <c r="O464" s="159">
        <f t="shared" si="352"/>
        <v>0</v>
      </c>
      <c r="P464" s="159">
        <f t="shared" si="353"/>
        <v>0</v>
      </c>
      <c r="Q464" s="159">
        <f t="shared" si="354"/>
        <v>0</v>
      </c>
      <c r="R464" s="159">
        <f t="shared" si="355"/>
        <v>6.46666666661622</v>
      </c>
      <c r="S464" s="245" t="s">
        <v>377</v>
      </c>
      <c r="T464" s="135" t="s">
        <v>382</v>
      </c>
      <c r="U464" s="211"/>
      <c r="V464" s="211"/>
      <c r="W464" s="211"/>
      <c r="X464" s="474"/>
      <c r="Y464" s="191"/>
    </row>
    <row r="465" spans="2:25" ht="25.5">
      <c r="B465" s="506"/>
      <c r="C465" s="517"/>
      <c r="D465" s="506"/>
      <c r="E465" s="506"/>
      <c r="F465" s="204"/>
      <c r="G465" s="204"/>
      <c r="H465" s="204"/>
      <c r="I465" s="204"/>
      <c r="J465" s="242">
        <v>42737</v>
      </c>
      <c r="K465" s="137">
        <v>0.74097222222222225</v>
      </c>
      <c r="L465" s="242">
        <v>42737</v>
      </c>
      <c r="M465" s="137">
        <v>0.94027777777777777</v>
      </c>
      <c r="N465" s="159">
        <f t="shared" si="351"/>
        <v>4.78333333338378</v>
      </c>
      <c r="O465" s="159">
        <f t="shared" si="352"/>
        <v>0</v>
      </c>
      <c r="P465" s="159">
        <f t="shared" si="353"/>
        <v>0</v>
      </c>
      <c r="Q465" s="159">
        <f t="shared" si="354"/>
        <v>0</v>
      </c>
      <c r="R465" s="159">
        <f t="shared" si="355"/>
        <v>4.78333333338378</v>
      </c>
      <c r="S465" s="245" t="s">
        <v>377</v>
      </c>
      <c r="T465" s="135" t="s">
        <v>378</v>
      </c>
      <c r="U465" s="211"/>
      <c r="V465" s="211"/>
      <c r="W465" s="211"/>
      <c r="X465" s="474"/>
      <c r="Y465" s="191"/>
    </row>
    <row r="466" spans="2:25">
      <c r="B466" s="506"/>
      <c r="C466" s="517"/>
      <c r="D466" s="506"/>
      <c r="E466" s="506"/>
      <c r="F466" s="204"/>
      <c r="G466" s="204"/>
      <c r="H466" s="204"/>
      <c r="I466" s="204"/>
      <c r="J466" s="242">
        <v>42754</v>
      </c>
      <c r="K466" s="137">
        <v>0.75138888888888899</v>
      </c>
      <c r="L466" s="242">
        <v>42754</v>
      </c>
      <c r="M466" s="137">
        <v>0.97013888888888899</v>
      </c>
      <c r="N466" s="159">
        <f t="shared" si="351"/>
        <v>5.25</v>
      </c>
      <c r="O466" s="159">
        <f t="shared" si="352"/>
        <v>0</v>
      </c>
      <c r="P466" s="159">
        <f t="shared" si="353"/>
        <v>0</v>
      </c>
      <c r="Q466" s="159">
        <f t="shared" si="354"/>
        <v>0</v>
      </c>
      <c r="R466" s="159">
        <f t="shared" si="355"/>
        <v>5.25</v>
      </c>
      <c r="S466" s="245" t="s">
        <v>377</v>
      </c>
      <c r="T466" s="135" t="s">
        <v>632</v>
      </c>
      <c r="U466" s="211"/>
      <c r="V466" s="211"/>
      <c r="W466" s="211"/>
      <c r="X466" s="474"/>
      <c r="Y466" s="191"/>
    </row>
    <row r="467" spans="2:25">
      <c r="B467" s="506"/>
      <c r="C467" s="517"/>
      <c r="D467" s="506"/>
      <c r="E467" s="506"/>
      <c r="F467" s="204"/>
      <c r="G467" s="204"/>
      <c r="H467" s="204"/>
      <c r="I467" s="204"/>
      <c r="J467" s="242">
        <v>42752</v>
      </c>
      <c r="K467" s="137">
        <v>0.76527777777777783</v>
      </c>
      <c r="L467" s="242">
        <v>42753</v>
      </c>
      <c r="M467" s="137">
        <v>2.4999999999999998E-2</v>
      </c>
      <c r="N467" s="159">
        <f t="shared" si="351"/>
        <v>6.2333333333954215</v>
      </c>
      <c r="O467" s="159">
        <f t="shared" si="352"/>
        <v>0</v>
      </c>
      <c r="P467" s="159">
        <f t="shared" si="353"/>
        <v>0</v>
      </c>
      <c r="Q467" s="159">
        <f t="shared" si="354"/>
        <v>0</v>
      </c>
      <c r="R467" s="159">
        <f t="shared" si="355"/>
        <v>6.2333333333954215</v>
      </c>
      <c r="S467" s="245" t="s">
        <v>377</v>
      </c>
      <c r="T467" s="135" t="s">
        <v>701</v>
      </c>
      <c r="U467" s="211"/>
      <c r="V467" s="211"/>
      <c r="W467" s="211"/>
      <c r="X467" s="474"/>
      <c r="Y467" s="191"/>
    </row>
    <row r="468" spans="2:25" ht="25.5">
      <c r="B468" s="506"/>
      <c r="C468" s="517"/>
      <c r="D468" s="506"/>
      <c r="E468" s="506"/>
      <c r="F468" s="204"/>
      <c r="G468" s="204"/>
      <c r="H468" s="204"/>
      <c r="I468" s="204"/>
      <c r="J468" s="242">
        <v>42748</v>
      </c>
      <c r="K468" s="137">
        <v>0.76111111111111107</v>
      </c>
      <c r="L468" s="242">
        <v>42748</v>
      </c>
      <c r="M468" s="137">
        <v>0.90625</v>
      </c>
      <c r="N468" s="159">
        <f t="shared" si="351"/>
        <v>3.4833333333372138</v>
      </c>
      <c r="O468" s="159">
        <f t="shared" si="352"/>
        <v>0</v>
      </c>
      <c r="P468" s="159">
        <f t="shared" si="353"/>
        <v>0</v>
      </c>
      <c r="Q468" s="159">
        <f t="shared" si="354"/>
        <v>0</v>
      </c>
      <c r="R468" s="159">
        <f t="shared" si="355"/>
        <v>3.4833333333372138</v>
      </c>
      <c r="S468" s="245" t="s">
        <v>377</v>
      </c>
      <c r="T468" s="135" t="s">
        <v>378</v>
      </c>
      <c r="U468" s="211"/>
      <c r="V468" s="211"/>
      <c r="W468" s="211"/>
      <c r="X468" s="474"/>
      <c r="Y468" s="191"/>
    </row>
    <row r="469" spans="2:25">
      <c r="B469" s="506"/>
      <c r="C469" s="517"/>
      <c r="D469" s="506"/>
      <c r="E469" s="506"/>
      <c r="F469" s="204"/>
      <c r="G469" s="204"/>
      <c r="H469" s="204"/>
      <c r="I469" s="204"/>
      <c r="J469" s="242">
        <v>42753</v>
      </c>
      <c r="K469" s="137">
        <v>0.77430555555555547</v>
      </c>
      <c r="L469" s="242">
        <v>42753</v>
      </c>
      <c r="M469" s="137">
        <v>0.95208333333333339</v>
      </c>
      <c r="N469" s="159">
        <f t="shared" si="351"/>
        <v>4.2666666666045785</v>
      </c>
      <c r="O469" s="159">
        <f t="shared" si="352"/>
        <v>0</v>
      </c>
      <c r="P469" s="159">
        <f t="shared" si="353"/>
        <v>0</v>
      </c>
      <c r="Q469" s="159">
        <f t="shared" si="354"/>
        <v>0</v>
      </c>
      <c r="R469" s="159">
        <f t="shared" si="355"/>
        <v>4.2666666666045785</v>
      </c>
      <c r="S469" s="245" t="s">
        <v>377</v>
      </c>
      <c r="T469" s="135" t="s">
        <v>702</v>
      </c>
      <c r="U469" s="211" t="s">
        <v>323</v>
      </c>
      <c r="V469" s="211" t="s">
        <v>323</v>
      </c>
      <c r="W469" s="211" t="s">
        <v>323</v>
      </c>
      <c r="X469" s="474"/>
      <c r="Y469" s="191"/>
    </row>
    <row r="470" spans="2:25">
      <c r="B470" s="506"/>
      <c r="C470" s="517"/>
      <c r="D470" s="506"/>
      <c r="E470" s="506"/>
      <c r="F470" s="204"/>
      <c r="G470" s="204"/>
      <c r="H470" s="204"/>
      <c r="I470" s="204"/>
      <c r="J470" s="242">
        <v>42759</v>
      </c>
      <c r="K470" s="137">
        <v>0.7597222222222223</v>
      </c>
      <c r="L470" s="242">
        <v>42759</v>
      </c>
      <c r="M470" s="137">
        <v>0.95208333333333339</v>
      </c>
      <c r="N470" s="159">
        <f t="shared" si="351"/>
        <v>4.6166666665230878</v>
      </c>
      <c r="O470" s="159">
        <f t="shared" si="352"/>
        <v>0</v>
      </c>
      <c r="P470" s="159">
        <f t="shared" si="353"/>
        <v>0</v>
      </c>
      <c r="Q470" s="159">
        <f t="shared" si="354"/>
        <v>0</v>
      </c>
      <c r="R470" s="159">
        <f t="shared" si="355"/>
        <v>4.6166666665230878</v>
      </c>
      <c r="S470" s="245" t="s">
        <v>377</v>
      </c>
      <c r="T470" s="135" t="s">
        <v>382</v>
      </c>
      <c r="U470" s="211" t="s">
        <v>323</v>
      </c>
      <c r="V470" s="211" t="s">
        <v>323</v>
      </c>
      <c r="W470" s="211" t="s">
        <v>323</v>
      </c>
      <c r="X470" s="474"/>
      <c r="Y470" s="191"/>
    </row>
    <row r="471" spans="2:25">
      <c r="B471" s="506"/>
      <c r="C471" s="517"/>
      <c r="D471" s="506"/>
      <c r="E471" s="506"/>
      <c r="F471" s="204"/>
      <c r="G471" s="204"/>
      <c r="H471" s="204"/>
      <c r="I471" s="204"/>
      <c r="J471" s="242">
        <v>42760</v>
      </c>
      <c r="K471" s="137">
        <v>0.7402777777777777</v>
      </c>
      <c r="L471" s="242">
        <v>42760</v>
      </c>
      <c r="M471" s="137">
        <v>0.97499999999999998</v>
      </c>
      <c r="N471" s="159">
        <f t="shared" si="351"/>
        <v>5.6333333333604969</v>
      </c>
      <c r="O471" s="159">
        <f t="shared" si="352"/>
        <v>0</v>
      </c>
      <c r="P471" s="159">
        <f t="shared" si="353"/>
        <v>0</v>
      </c>
      <c r="Q471" s="159">
        <f t="shared" si="354"/>
        <v>0</v>
      </c>
      <c r="R471" s="159">
        <f t="shared" si="355"/>
        <v>5.6333333333604969</v>
      </c>
      <c r="S471" s="245" t="s">
        <v>377</v>
      </c>
      <c r="T471" s="135" t="s">
        <v>633</v>
      </c>
      <c r="U471" s="211" t="s">
        <v>323</v>
      </c>
      <c r="V471" s="211" t="s">
        <v>323</v>
      </c>
      <c r="W471" s="211" t="s">
        <v>323</v>
      </c>
      <c r="X471" s="474"/>
      <c r="Y471" s="191"/>
    </row>
    <row r="472" spans="2:25" ht="25.5">
      <c r="B472" s="506"/>
      <c r="C472" s="517"/>
      <c r="D472" s="506"/>
      <c r="E472" s="506"/>
      <c r="F472" s="204"/>
      <c r="G472" s="204"/>
      <c r="H472" s="204"/>
      <c r="I472" s="204"/>
      <c r="J472" s="242">
        <v>42763</v>
      </c>
      <c r="K472" s="137">
        <v>0.76041666666666663</v>
      </c>
      <c r="L472" s="242">
        <v>42763</v>
      </c>
      <c r="M472" s="137">
        <v>0.96180555555555547</v>
      </c>
      <c r="N472" s="159">
        <f t="shared" si="351"/>
        <v>4.8333333333721384</v>
      </c>
      <c r="O472" s="159">
        <f t="shared" si="352"/>
        <v>0</v>
      </c>
      <c r="P472" s="159">
        <f t="shared" si="353"/>
        <v>0</v>
      </c>
      <c r="Q472" s="159">
        <f t="shared" si="354"/>
        <v>0</v>
      </c>
      <c r="R472" s="159">
        <f t="shared" si="355"/>
        <v>4.8333333333721384</v>
      </c>
      <c r="S472" s="245" t="s">
        <v>377</v>
      </c>
      <c r="T472" s="135" t="s">
        <v>378</v>
      </c>
      <c r="U472" s="211" t="s">
        <v>323</v>
      </c>
      <c r="V472" s="211" t="s">
        <v>323</v>
      </c>
      <c r="W472" s="211" t="s">
        <v>323</v>
      </c>
      <c r="X472" s="474"/>
      <c r="Y472" s="191"/>
    </row>
    <row r="473" spans="2:25" ht="25.5">
      <c r="B473" s="506"/>
      <c r="C473" s="517"/>
      <c r="D473" s="506"/>
      <c r="E473" s="506"/>
      <c r="F473" s="204"/>
      <c r="G473" s="204"/>
      <c r="H473" s="204"/>
      <c r="I473" s="204"/>
      <c r="J473" s="242">
        <v>42765</v>
      </c>
      <c r="K473" s="137">
        <v>0.77638888888888891</v>
      </c>
      <c r="L473" s="242">
        <v>42766</v>
      </c>
      <c r="M473" s="137">
        <v>1.8749999999999999E-2</v>
      </c>
      <c r="N473" s="159">
        <f t="shared" si="351"/>
        <v>5.8166666667675599</v>
      </c>
      <c r="O473" s="159">
        <f t="shared" si="352"/>
        <v>0</v>
      </c>
      <c r="P473" s="159">
        <f t="shared" si="353"/>
        <v>0</v>
      </c>
      <c r="Q473" s="159">
        <f t="shared" si="354"/>
        <v>0</v>
      </c>
      <c r="R473" s="159">
        <f t="shared" si="355"/>
        <v>5.8166666667675599</v>
      </c>
      <c r="S473" s="245" t="s">
        <v>377</v>
      </c>
      <c r="T473" s="135" t="s">
        <v>378</v>
      </c>
      <c r="U473" s="211" t="s">
        <v>323</v>
      </c>
      <c r="V473" s="211" t="s">
        <v>323</v>
      </c>
      <c r="W473" s="211" t="s">
        <v>323</v>
      </c>
      <c r="X473" s="474"/>
      <c r="Y473" s="191"/>
    </row>
    <row r="474" spans="2:25">
      <c r="B474" s="506"/>
      <c r="C474" s="517"/>
      <c r="D474" s="506"/>
      <c r="E474" s="506"/>
      <c r="F474" s="204"/>
      <c r="G474" s="204"/>
      <c r="H474" s="204"/>
      <c r="I474" s="204"/>
      <c r="J474" s="242">
        <v>42761</v>
      </c>
      <c r="K474" s="137">
        <v>0.81388888888888899</v>
      </c>
      <c r="L474" s="242">
        <v>42761</v>
      </c>
      <c r="M474" s="137">
        <v>0.96250000000000002</v>
      </c>
      <c r="N474" s="159">
        <f t="shared" si="351"/>
        <v>3.5666666667675599</v>
      </c>
      <c r="O474" s="159">
        <f t="shared" si="352"/>
        <v>0</v>
      </c>
      <c r="P474" s="159">
        <f t="shared" si="353"/>
        <v>0</v>
      </c>
      <c r="Q474" s="159">
        <f t="shared" si="354"/>
        <v>0</v>
      </c>
      <c r="R474" s="159">
        <f t="shared" si="355"/>
        <v>3.5666666667675599</v>
      </c>
      <c r="S474" s="245" t="s">
        <v>377</v>
      </c>
      <c r="T474" s="135" t="s">
        <v>632</v>
      </c>
      <c r="U474" s="211" t="s">
        <v>323</v>
      </c>
      <c r="V474" s="211" t="s">
        <v>323</v>
      </c>
      <c r="W474" s="211" t="s">
        <v>323</v>
      </c>
      <c r="X474" s="474"/>
      <c r="Y474" s="191">
        <v>100</v>
      </c>
    </row>
    <row r="475" spans="2:25">
      <c r="B475" s="506"/>
      <c r="C475" s="517"/>
      <c r="D475" s="506"/>
      <c r="E475" s="506"/>
      <c r="F475" s="204"/>
      <c r="G475" s="204"/>
      <c r="H475" s="204"/>
      <c r="I475" s="204"/>
      <c r="J475" s="224"/>
      <c r="K475" s="225"/>
      <c r="L475" s="224"/>
      <c r="M475" s="225"/>
      <c r="N475" s="246">
        <f t="shared" ref="N475:R475" si="356">SUM(N462:N474)</f>
        <v>62.283333333267365</v>
      </c>
      <c r="O475" s="246">
        <f t="shared" si="356"/>
        <v>0</v>
      </c>
      <c r="P475" s="246">
        <f t="shared" si="356"/>
        <v>0</v>
      </c>
      <c r="Q475" s="246">
        <f t="shared" si="356"/>
        <v>0</v>
      </c>
      <c r="R475" s="246">
        <f t="shared" si="356"/>
        <v>62.283333333267365</v>
      </c>
      <c r="S475" s="225"/>
      <c r="T475" s="250"/>
      <c r="U475" s="211"/>
      <c r="V475" s="211"/>
      <c r="W475" s="211"/>
      <c r="X475" s="474"/>
      <c r="Y475" s="191"/>
    </row>
    <row r="476" spans="2:25" ht="25.5">
      <c r="B476" s="505" t="s">
        <v>351</v>
      </c>
      <c r="C476" s="515" t="s">
        <v>352</v>
      </c>
      <c r="D476" s="505">
        <v>125</v>
      </c>
      <c r="E476" s="505" t="s">
        <v>236</v>
      </c>
      <c r="F476" s="204" t="s">
        <v>237</v>
      </c>
      <c r="G476" s="204" t="s">
        <v>237</v>
      </c>
      <c r="H476" s="204" t="s">
        <v>237</v>
      </c>
      <c r="I476" s="204" t="s">
        <v>237</v>
      </c>
      <c r="J476" s="242">
        <v>42742</v>
      </c>
      <c r="K476" s="137">
        <v>0.36874999999999997</v>
      </c>
      <c r="L476" s="242">
        <v>42742</v>
      </c>
      <c r="M476" s="137">
        <v>0.84027777777777779</v>
      </c>
      <c r="N476" s="159">
        <f t="shared" ref="N476" si="357">IF(((L476+M476)-(J476+K476))*24&gt;0,((L476+M476)-(J476+K476))*24,"NA")</f>
        <v>11.316666666709352</v>
      </c>
      <c r="O476" s="159">
        <f t="shared" ref="O476" si="358">IF(RIGHT(S476)="T",(N476),0)</f>
        <v>0</v>
      </c>
      <c r="P476" s="159">
        <f t="shared" ref="P476" si="359">IF(RIGHT(S476)="U",(N476),0)</f>
        <v>0</v>
      </c>
      <c r="Q476" s="159">
        <f t="shared" ref="Q476" si="360">IF(RIGHT(S476)="C",(N476),0)</f>
        <v>0</v>
      </c>
      <c r="R476" s="159">
        <f t="shared" ref="R476" si="361">IF(RIGHT(S476)="D",(N476),0)</f>
        <v>11.316666666709352</v>
      </c>
      <c r="S476" s="245" t="s">
        <v>376</v>
      </c>
      <c r="T476" s="135" t="s">
        <v>686</v>
      </c>
      <c r="U476" s="211" t="s">
        <v>323</v>
      </c>
      <c r="V476" s="211" t="s">
        <v>323</v>
      </c>
      <c r="W476" s="211" t="s">
        <v>323</v>
      </c>
      <c r="X476" s="474"/>
      <c r="Y476" s="191"/>
    </row>
    <row r="477" spans="2:25">
      <c r="B477" s="507"/>
      <c r="C477" s="516"/>
      <c r="D477" s="507"/>
      <c r="E477" s="507"/>
      <c r="F477" s="204" t="s">
        <v>237</v>
      </c>
      <c r="G477" s="204" t="s">
        <v>237</v>
      </c>
      <c r="H477" s="204" t="s">
        <v>237</v>
      </c>
      <c r="I477" s="204" t="s">
        <v>237</v>
      </c>
      <c r="J477" s="204"/>
      <c r="K477" s="236"/>
      <c r="L477" s="236"/>
      <c r="M477" s="236"/>
      <c r="N477" s="258">
        <f>SUM(N476:N476)</f>
        <v>11.316666666709352</v>
      </c>
      <c r="O477" s="258">
        <f>SUM(O476:O476)</f>
        <v>0</v>
      </c>
      <c r="P477" s="258">
        <f>SUM(P476:P476)</f>
        <v>0</v>
      </c>
      <c r="Q477" s="258">
        <f>SUM(Q476:Q476)</f>
        <v>0</v>
      </c>
      <c r="R477" s="258">
        <f>SUM(R476:R476)</f>
        <v>11.316666666709352</v>
      </c>
      <c r="S477" s="214"/>
      <c r="T477" s="214"/>
      <c r="U477" s="211" t="s">
        <v>323</v>
      </c>
      <c r="V477" s="211" t="s">
        <v>323</v>
      </c>
      <c r="W477" s="211" t="s">
        <v>323</v>
      </c>
      <c r="X477" s="474"/>
      <c r="Y477" s="191">
        <v>100</v>
      </c>
    </row>
    <row r="478" spans="2:25">
      <c r="B478" s="505" t="s">
        <v>351</v>
      </c>
      <c r="C478" s="515" t="s">
        <v>405</v>
      </c>
      <c r="D478" s="505">
        <v>125</v>
      </c>
      <c r="E478" s="505" t="s">
        <v>236</v>
      </c>
      <c r="F478" s="204" t="s">
        <v>237</v>
      </c>
      <c r="G478" s="204" t="s">
        <v>237</v>
      </c>
      <c r="H478" s="204" t="s">
        <v>237</v>
      </c>
      <c r="I478" s="204" t="s">
        <v>237</v>
      </c>
      <c r="J478" s="205"/>
      <c r="K478" s="206"/>
      <c r="L478" s="205"/>
      <c r="M478" s="206"/>
      <c r="N478" s="207">
        <v>0</v>
      </c>
      <c r="O478" s="208">
        <v>0</v>
      </c>
      <c r="P478" s="208">
        <v>0</v>
      </c>
      <c r="Q478" s="208">
        <v>0</v>
      </c>
      <c r="R478" s="208">
        <v>0</v>
      </c>
      <c r="S478" s="209"/>
      <c r="T478" s="210"/>
      <c r="U478" s="211" t="s">
        <v>323</v>
      </c>
      <c r="V478" s="211" t="s">
        <v>323</v>
      </c>
      <c r="W478" s="211" t="s">
        <v>323</v>
      </c>
      <c r="X478" s="474"/>
      <c r="Y478" s="191"/>
    </row>
    <row r="479" spans="2:25">
      <c r="B479" s="506"/>
      <c r="C479" s="517"/>
      <c r="D479" s="506"/>
      <c r="E479" s="506"/>
      <c r="F479" s="204"/>
      <c r="G479" s="204"/>
      <c r="H479" s="204"/>
      <c r="I479" s="204"/>
      <c r="J479" s="205"/>
      <c r="K479" s="206"/>
      <c r="L479" s="205"/>
      <c r="M479" s="206"/>
      <c r="N479" s="207">
        <v>0</v>
      </c>
      <c r="O479" s="208">
        <v>0</v>
      </c>
      <c r="P479" s="208">
        <v>0</v>
      </c>
      <c r="Q479" s="208">
        <v>0</v>
      </c>
      <c r="R479" s="208">
        <v>0</v>
      </c>
      <c r="S479" s="209"/>
      <c r="T479" s="210"/>
      <c r="U479" s="211"/>
      <c r="V479" s="211"/>
      <c r="W479" s="211"/>
      <c r="X479" s="474"/>
      <c r="Y479" s="191"/>
    </row>
    <row r="480" spans="2:25">
      <c r="B480" s="507"/>
      <c r="C480" s="516"/>
      <c r="D480" s="507"/>
      <c r="E480" s="507"/>
      <c r="F480" s="204" t="s">
        <v>237</v>
      </c>
      <c r="G480" s="204" t="s">
        <v>237</v>
      </c>
      <c r="H480" s="204" t="s">
        <v>237</v>
      </c>
      <c r="I480" s="204" t="s">
        <v>237</v>
      </c>
      <c r="J480" s="204"/>
      <c r="K480" s="236"/>
      <c r="L480" s="236"/>
      <c r="M480" s="236"/>
      <c r="N480" s="207">
        <v>0</v>
      </c>
      <c r="O480" s="208">
        <v>0</v>
      </c>
      <c r="P480" s="208">
        <v>0</v>
      </c>
      <c r="Q480" s="208">
        <v>0</v>
      </c>
      <c r="R480" s="208">
        <v>0</v>
      </c>
      <c r="S480" s="214"/>
      <c r="T480" s="214"/>
      <c r="U480" s="211" t="s">
        <v>323</v>
      </c>
      <c r="V480" s="211" t="s">
        <v>323</v>
      </c>
      <c r="W480" s="211" t="s">
        <v>323</v>
      </c>
      <c r="X480" s="474"/>
      <c r="Y480" s="191">
        <v>100</v>
      </c>
    </row>
    <row r="481" spans="2:25">
      <c r="B481" s="505" t="s">
        <v>423</v>
      </c>
      <c r="C481" s="515" t="s">
        <v>426</v>
      </c>
      <c r="D481" s="505">
        <v>125</v>
      </c>
      <c r="E481" s="505" t="s">
        <v>236</v>
      </c>
      <c r="F481" s="204" t="s">
        <v>237</v>
      </c>
      <c r="G481" s="204" t="s">
        <v>237</v>
      </c>
      <c r="H481" s="204" t="s">
        <v>237</v>
      </c>
      <c r="I481" s="204" t="s">
        <v>237</v>
      </c>
      <c r="J481" s="205"/>
      <c r="K481" s="206"/>
      <c r="L481" s="205"/>
      <c r="M481" s="206"/>
      <c r="N481" s="290"/>
      <c r="O481" s="208"/>
      <c r="P481" s="208"/>
      <c r="Q481" s="208"/>
      <c r="R481" s="208"/>
      <c r="S481" s="209"/>
      <c r="T481" s="210"/>
      <c r="U481" s="211" t="s">
        <v>323</v>
      </c>
      <c r="V481" s="211" t="s">
        <v>323</v>
      </c>
      <c r="W481" s="211" t="s">
        <v>323</v>
      </c>
      <c r="X481" s="291"/>
      <c r="Y481" s="301"/>
    </row>
    <row r="482" spans="2:25">
      <c r="B482" s="507"/>
      <c r="C482" s="516"/>
      <c r="D482" s="507"/>
      <c r="E482" s="507"/>
      <c r="F482" s="204" t="s">
        <v>237</v>
      </c>
      <c r="G482" s="204" t="s">
        <v>237</v>
      </c>
      <c r="H482" s="204" t="s">
        <v>237</v>
      </c>
      <c r="I482" s="204" t="s">
        <v>237</v>
      </c>
      <c r="J482" s="204"/>
      <c r="K482" s="236"/>
      <c r="L482" s="236"/>
      <c r="M482" s="236"/>
      <c r="N482" s="258">
        <v>0</v>
      </c>
      <c r="O482" s="258">
        <v>0</v>
      </c>
      <c r="P482" s="258">
        <v>0</v>
      </c>
      <c r="Q482" s="258">
        <v>0</v>
      </c>
      <c r="R482" s="258">
        <f>SUM(R478:R481)</f>
        <v>0</v>
      </c>
      <c r="S482" s="214"/>
      <c r="T482" s="214"/>
      <c r="U482" s="211" t="s">
        <v>323</v>
      </c>
      <c r="V482" s="211" t="s">
        <v>323</v>
      </c>
      <c r="W482" s="211" t="s">
        <v>323</v>
      </c>
      <c r="X482" s="291"/>
      <c r="Y482" s="301">
        <v>100</v>
      </c>
    </row>
    <row r="483" spans="2:25">
      <c r="B483" s="505" t="s">
        <v>425</v>
      </c>
      <c r="C483" s="515" t="s">
        <v>424</v>
      </c>
      <c r="D483" s="505">
        <v>125</v>
      </c>
      <c r="E483" s="505" t="s">
        <v>236</v>
      </c>
      <c r="F483" s="204" t="s">
        <v>237</v>
      </c>
      <c r="G483" s="204" t="s">
        <v>237</v>
      </c>
      <c r="H483" s="204" t="s">
        <v>237</v>
      </c>
      <c r="I483" s="204" t="s">
        <v>237</v>
      </c>
      <c r="J483" s="205"/>
      <c r="K483" s="206"/>
      <c r="L483" s="205"/>
      <c r="M483" s="206"/>
      <c r="N483" s="290"/>
      <c r="O483" s="208"/>
      <c r="P483" s="208"/>
      <c r="Q483" s="208"/>
      <c r="R483" s="208"/>
      <c r="S483" s="209"/>
      <c r="T483" s="210"/>
      <c r="U483" s="211" t="s">
        <v>323</v>
      </c>
      <c r="V483" s="211" t="s">
        <v>323</v>
      </c>
      <c r="W483" s="211" t="s">
        <v>323</v>
      </c>
      <c r="X483" s="291"/>
      <c r="Y483" s="301"/>
    </row>
    <row r="484" spans="2:25">
      <c r="B484" s="507"/>
      <c r="C484" s="516"/>
      <c r="D484" s="507"/>
      <c r="E484" s="507"/>
      <c r="F484" s="204" t="s">
        <v>237</v>
      </c>
      <c r="G484" s="204" t="s">
        <v>237</v>
      </c>
      <c r="H484" s="204" t="s">
        <v>237</v>
      </c>
      <c r="I484" s="204" t="s">
        <v>237</v>
      </c>
      <c r="J484" s="204"/>
      <c r="K484" s="236"/>
      <c r="L484" s="236"/>
      <c r="M484" s="236"/>
      <c r="N484" s="258">
        <v>0</v>
      </c>
      <c r="O484" s="258">
        <v>0</v>
      </c>
      <c r="P484" s="258">
        <v>0</v>
      </c>
      <c r="Q484" s="258">
        <v>0</v>
      </c>
      <c r="R484" s="258">
        <f>SUM(R480:R483)</f>
        <v>0</v>
      </c>
      <c r="S484" s="214"/>
      <c r="T484" s="214"/>
      <c r="U484" s="211" t="s">
        <v>323</v>
      </c>
      <c r="V484" s="211" t="s">
        <v>323</v>
      </c>
      <c r="W484" s="211" t="s">
        <v>323</v>
      </c>
      <c r="X484" s="302"/>
      <c r="Y484" s="301">
        <v>100</v>
      </c>
    </row>
    <row r="485" spans="2:25">
      <c r="B485" s="194"/>
    </row>
    <row r="486" spans="2:25">
      <c r="B486" s="194"/>
    </row>
    <row r="487" spans="2:25">
      <c r="B487" s="194"/>
    </row>
    <row r="488" spans="2:25">
      <c r="B488" s="194"/>
    </row>
    <row r="489" spans="2:25">
      <c r="B489" s="194"/>
    </row>
    <row r="490" spans="2:25">
      <c r="B490" s="194"/>
    </row>
    <row r="491" spans="2:25">
      <c r="B491" s="194"/>
    </row>
    <row r="492" spans="2:25">
      <c r="B492" s="194"/>
    </row>
    <row r="493" spans="2:25">
      <c r="B493" s="194"/>
    </row>
    <row r="494" spans="2:25">
      <c r="B494" s="194"/>
    </row>
    <row r="495" spans="2:25" s="195" customFormat="1">
      <c r="B495" s="194"/>
      <c r="D495" s="194"/>
      <c r="E495" s="194"/>
      <c r="F495" s="194"/>
      <c r="G495" s="194"/>
      <c r="H495" s="194"/>
      <c r="I495" s="194"/>
      <c r="J495" s="292"/>
      <c r="K495" s="292"/>
      <c r="L495" s="292"/>
      <c r="M495" s="292"/>
      <c r="N495" s="292"/>
      <c r="O495" s="292"/>
      <c r="P495" s="292"/>
      <c r="Q495" s="292"/>
      <c r="R495" s="292"/>
      <c r="S495" s="292"/>
    </row>
    <row r="496" spans="2:25" s="195" customFormat="1">
      <c r="B496" s="194"/>
      <c r="D496" s="194"/>
      <c r="E496" s="194"/>
      <c r="F496" s="194"/>
      <c r="G496" s="194"/>
      <c r="H496" s="194"/>
      <c r="I496" s="194"/>
      <c r="J496" s="292"/>
      <c r="K496" s="292"/>
      <c r="L496" s="292"/>
      <c r="M496" s="292"/>
      <c r="N496" s="292"/>
      <c r="O496" s="292"/>
      <c r="P496" s="292"/>
      <c r="Q496" s="292"/>
      <c r="R496" s="292"/>
      <c r="S496" s="292"/>
    </row>
    <row r="497" spans="2:19" s="195" customFormat="1">
      <c r="B497" s="194"/>
      <c r="D497" s="194"/>
      <c r="E497" s="194"/>
      <c r="F497" s="194"/>
      <c r="G497" s="194"/>
      <c r="H497" s="194"/>
      <c r="I497" s="194"/>
      <c r="J497" s="292"/>
      <c r="K497" s="292"/>
      <c r="L497" s="292"/>
      <c r="M497" s="292"/>
      <c r="N497" s="292"/>
      <c r="O497" s="292"/>
      <c r="P497" s="292"/>
      <c r="Q497" s="292"/>
      <c r="R497" s="292"/>
      <c r="S497" s="292"/>
    </row>
    <row r="498" spans="2:19" s="195" customFormat="1">
      <c r="B498" s="194"/>
      <c r="D498" s="194"/>
      <c r="E498" s="194"/>
      <c r="F498" s="194"/>
      <c r="G498" s="194"/>
      <c r="H498" s="194"/>
      <c r="I498" s="194"/>
      <c r="J498" s="292"/>
      <c r="K498" s="292"/>
      <c r="L498" s="292"/>
      <c r="M498" s="292"/>
      <c r="N498" s="292"/>
      <c r="O498" s="292"/>
      <c r="P498" s="292"/>
      <c r="Q498" s="292"/>
      <c r="R498" s="292"/>
      <c r="S498" s="292"/>
    </row>
    <row r="499" spans="2:19" s="195" customFormat="1">
      <c r="B499" s="194"/>
      <c r="D499" s="194"/>
      <c r="E499" s="194"/>
      <c r="F499" s="194"/>
      <c r="G499" s="194"/>
      <c r="H499" s="194"/>
      <c r="I499" s="194"/>
      <c r="J499" s="292"/>
      <c r="K499" s="292"/>
      <c r="L499" s="292"/>
      <c r="M499" s="292"/>
      <c r="N499" s="292"/>
      <c r="O499" s="292"/>
      <c r="P499" s="292"/>
      <c r="Q499" s="292"/>
      <c r="R499" s="292"/>
      <c r="S499" s="292"/>
    </row>
    <row r="500" spans="2:19" s="195" customFormat="1">
      <c r="B500" s="194"/>
      <c r="D500" s="194"/>
      <c r="E500" s="194"/>
      <c r="F500" s="194"/>
      <c r="G500" s="194"/>
      <c r="H500" s="194"/>
      <c r="I500" s="194"/>
      <c r="J500" s="292"/>
      <c r="K500" s="292"/>
      <c r="L500" s="292"/>
      <c r="M500" s="292"/>
      <c r="N500" s="292"/>
      <c r="O500" s="292"/>
      <c r="P500" s="292"/>
      <c r="Q500" s="292"/>
      <c r="R500" s="292"/>
      <c r="S500" s="292"/>
    </row>
    <row r="501" spans="2:19" s="195" customFormat="1">
      <c r="B501" s="194"/>
      <c r="D501" s="194"/>
      <c r="E501" s="194"/>
      <c r="F501" s="194"/>
      <c r="G501" s="194"/>
      <c r="H501" s="194"/>
      <c r="I501" s="194"/>
      <c r="J501" s="292"/>
      <c r="K501" s="292"/>
      <c r="L501" s="292"/>
      <c r="M501" s="292"/>
      <c r="N501" s="292"/>
      <c r="O501" s="292"/>
      <c r="P501" s="292"/>
      <c r="Q501" s="292"/>
      <c r="R501" s="292"/>
      <c r="S501" s="292"/>
    </row>
    <row r="502" spans="2:19" s="195" customFormat="1">
      <c r="B502" s="194"/>
      <c r="D502" s="194"/>
      <c r="E502" s="194"/>
      <c r="F502" s="194"/>
      <c r="G502" s="194"/>
      <c r="H502" s="194"/>
      <c r="I502" s="194"/>
      <c r="J502" s="292"/>
      <c r="K502" s="292"/>
      <c r="L502" s="292"/>
      <c r="M502" s="292"/>
      <c r="N502" s="292"/>
      <c r="O502" s="292"/>
      <c r="P502" s="292"/>
      <c r="Q502" s="292"/>
      <c r="R502" s="292"/>
      <c r="S502" s="292"/>
    </row>
    <row r="503" spans="2:19" s="195" customFormat="1">
      <c r="B503" s="194"/>
      <c r="D503" s="194"/>
      <c r="E503" s="194"/>
      <c r="F503" s="194"/>
      <c r="G503" s="194"/>
      <c r="H503" s="194"/>
      <c r="I503" s="194"/>
      <c r="J503" s="292"/>
      <c r="K503" s="292"/>
      <c r="L503" s="292"/>
      <c r="M503" s="292"/>
      <c r="N503" s="292"/>
      <c r="O503" s="292"/>
      <c r="P503" s="292"/>
      <c r="Q503" s="292"/>
      <c r="R503" s="292"/>
      <c r="S503" s="292"/>
    </row>
    <row r="504" spans="2:19" s="195" customFormat="1">
      <c r="B504" s="194"/>
      <c r="D504" s="194"/>
      <c r="E504" s="194"/>
      <c r="F504" s="194"/>
      <c r="G504" s="194"/>
      <c r="H504" s="194"/>
      <c r="I504" s="194"/>
      <c r="J504" s="292"/>
      <c r="K504" s="292"/>
      <c r="L504" s="292"/>
      <c r="M504" s="292"/>
      <c r="N504" s="292"/>
      <c r="O504" s="292"/>
      <c r="P504" s="292"/>
      <c r="Q504" s="292"/>
      <c r="R504" s="292"/>
      <c r="S504" s="292"/>
    </row>
    <row r="505" spans="2:19" s="195" customFormat="1">
      <c r="B505" s="194"/>
      <c r="D505" s="194"/>
      <c r="E505" s="194"/>
      <c r="F505" s="194"/>
      <c r="G505" s="194"/>
      <c r="H505" s="194"/>
      <c r="I505" s="194"/>
      <c r="J505" s="292"/>
      <c r="K505" s="292"/>
      <c r="L505" s="292"/>
      <c r="M505" s="292"/>
      <c r="N505" s="292"/>
      <c r="O505" s="292"/>
      <c r="P505" s="292"/>
      <c r="Q505" s="292"/>
      <c r="R505" s="292"/>
      <c r="S505" s="292"/>
    </row>
    <row r="506" spans="2:19" s="195" customFormat="1">
      <c r="B506" s="194"/>
      <c r="D506" s="194"/>
      <c r="E506" s="194"/>
      <c r="F506" s="194"/>
      <c r="G506" s="194"/>
      <c r="H506" s="194"/>
      <c r="I506" s="194"/>
      <c r="J506" s="292"/>
      <c r="K506" s="292"/>
      <c r="L506" s="292"/>
      <c r="M506" s="292"/>
      <c r="N506" s="292"/>
      <c r="O506" s="292"/>
      <c r="P506" s="292"/>
      <c r="Q506" s="292"/>
      <c r="R506" s="292"/>
      <c r="S506" s="292"/>
    </row>
    <row r="507" spans="2:19" s="195" customFormat="1">
      <c r="B507" s="194"/>
      <c r="D507" s="194"/>
      <c r="E507" s="194"/>
      <c r="F507" s="194"/>
      <c r="G507" s="194"/>
      <c r="H507" s="194"/>
      <c r="I507" s="194"/>
      <c r="J507" s="292"/>
      <c r="K507" s="292"/>
      <c r="L507" s="292"/>
      <c r="M507" s="292"/>
      <c r="N507" s="292"/>
      <c r="O507" s="292"/>
      <c r="P507" s="292"/>
      <c r="Q507" s="292"/>
      <c r="R507" s="292"/>
      <c r="S507" s="292"/>
    </row>
    <row r="508" spans="2:19" s="195" customFormat="1">
      <c r="B508" s="194"/>
      <c r="D508" s="194"/>
      <c r="E508" s="194"/>
      <c r="F508" s="194"/>
      <c r="G508" s="194"/>
      <c r="H508" s="194"/>
      <c r="I508" s="194"/>
      <c r="J508" s="292"/>
      <c r="K508" s="292"/>
      <c r="L508" s="292"/>
      <c r="M508" s="292"/>
      <c r="N508" s="292"/>
      <c r="O508" s="292"/>
      <c r="P508" s="292"/>
      <c r="Q508" s="292"/>
      <c r="R508" s="292"/>
      <c r="S508" s="292"/>
    </row>
    <row r="509" spans="2:19" s="195" customFormat="1">
      <c r="B509" s="194"/>
      <c r="D509" s="194"/>
      <c r="E509" s="194"/>
      <c r="F509" s="194"/>
      <c r="G509" s="194"/>
      <c r="H509" s="194"/>
      <c r="I509" s="194"/>
      <c r="J509" s="292"/>
      <c r="K509" s="292"/>
      <c r="L509" s="292"/>
      <c r="M509" s="292"/>
      <c r="N509" s="292"/>
      <c r="O509" s="292"/>
      <c r="P509" s="292"/>
      <c r="Q509" s="292"/>
      <c r="R509" s="292"/>
      <c r="S509" s="292"/>
    </row>
    <row r="510" spans="2:19" s="195" customFormat="1">
      <c r="B510" s="194"/>
      <c r="D510" s="194"/>
      <c r="E510" s="194"/>
      <c r="F510" s="194"/>
      <c r="G510" s="194"/>
      <c r="H510" s="194"/>
      <c r="I510" s="194"/>
      <c r="J510" s="292"/>
      <c r="K510" s="292"/>
      <c r="L510" s="292"/>
      <c r="M510" s="292"/>
      <c r="N510" s="292"/>
      <c r="O510" s="292"/>
      <c r="P510" s="292"/>
      <c r="Q510" s="292"/>
      <c r="R510" s="292"/>
      <c r="S510" s="292"/>
    </row>
    <row r="511" spans="2:19" s="195" customFormat="1">
      <c r="B511" s="194"/>
      <c r="D511" s="194"/>
      <c r="E511" s="194"/>
      <c r="F511" s="194"/>
      <c r="G511" s="194"/>
      <c r="H511" s="194"/>
      <c r="I511" s="194"/>
      <c r="J511" s="292"/>
      <c r="K511" s="292"/>
      <c r="L511" s="292"/>
      <c r="M511" s="292"/>
      <c r="N511" s="292"/>
      <c r="O511" s="292"/>
      <c r="P511" s="292"/>
      <c r="Q511" s="292"/>
      <c r="R511" s="292"/>
      <c r="S511" s="292"/>
    </row>
    <row r="512" spans="2:19" s="195" customFormat="1">
      <c r="B512" s="194"/>
      <c r="D512" s="194"/>
      <c r="E512" s="194"/>
      <c r="F512" s="194"/>
      <c r="G512" s="194"/>
      <c r="H512" s="194"/>
      <c r="I512" s="194"/>
      <c r="J512" s="292"/>
      <c r="K512" s="292"/>
      <c r="L512" s="292"/>
      <c r="M512" s="292"/>
      <c r="N512" s="292"/>
      <c r="O512" s="292"/>
      <c r="P512" s="292"/>
      <c r="Q512" s="292"/>
      <c r="R512" s="292"/>
      <c r="S512" s="292"/>
    </row>
    <row r="513" spans="2:19" s="195" customFormat="1">
      <c r="B513" s="194"/>
      <c r="D513" s="194"/>
      <c r="E513" s="194"/>
      <c r="F513" s="194"/>
      <c r="G513" s="194"/>
      <c r="H513" s="194"/>
      <c r="I513" s="194"/>
      <c r="J513" s="292"/>
      <c r="K513" s="292"/>
      <c r="L513" s="292"/>
      <c r="M513" s="292"/>
      <c r="N513" s="292"/>
      <c r="O513" s="292"/>
      <c r="P513" s="292"/>
      <c r="Q513" s="292"/>
      <c r="R513" s="292"/>
      <c r="S513" s="292"/>
    </row>
    <row r="514" spans="2:19" s="195" customFormat="1">
      <c r="B514" s="194"/>
      <c r="D514" s="194"/>
      <c r="E514" s="194"/>
      <c r="F514" s="194"/>
      <c r="G514" s="194"/>
      <c r="H514" s="194"/>
      <c r="I514" s="194"/>
      <c r="J514" s="292"/>
      <c r="K514" s="292"/>
      <c r="L514" s="292"/>
      <c r="M514" s="292"/>
      <c r="N514" s="292"/>
      <c r="O514" s="292"/>
      <c r="P514" s="292"/>
      <c r="Q514" s="292"/>
      <c r="R514" s="292"/>
      <c r="S514" s="292"/>
    </row>
    <row r="515" spans="2:19" s="195" customFormat="1">
      <c r="B515" s="194"/>
      <c r="D515" s="194"/>
      <c r="E515" s="194"/>
      <c r="F515" s="194"/>
      <c r="G515" s="194"/>
      <c r="H515" s="194"/>
      <c r="I515" s="194"/>
      <c r="J515" s="292"/>
      <c r="K515" s="292"/>
      <c r="L515" s="292"/>
      <c r="M515" s="292"/>
      <c r="N515" s="292"/>
      <c r="O515" s="292"/>
      <c r="P515" s="292"/>
      <c r="Q515" s="292"/>
      <c r="R515" s="292"/>
      <c r="S515" s="292"/>
    </row>
    <row r="516" spans="2:19" s="195" customFormat="1">
      <c r="B516" s="194"/>
      <c r="D516" s="194"/>
      <c r="E516" s="194"/>
      <c r="F516" s="194"/>
      <c r="G516" s="194"/>
      <c r="H516" s="194"/>
      <c r="I516" s="194"/>
      <c r="J516" s="292"/>
      <c r="K516" s="292"/>
      <c r="L516" s="292"/>
      <c r="M516" s="292"/>
      <c r="N516" s="292"/>
      <c r="O516" s="292"/>
      <c r="P516" s="292"/>
      <c r="Q516" s="292"/>
      <c r="R516" s="292"/>
      <c r="S516" s="292"/>
    </row>
    <row r="517" spans="2:19" s="195" customFormat="1">
      <c r="B517" s="194"/>
      <c r="D517" s="194"/>
      <c r="E517" s="194"/>
      <c r="F517" s="194"/>
      <c r="G517" s="194"/>
      <c r="H517" s="194"/>
      <c r="I517" s="194"/>
      <c r="J517" s="292"/>
      <c r="K517" s="292"/>
      <c r="L517" s="292"/>
      <c r="M517" s="292"/>
      <c r="N517" s="292"/>
      <c r="O517" s="292"/>
      <c r="P517" s="292"/>
      <c r="Q517" s="292"/>
      <c r="R517" s="292"/>
      <c r="S517" s="292"/>
    </row>
    <row r="518" spans="2:19" s="195" customFormat="1">
      <c r="B518" s="194"/>
      <c r="D518" s="194"/>
      <c r="E518" s="194"/>
      <c r="F518" s="194"/>
      <c r="G518" s="194"/>
      <c r="H518" s="194"/>
      <c r="I518" s="194"/>
      <c r="J518" s="292"/>
      <c r="K518" s="292"/>
      <c r="L518" s="292"/>
      <c r="M518" s="292"/>
      <c r="N518" s="292"/>
      <c r="O518" s="292"/>
      <c r="P518" s="292"/>
      <c r="Q518" s="292"/>
      <c r="R518" s="292"/>
      <c r="S518" s="292"/>
    </row>
    <row r="519" spans="2:19" s="195" customFormat="1">
      <c r="B519" s="194"/>
      <c r="D519" s="194"/>
      <c r="E519" s="194"/>
      <c r="F519" s="194"/>
      <c r="G519" s="194"/>
      <c r="H519" s="194"/>
      <c r="I519" s="194"/>
      <c r="J519" s="292"/>
      <c r="K519" s="292"/>
      <c r="L519" s="292"/>
      <c r="M519" s="292"/>
      <c r="N519" s="292"/>
      <c r="O519" s="292"/>
      <c r="P519" s="292"/>
      <c r="Q519" s="292"/>
      <c r="R519" s="292"/>
      <c r="S519" s="292"/>
    </row>
    <row r="520" spans="2:19" s="195" customFormat="1">
      <c r="B520" s="194"/>
      <c r="D520" s="194"/>
      <c r="E520" s="194"/>
      <c r="F520" s="194"/>
      <c r="G520" s="194"/>
      <c r="H520" s="194"/>
      <c r="I520" s="194"/>
      <c r="J520" s="292"/>
      <c r="K520" s="292"/>
      <c r="L520" s="292"/>
      <c r="M520" s="292"/>
      <c r="N520" s="292"/>
      <c r="O520" s="292"/>
      <c r="P520" s="292"/>
      <c r="Q520" s="292"/>
      <c r="R520" s="292"/>
      <c r="S520" s="292"/>
    </row>
    <row r="521" spans="2:19" s="195" customFormat="1">
      <c r="B521" s="194"/>
      <c r="D521" s="194"/>
      <c r="E521" s="194"/>
      <c r="F521" s="194"/>
      <c r="G521" s="194"/>
      <c r="H521" s="194"/>
      <c r="I521" s="194"/>
      <c r="J521" s="292"/>
      <c r="K521" s="292"/>
      <c r="L521" s="292"/>
      <c r="M521" s="292"/>
      <c r="N521" s="292"/>
      <c r="O521" s="292"/>
      <c r="P521" s="292"/>
      <c r="Q521" s="292"/>
      <c r="R521" s="292"/>
      <c r="S521" s="292"/>
    </row>
    <row r="522" spans="2:19" s="195" customFormat="1">
      <c r="B522" s="194"/>
      <c r="D522" s="194"/>
      <c r="E522" s="194"/>
      <c r="F522" s="194"/>
      <c r="G522" s="194"/>
      <c r="H522" s="194"/>
      <c r="I522" s="194"/>
      <c r="J522" s="292"/>
      <c r="K522" s="292"/>
      <c r="L522" s="292"/>
      <c r="M522" s="292"/>
      <c r="N522" s="292"/>
      <c r="O522" s="292"/>
      <c r="P522" s="292"/>
      <c r="Q522" s="292"/>
      <c r="R522" s="292"/>
      <c r="S522" s="292"/>
    </row>
    <row r="523" spans="2:19" s="195" customFormat="1">
      <c r="B523" s="194"/>
      <c r="D523" s="194"/>
      <c r="E523" s="194"/>
      <c r="F523" s="194"/>
      <c r="G523" s="194"/>
      <c r="H523" s="194"/>
      <c r="I523" s="194"/>
      <c r="J523" s="292"/>
      <c r="K523" s="292"/>
      <c r="L523" s="292"/>
      <c r="M523" s="292"/>
      <c r="N523" s="292"/>
      <c r="O523" s="292"/>
      <c r="P523" s="292"/>
      <c r="Q523" s="292"/>
      <c r="R523" s="292"/>
      <c r="S523" s="292"/>
    </row>
    <row r="524" spans="2:19" s="195" customFormat="1">
      <c r="B524" s="194"/>
      <c r="D524" s="194"/>
      <c r="E524" s="194"/>
      <c r="F524" s="194"/>
      <c r="G524" s="194"/>
      <c r="H524" s="194"/>
      <c r="I524" s="194"/>
      <c r="J524" s="292"/>
      <c r="K524" s="292"/>
      <c r="L524" s="292"/>
      <c r="M524" s="292"/>
      <c r="N524" s="292"/>
      <c r="O524" s="292"/>
      <c r="P524" s="292"/>
      <c r="Q524" s="292"/>
      <c r="R524" s="292"/>
      <c r="S524" s="292"/>
    </row>
    <row r="525" spans="2:19" s="195" customFormat="1">
      <c r="B525" s="194"/>
      <c r="D525" s="194"/>
      <c r="E525" s="194"/>
      <c r="F525" s="194"/>
      <c r="G525" s="194"/>
      <c r="H525" s="194"/>
      <c r="I525" s="194"/>
      <c r="J525" s="292"/>
      <c r="K525" s="292"/>
      <c r="L525" s="292"/>
      <c r="M525" s="292"/>
      <c r="N525" s="292"/>
      <c r="O525" s="292"/>
      <c r="P525" s="292"/>
      <c r="Q525" s="292"/>
      <c r="R525" s="292"/>
      <c r="S525" s="292"/>
    </row>
    <row r="526" spans="2:19" s="195" customFormat="1">
      <c r="B526" s="194"/>
      <c r="D526" s="194"/>
      <c r="E526" s="194"/>
      <c r="F526" s="194"/>
      <c r="G526" s="194"/>
      <c r="H526" s="194"/>
      <c r="I526" s="194"/>
      <c r="J526" s="292"/>
      <c r="K526" s="292"/>
      <c r="L526" s="292"/>
      <c r="M526" s="292"/>
      <c r="N526" s="292"/>
      <c r="O526" s="292"/>
      <c r="P526" s="292"/>
      <c r="Q526" s="292"/>
      <c r="R526" s="292"/>
      <c r="S526" s="292"/>
    </row>
    <row r="527" spans="2:19" s="195" customFormat="1">
      <c r="B527" s="194"/>
      <c r="D527" s="194"/>
      <c r="E527" s="194"/>
      <c r="F527" s="194"/>
      <c r="G527" s="194"/>
      <c r="H527" s="194"/>
      <c r="I527" s="194"/>
      <c r="J527" s="292"/>
      <c r="K527" s="292"/>
      <c r="L527" s="292"/>
      <c r="M527" s="292"/>
      <c r="N527" s="292"/>
      <c r="O527" s="292"/>
      <c r="P527" s="292"/>
      <c r="Q527" s="292"/>
      <c r="R527" s="292"/>
      <c r="S527" s="292"/>
    </row>
    <row r="528" spans="2:19" s="195" customFormat="1">
      <c r="B528" s="194"/>
      <c r="D528" s="194"/>
      <c r="E528" s="194"/>
      <c r="F528" s="194"/>
      <c r="G528" s="194"/>
      <c r="H528" s="194"/>
      <c r="I528" s="194"/>
      <c r="J528" s="292"/>
      <c r="K528" s="292"/>
      <c r="L528" s="292"/>
      <c r="M528" s="292"/>
      <c r="N528" s="292"/>
      <c r="O528" s="292"/>
      <c r="P528" s="292"/>
      <c r="Q528" s="292"/>
      <c r="R528" s="292"/>
      <c r="S528" s="292"/>
    </row>
    <row r="529" spans="2:19" s="195" customFormat="1">
      <c r="B529" s="194"/>
      <c r="D529" s="194"/>
      <c r="E529" s="194"/>
      <c r="F529" s="194"/>
      <c r="G529" s="194"/>
      <c r="H529" s="194"/>
      <c r="I529" s="194"/>
      <c r="J529" s="292"/>
      <c r="K529" s="292"/>
      <c r="L529" s="292"/>
      <c r="M529" s="292"/>
      <c r="N529" s="292"/>
      <c r="O529" s="292"/>
      <c r="P529" s="292"/>
      <c r="Q529" s="292"/>
      <c r="R529" s="292"/>
      <c r="S529" s="292"/>
    </row>
    <row r="530" spans="2:19" s="195" customFormat="1">
      <c r="B530" s="194"/>
      <c r="D530" s="194"/>
      <c r="E530" s="194"/>
      <c r="F530" s="194"/>
      <c r="G530" s="194"/>
      <c r="H530" s="194"/>
      <c r="I530" s="194"/>
      <c r="J530" s="292"/>
      <c r="K530" s="292"/>
      <c r="L530" s="292"/>
      <c r="M530" s="292"/>
      <c r="N530" s="292"/>
      <c r="O530" s="292"/>
      <c r="P530" s="292"/>
      <c r="Q530" s="292"/>
      <c r="R530" s="292"/>
      <c r="S530" s="292"/>
    </row>
    <row r="531" spans="2:19" s="195" customFormat="1">
      <c r="B531" s="194"/>
      <c r="D531" s="194"/>
      <c r="E531" s="194"/>
      <c r="F531" s="194"/>
      <c r="G531" s="194"/>
      <c r="H531" s="194"/>
      <c r="I531" s="194"/>
      <c r="J531" s="292"/>
      <c r="K531" s="292"/>
      <c r="L531" s="292"/>
      <c r="M531" s="292"/>
      <c r="N531" s="292"/>
      <c r="O531" s="292"/>
      <c r="P531" s="292"/>
      <c r="Q531" s="292"/>
      <c r="R531" s="292"/>
      <c r="S531" s="292"/>
    </row>
    <row r="532" spans="2:19" s="195" customFormat="1">
      <c r="B532" s="194"/>
      <c r="D532" s="194"/>
      <c r="E532" s="194"/>
      <c r="F532" s="194"/>
      <c r="G532" s="194"/>
      <c r="H532" s="194"/>
      <c r="I532" s="194"/>
      <c r="J532" s="292"/>
      <c r="K532" s="292"/>
      <c r="L532" s="292"/>
      <c r="M532" s="292"/>
      <c r="N532" s="292"/>
      <c r="O532" s="292"/>
      <c r="P532" s="292"/>
      <c r="Q532" s="292"/>
      <c r="R532" s="292"/>
      <c r="S532" s="292"/>
    </row>
    <row r="533" spans="2:19" s="195" customFormat="1">
      <c r="B533" s="194"/>
      <c r="D533" s="194"/>
      <c r="E533" s="194"/>
      <c r="F533" s="194"/>
      <c r="G533" s="194"/>
      <c r="H533" s="194"/>
      <c r="I533" s="194"/>
      <c r="J533" s="292"/>
      <c r="K533" s="292"/>
      <c r="L533" s="292"/>
      <c r="M533" s="292"/>
      <c r="N533" s="292"/>
      <c r="O533" s="292"/>
      <c r="P533" s="292"/>
      <c r="Q533" s="292"/>
      <c r="R533" s="292"/>
      <c r="S533" s="292"/>
    </row>
    <row r="534" spans="2:19" s="195" customFormat="1">
      <c r="B534" s="194"/>
      <c r="D534" s="194"/>
      <c r="E534" s="194"/>
      <c r="F534" s="194"/>
      <c r="G534" s="194"/>
      <c r="H534" s="194"/>
      <c r="I534" s="194"/>
      <c r="J534" s="292"/>
      <c r="K534" s="292"/>
      <c r="L534" s="292"/>
      <c r="M534" s="292"/>
      <c r="N534" s="292"/>
      <c r="O534" s="292"/>
      <c r="P534" s="292"/>
      <c r="Q534" s="292"/>
      <c r="R534" s="292"/>
      <c r="S534" s="292"/>
    </row>
    <row r="535" spans="2:19" s="195" customFormat="1">
      <c r="B535" s="194"/>
      <c r="D535" s="194"/>
      <c r="E535" s="194"/>
      <c r="F535" s="194"/>
      <c r="G535" s="194"/>
      <c r="H535" s="194"/>
      <c r="I535" s="194"/>
      <c r="J535" s="292"/>
      <c r="K535" s="292"/>
      <c r="L535" s="292"/>
      <c r="M535" s="292"/>
      <c r="N535" s="292"/>
      <c r="O535" s="292"/>
      <c r="P535" s="292"/>
      <c r="Q535" s="292"/>
      <c r="R535" s="292"/>
      <c r="S535" s="292"/>
    </row>
    <row r="536" spans="2:19" s="195" customFormat="1">
      <c r="B536" s="194"/>
      <c r="D536" s="194"/>
      <c r="E536" s="194"/>
      <c r="F536" s="194"/>
      <c r="G536" s="194"/>
      <c r="H536" s="194"/>
      <c r="I536" s="194"/>
      <c r="J536" s="292"/>
      <c r="K536" s="292"/>
      <c r="L536" s="292"/>
      <c r="M536" s="292"/>
      <c r="N536" s="292"/>
      <c r="O536" s="292"/>
      <c r="P536" s="292"/>
      <c r="Q536" s="292"/>
      <c r="R536" s="292"/>
      <c r="S536" s="292"/>
    </row>
    <row r="537" spans="2:19" s="195" customFormat="1">
      <c r="B537" s="194"/>
      <c r="D537" s="194"/>
      <c r="E537" s="194"/>
      <c r="F537" s="194"/>
      <c r="G537" s="194"/>
      <c r="H537" s="194"/>
      <c r="I537" s="194"/>
      <c r="J537" s="292"/>
      <c r="K537" s="292"/>
      <c r="L537" s="292"/>
      <c r="M537" s="292"/>
      <c r="N537" s="292"/>
      <c r="O537" s="292"/>
      <c r="P537" s="292"/>
      <c r="Q537" s="292"/>
      <c r="R537" s="292"/>
      <c r="S537" s="292"/>
    </row>
    <row r="538" spans="2:19" s="195" customFormat="1">
      <c r="B538" s="194"/>
      <c r="D538" s="194"/>
      <c r="E538" s="194"/>
      <c r="F538" s="194"/>
      <c r="G538" s="194"/>
      <c r="H538" s="194"/>
      <c r="I538" s="194"/>
      <c r="J538" s="292"/>
      <c r="K538" s="292"/>
      <c r="L538" s="292"/>
      <c r="M538" s="292"/>
      <c r="N538" s="292"/>
      <c r="O538" s="292"/>
      <c r="P538" s="292"/>
      <c r="Q538" s="292"/>
      <c r="R538" s="292"/>
      <c r="S538" s="292"/>
    </row>
    <row r="539" spans="2:19" s="195" customFormat="1">
      <c r="B539" s="194"/>
      <c r="D539" s="194"/>
      <c r="E539" s="194"/>
      <c r="F539" s="194"/>
      <c r="G539" s="194"/>
      <c r="H539" s="194"/>
      <c r="I539" s="194"/>
      <c r="J539" s="292"/>
      <c r="K539" s="292"/>
      <c r="L539" s="292"/>
      <c r="M539" s="292"/>
      <c r="N539" s="292"/>
      <c r="O539" s="292"/>
      <c r="P539" s="292"/>
      <c r="Q539" s="292"/>
      <c r="R539" s="292"/>
      <c r="S539" s="292"/>
    </row>
    <row r="540" spans="2:19" s="195" customFormat="1">
      <c r="B540" s="194"/>
      <c r="D540" s="194"/>
      <c r="E540" s="194"/>
      <c r="F540" s="194"/>
      <c r="G540" s="194"/>
      <c r="H540" s="194"/>
      <c r="I540" s="194"/>
      <c r="J540" s="292"/>
      <c r="K540" s="292"/>
      <c r="L540" s="292"/>
      <c r="M540" s="292"/>
      <c r="N540" s="292"/>
      <c r="O540" s="292"/>
      <c r="P540" s="292"/>
      <c r="Q540" s="292"/>
      <c r="R540" s="292"/>
      <c r="S540" s="292"/>
    </row>
    <row r="541" spans="2:19" s="195" customFormat="1">
      <c r="B541" s="194"/>
      <c r="D541" s="194"/>
      <c r="E541" s="194"/>
      <c r="F541" s="194"/>
      <c r="G541" s="194"/>
      <c r="H541" s="194"/>
      <c r="I541" s="194"/>
      <c r="J541" s="292"/>
      <c r="K541" s="292"/>
      <c r="L541" s="292"/>
      <c r="M541" s="292"/>
      <c r="N541" s="292"/>
      <c r="O541" s="292"/>
      <c r="P541" s="292"/>
      <c r="Q541" s="292"/>
      <c r="R541" s="292"/>
      <c r="S541" s="292"/>
    </row>
    <row r="542" spans="2:19" s="195" customFormat="1">
      <c r="B542" s="194"/>
      <c r="D542" s="194"/>
      <c r="E542" s="194"/>
      <c r="F542" s="194"/>
      <c r="G542" s="194"/>
      <c r="H542" s="194"/>
      <c r="I542" s="194"/>
      <c r="J542" s="292"/>
      <c r="K542" s="292"/>
      <c r="L542" s="292"/>
      <c r="M542" s="292"/>
      <c r="N542" s="292"/>
      <c r="O542" s="292"/>
      <c r="P542" s="292"/>
      <c r="Q542" s="292"/>
      <c r="R542" s="292"/>
      <c r="S542" s="292"/>
    </row>
    <row r="543" spans="2:19" s="195" customFormat="1">
      <c r="B543" s="194"/>
      <c r="D543" s="194"/>
      <c r="E543" s="194"/>
      <c r="F543" s="194"/>
      <c r="G543" s="194"/>
      <c r="H543" s="194"/>
      <c r="I543" s="194"/>
      <c r="J543" s="292"/>
      <c r="K543" s="292"/>
      <c r="L543" s="292"/>
      <c r="M543" s="292"/>
      <c r="N543" s="292"/>
      <c r="O543" s="292"/>
      <c r="P543" s="292"/>
      <c r="Q543" s="292"/>
      <c r="R543" s="292"/>
      <c r="S543" s="292"/>
    </row>
    <row r="544" spans="2:19" s="195" customFormat="1">
      <c r="B544" s="194"/>
      <c r="D544" s="194"/>
      <c r="E544" s="194"/>
      <c r="F544" s="194"/>
      <c r="G544" s="194"/>
      <c r="H544" s="194"/>
      <c r="I544" s="194"/>
      <c r="J544" s="292"/>
      <c r="K544" s="292"/>
      <c r="L544" s="292"/>
      <c r="M544" s="292"/>
      <c r="N544" s="292"/>
      <c r="O544" s="292"/>
      <c r="P544" s="292"/>
      <c r="Q544" s="292"/>
      <c r="R544" s="292"/>
      <c r="S544" s="292"/>
    </row>
    <row r="545" spans="2:19" s="195" customFormat="1">
      <c r="B545" s="194"/>
      <c r="D545" s="194"/>
      <c r="E545" s="194"/>
      <c r="F545" s="194"/>
      <c r="G545" s="194"/>
      <c r="H545" s="194"/>
      <c r="I545" s="194"/>
      <c r="J545" s="292"/>
      <c r="K545" s="292"/>
      <c r="L545" s="292"/>
      <c r="M545" s="292"/>
      <c r="N545" s="292"/>
      <c r="O545" s="292"/>
      <c r="P545" s="292"/>
      <c r="Q545" s="292"/>
      <c r="R545" s="292"/>
      <c r="S545" s="292"/>
    </row>
    <row r="546" spans="2:19" s="195" customFormat="1">
      <c r="B546" s="194"/>
      <c r="D546" s="194"/>
      <c r="E546" s="194"/>
      <c r="F546" s="194"/>
      <c r="G546" s="194"/>
      <c r="H546" s="194"/>
      <c r="I546" s="194"/>
      <c r="J546" s="292"/>
      <c r="K546" s="292"/>
      <c r="L546" s="292"/>
      <c r="M546" s="292"/>
      <c r="N546" s="292"/>
      <c r="O546" s="292"/>
      <c r="P546" s="292"/>
      <c r="Q546" s="292"/>
      <c r="R546" s="292"/>
      <c r="S546" s="292"/>
    </row>
    <row r="547" spans="2:19" s="195" customFormat="1">
      <c r="B547" s="194"/>
      <c r="D547" s="194"/>
      <c r="E547" s="194"/>
      <c r="F547" s="194"/>
      <c r="G547" s="194"/>
      <c r="H547" s="194"/>
      <c r="I547" s="194"/>
      <c r="J547" s="292"/>
      <c r="K547" s="292"/>
      <c r="L547" s="292"/>
      <c r="M547" s="292"/>
      <c r="N547" s="292"/>
      <c r="O547" s="292"/>
      <c r="P547" s="292"/>
      <c r="Q547" s="292"/>
      <c r="R547" s="292"/>
      <c r="S547" s="292"/>
    </row>
    <row r="548" spans="2:19" s="195" customFormat="1">
      <c r="B548" s="194"/>
      <c r="D548" s="194"/>
      <c r="E548" s="194"/>
      <c r="F548" s="194"/>
      <c r="G548" s="194"/>
      <c r="H548" s="194"/>
      <c r="I548" s="194"/>
      <c r="J548" s="292"/>
      <c r="K548" s="292"/>
      <c r="L548" s="292"/>
      <c r="M548" s="292"/>
      <c r="N548" s="292"/>
      <c r="O548" s="292"/>
      <c r="P548" s="292"/>
      <c r="Q548" s="292"/>
      <c r="R548" s="292"/>
      <c r="S548" s="292"/>
    </row>
    <row r="549" spans="2:19" s="195" customFormat="1">
      <c r="B549" s="194"/>
      <c r="D549" s="194"/>
      <c r="E549" s="194"/>
      <c r="F549" s="194"/>
      <c r="G549" s="194"/>
      <c r="H549" s="194"/>
      <c r="I549" s="194"/>
      <c r="J549" s="292"/>
      <c r="K549" s="292"/>
      <c r="L549" s="292"/>
      <c r="M549" s="292"/>
      <c r="N549" s="292"/>
      <c r="O549" s="292"/>
      <c r="P549" s="292"/>
      <c r="Q549" s="292"/>
      <c r="R549" s="292"/>
      <c r="S549" s="292"/>
    </row>
    <row r="550" spans="2:19" s="195" customFormat="1">
      <c r="B550" s="194"/>
      <c r="D550" s="194"/>
      <c r="E550" s="194"/>
      <c r="F550" s="194"/>
      <c r="G550" s="194"/>
      <c r="H550" s="194"/>
      <c r="I550" s="194"/>
      <c r="J550" s="292"/>
      <c r="K550" s="292"/>
      <c r="L550" s="292"/>
      <c r="M550" s="292"/>
      <c r="N550" s="292"/>
      <c r="O550" s="292"/>
      <c r="P550" s="292"/>
      <c r="Q550" s="292"/>
      <c r="R550" s="292"/>
      <c r="S550" s="292"/>
    </row>
    <row r="551" spans="2:19" s="195" customFormat="1">
      <c r="B551" s="194"/>
      <c r="D551" s="194"/>
      <c r="E551" s="194"/>
      <c r="F551" s="194"/>
      <c r="G551" s="194"/>
      <c r="H551" s="194"/>
      <c r="I551" s="194"/>
      <c r="J551" s="292"/>
      <c r="K551" s="292"/>
      <c r="L551" s="292"/>
      <c r="M551" s="292"/>
      <c r="N551" s="292"/>
      <c r="O551" s="292"/>
      <c r="P551" s="292"/>
      <c r="Q551" s="292"/>
      <c r="R551" s="292"/>
      <c r="S551" s="292"/>
    </row>
    <row r="552" spans="2:19" s="195" customFormat="1">
      <c r="B552" s="194"/>
      <c r="D552" s="194"/>
      <c r="E552" s="194"/>
      <c r="F552" s="194"/>
      <c r="G552" s="194"/>
      <c r="H552" s="194"/>
      <c r="I552" s="194"/>
      <c r="J552" s="292"/>
      <c r="K552" s="292"/>
      <c r="L552" s="292"/>
      <c r="M552" s="292"/>
      <c r="N552" s="292"/>
      <c r="O552" s="292"/>
      <c r="P552" s="292"/>
      <c r="Q552" s="292"/>
      <c r="R552" s="292"/>
      <c r="S552" s="292"/>
    </row>
    <row r="553" spans="2:19" s="195" customFormat="1">
      <c r="B553" s="194"/>
      <c r="D553" s="194"/>
      <c r="E553" s="194"/>
      <c r="F553" s="194"/>
      <c r="G553" s="194"/>
      <c r="H553" s="194"/>
      <c r="I553" s="194"/>
      <c r="J553" s="292"/>
      <c r="K553" s="292"/>
      <c r="L553" s="292"/>
      <c r="M553" s="292"/>
      <c r="N553" s="292"/>
      <c r="O553" s="292"/>
      <c r="P553" s="292"/>
      <c r="Q553" s="292"/>
      <c r="R553" s="292"/>
      <c r="S553" s="292"/>
    </row>
    <row r="554" spans="2:19" s="195" customFormat="1">
      <c r="B554" s="194"/>
      <c r="D554" s="194"/>
      <c r="E554" s="194"/>
      <c r="F554" s="194"/>
      <c r="G554" s="194"/>
      <c r="H554" s="194"/>
      <c r="I554" s="194"/>
      <c r="J554" s="292"/>
      <c r="K554" s="292"/>
      <c r="L554" s="292"/>
      <c r="M554" s="292"/>
      <c r="N554" s="292"/>
      <c r="O554" s="292"/>
      <c r="P554" s="292"/>
      <c r="Q554" s="292"/>
      <c r="R554" s="292"/>
      <c r="S554" s="292"/>
    </row>
    <row r="555" spans="2:19" s="195" customFormat="1">
      <c r="B555" s="194"/>
      <c r="D555" s="194"/>
      <c r="E555" s="194"/>
      <c r="F555" s="194"/>
      <c r="G555" s="194"/>
      <c r="H555" s="194"/>
      <c r="I555" s="194"/>
      <c r="J555" s="292"/>
      <c r="K555" s="292"/>
      <c r="L555" s="292"/>
      <c r="M555" s="292"/>
      <c r="N555" s="292"/>
      <c r="O555" s="292"/>
      <c r="P555" s="292"/>
      <c r="Q555" s="292"/>
      <c r="R555" s="292"/>
      <c r="S555" s="292"/>
    </row>
    <row r="556" spans="2:19" s="195" customFormat="1">
      <c r="B556" s="194"/>
      <c r="D556" s="194"/>
      <c r="E556" s="194"/>
      <c r="F556" s="194"/>
      <c r="G556" s="194"/>
      <c r="H556" s="194"/>
      <c r="I556" s="194"/>
      <c r="J556" s="292"/>
      <c r="K556" s="292"/>
      <c r="L556" s="292"/>
      <c r="M556" s="292"/>
      <c r="N556" s="292"/>
      <c r="O556" s="292"/>
      <c r="P556" s="292"/>
      <c r="Q556" s="292"/>
      <c r="R556" s="292"/>
      <c r="S556" s="292"/>
    </row>
    <row r="557" spans="2:19" s="195" customFormat="1">
      <c r="B557" s="194"/>
      <c r="D557" s="194"/>
      <c r="E557" s="194"/>
      <c r="F557" s="194"/>
      <c r="G557" s="194"/>
      <c r="H557" s="194"/>
      <c r="I557" s="194"/>
      <c r="J557" s="292"/>
      <c r="K557" s="292"/>
      <c r="L557" s="292"/>
      <c r="M557" s="292"/>
      <c r="N557" s="292"/>
      <c r="O557" s="292"/>
      <c r="P557" s="292"/>
      <c r="Q557" s="292"/>
      <c r="R557" s="292"/>
      <c r="S557" s="292"/>
    </row>
    <row r="558" spans="2:19" s="195" customFormat="1">
      <c r="B558" s="194"/>
      <c r="D558" s="194"/>
      <c r="E558" s="194"/>
      <c r="F558" s="194"/>
      <c r="G558" s="194"/>
      <c r="H558" s="194"/>
      <c r="I558" s="194"/>
      <c r="J558" s="292"/>
      <c r="K558" s="292"/>
      <c r="L558" s="292"/>
      <c r="M558" s="292"/>
      <c r="N558" s="292"/>
      <c r="O558" s="292"/>
      <c r="P558" s="292"/>
      <c r="Q558" s="292"/>
      <c r="R558" s="292"/>
      <c r="S558" s="292"/>
    </row>
    <row r="559" spans="2:19" s="195" customFormat="1">
      <c r="B559" s="194"/>
      <c r="D559" s="194"/>
      <c r="E559" s="194"/>
      <c r="F559" s="194"/>
      <c r="G559" s="194"/>
      <c r="H559" s="194"/>
      <c r="I559" s="194"/>
      <c r="J559" s="292"/>
      <c r="K559" s="292"/>
      <c r="L559" s="292"/>
      <c r="M559" s="292"/>
      <c r="N559" s="292"/>
      <c r="O559" s="292"/>
      <c r="P559" s="292"/>
      <c r="Q559" s="292"/>
      <c r="R559" s="292"/>
      <c r="S559" s="292"/>
    </row>
    <row r="560" spans="2:19" s="195" customFormat="1">
      <c r="B560" s="194"/>
      <c r="D560" s="194"/>
      <c r="E560" s="194"/>
      <c r="F560" s="194"/>
      <c r="G560" s="194"/>
      <c r="H560" s="194"/>
      <c r="I560" s="194"/>
      <c r="J560" s="292"/>
      <c r="K560" s="292"/>
      <c r="L560" s="292"/>
      <c r="M560" s="292"/>
      <c r="N560" s="292"/>
      <c r="O560" s="292"/>
      <c r="P560" s="292"/>
      <c r="Q560" s="292"/>
      <c r="R560" s="292"/>
      <c r="S560" s="292"/>
    </row>
    <row r="561" spans="2:19" s="195" customFormat="1">
      <c r="B561" s="194"/>
      <c r="D561" s="194"/>
      <c r="E561" s="194"/>
      <c r="F561" s="194"/>
      <c r="G561" s="194"/>
      <c r="H561" s="194"/>
      <c r="I561" s="194"/>
      <c r="J561" s="292"/>
      <c r="K561" s="292"/>
      <c r="L561" s="292"/>
      <c r="M561" s="292"/>
      <c r="N561" s="292"/>
      <c r="O561" s="292"/>
      <c r="P561" s="292"/>
      <c r="Q561" s="292"/>
      <c r="R561" s="292"/>
      <c r="S561" s="292"/>
    </row>
    <row r="562" spans="2:19" s="195" customFormat="1">
      <c r="B562" s="194"/>
      <c r="D562" s="194"/>
      <c r="E562" s="194"/>
      <c r="F562" s="194"/>
      <c r="G562" s="194"/>
      <c r="H562" s="194"/>
      <c r="I562" s="194"/>
      <c r="J562" s="292"/>
      <c r="K562" s="292"/>
      <c r="L562" s="292"/>
      <c r="M562" s="292"/>
      <c r="N562" s="292"/>
      <c r="O562" s="292"/>
      <c r="P562" s="292"/>
      <c r="Q562" s="292"/>
      <c r="R562" s="292"/>
      <c r="S562" s="292"/>
    </row>
    <row r="563" spans="2:19" s="195" customFormat="1">
      <c r="B563" s="194"/>
      <c r="D563" s="194"/>
      <c r="E563" s="194"/>
      <c r="F563" s="194"/>
      <c r="G563" s="194"/>
      <c r="H563" s="194"/>
      <c r="I563" s="194"/>
      <c r="J563" s="292"/>
      <c r="K563" s="292"/>
      <c r="L563" s="292"/>
      <c r="M563" s="292"/>
      <c r="N563" s="292"/>
      <c r="O563" s="292"/>
      <c r="P563" s="292"/>
      <c r="Q563" s="292"/>
      <c r="R563" s="292"/>
      <c r="S563" s="292"/>
    </row>
    <row r="564" spans="2:19" s="195" customFormat="1">
      <c r="B564" s="194"/>
      <c r="D564" s="194"/>
      <c r="E564" s="194"/>
      <c r="F564" s="194"/>
      <c r="G564" s="194"/>
      <c r="H564" s="194"/>
      <c r="I564" s="194"/>
      <c r="J564" s="292"/>
      <c r="K564" s="292"/>
      <c r="L564" s="292"/>
      <c r="M564" s="292"/>
      <c r="N564" s="292"/>
      <c r="O564" s="292"/>
      <c r="P564" s="292"/>
      <c r="Q564" s="292"/>
      <c r="R564" s="292"/>
      <c r="S564" s="292"/>
    </row>
    <row r="565" spans="2:19" s="195" customFormat="1">
      <c r="B565" s="194"/>
      <c r="D565" s="194"/>
      <c r="E565" s="194"/>
      <c r="F565" s="194"/>
      <c r="G565" s="194"/>
      <c r="H565" s="194"/>
      <c r="I565" s="194"/>
      <c r="J565" s="292"/>
      <c r="K565" s="292"/>
      <c r="L565" s="292"/>
      <c r="M565" s="292"/>
      <c r="N565" s="292"/>
      <c r="O565" s="292"/>
      <c r="P565" s="292"/>
      <c r="Q565" s="292"/>
      <c r="R565" s="292"/>
      <c r="S565" s="292"/>
    </row>
    <row r="566" spans="2:19" s="195" customFormat="1">
      <c r="B566" s="194"/>
      <c r="D566" s="194"/>
      <c r="E566" s="194"/>
      <c r="F566" s="194"/>
      <c r="G566" s="194"/>
      <c r="H566" s="194"/>
      <c r="I566" s="194"/>
      <c r="J566" s="292"/>
      <c r="K566" s="292"/>
      <c r="L566" s="292"/>
      <c r="M566" s="292"/>
      <c r="N566" s="292"/>
      <c r="O566" s="292"/>
      <c r="P566" s="292"/>
      <c r="Q566" s="292"/>
      <c r="R566" s="292"/>
      <c r="S566" s="292"/>
    </row>
    <row r="567" spans="2:19" s="195" customFormat="1">
      <c r="B567" s="194"/>
      <c r="D567" s="194"/>
      <c r="E567" s="194"/>
      <c r="F567" s="194"/>
      <c r="G567" s="194"/>
      <c r="H567" s="194"/>
      <c r="I567" s="194"/>
      <c r="J567" s="292"/>
      <c r="K567" s="292"/>
      <c r="L567" s="292"/>
      <c r="M567" s="292"/>
      <c r="N567" s="292"/>
      <c r="O567" s="292"/>
      <c r="P567" s="292"/>
      <c r="Q567" s="292"/>
      <c r="R567" s="292"/>
      <c r="S567" s="292"/>
    </row>
    <row r="568" spans="2:19" s="195" customFormat="1">
      <c r="B568" s="194"/>
      <c r="D568" s="194"/>
      <c r="E568" s="194"/>
      <c r="F568" s="194"/>
      <c r="G568" s="194"/>
      <c r="H568" s="194"/>
      <c r="I568" s="194"/>
      <c r="J568" s="292"/>
      <c r="K568" s="292"/>
      <c r="L568" s="292"/>
      <c r="M568" s="292"/>
      <c r="N568" s="292"/>
      <c r="O568" s="292"/>
      <c r="P568" s="292"/>
      <c r="Q568" s="292"/>
      <c r="R568" s="292"/>
      <c r="S568" s="292"/>
    </row>
    <row r="569" spans="2:19" s="195" customFormat="1">
      <c r="B569" s="194"/>
      <c r="D569" s="194"/>
      <c r="E569" s="194"/>
      <c r="F569" s="194"/>
      <c r="G569" s="194"/>
      <c r="H569" s="194"/>
      <c r="I569" s="194"/>
      <c r="J569" s="292"/>
      <c r="K569" s="292"/>
      <c r="L569" s="292"/>
      <c r="M569" s="292"/>
      <c r="N569" s="292"/>
      <c r="O569" s="292"/>
      <c r="P569" s="292"/>
      <c r="Q569" s="292"/>
      <c r="R569" s="292"/>
      <c r="S569" s="292"/>
    </row>
    <row r="570" spans="2:19" s="195" customFormat="1">
      <c r="B570" s="194"/>
      <c r="D570" s="194"/>
      <c r="E570" s="194"/>
      <c r="F570" s="194"/>
      <c r="G570" s="194"/>
      <c r="H570" s="194"/>
      <c r="I570" s="194"/>
      <c r="J570" s="292"/>
      <c r="K570" s="292"/>
      <c r="L570" s="292"/>
      <c r="M570" s="292"/>
      <c r="N570" s="292"/>
      <c r="O570" s="292"/>
      <c r="P570" s="292"/>
      <c r="Q570" s="292"/>
      <c r="R570" s="292"/>
      <c r="S570" s="292"/>
    </row>
    <row r="571" spans="2:19" s="195" customFormat="1">
      <c r="B571" s="194"/>
      <c r="D571" s="194"/>
      <c r="E571" s="194"/>
      <c r="F571" s="194"/>
      <c r="G571" s="194"/>
      <c r="H571" s="194"/>
      <c r="I571" s="194"/>
      <c r="J571" s="292"/>
      <c r="K571" s="292"/>
      <c r="L571" s="292"/>
      <c r="M571" s="292"/>
      <c r="N571" s="292"/>
      <c r="O571" s="292"/>
      <c r="P571" s="292"/>
      <c r="Q571" s="292"/>
      <c r="R571" s="292"/>
      <c r="S571" s="292"/>
    </row>
    <row r="572" spans="2:19" s="195" customFormat="1">
      <c r="B572" s="194"/>
      <c r="D572" s="194"/>
      <c r="E572" s="194"/>
      <c r="F572" s="194"/>
      <c r="G572" s="194"/>
      <c r="H572" s="194"/>
      <c r="I572" s="194"/>
      <c r="J572" s="292"/>
      <c r="K572" s="292"/>
      <c r="L572" s="292"/>
      <c r="M572" s="292"/>
      <c r="N572" s="292"/>
      <c r="O572" s="292"/>
      <c r="P572" s="292"/>
      <c r="Q572" s="292"/>
      <c r="R572" s="292"/>
      <c r="S572" s="292"/>
    </row>
    <row r="573" spans="2:19" s="195" customFormat="1">
      <c r="B573" s="194"/>
      <c r="D573" s="194"/>
      <c r="E573" s="194"/>
      <c r="F573" s="194"/>
      <c r="G573" s="194"/>
      <c r="H573" s="194"/>
      <c r="I573" s="194"/>
      <c r="J573" s="292"/>
      <c r="K573" s="292"/>
      <c r="L573" s="292"/>
      <c r="M573" s="292"/>
      <c r="N573" s="292"/>
      <c r="O573" s="292"/>
      <c r="P573" s="292"/>
      <c r="Q573" s="292"/>
      <c r="R573" s="292"/>
      <c r="S573" s="292"/>
    </row>
    <row r="574" spans="2:19" s="195" customFormat="1">
      <c r="B574" s="194"/>
      <c r="D574" s="194"/>
      <c r="E574" s="194"/>
      <c r="F574" s="194"/>
      <c r="G574" s="194"/>
      <c r="H574" s="194"/>
      <c r="I574" s="194"/>
      <c r="J574" s="292"/>
      <c r="K574" s="292"/>
      <c r="L574" s="292"/>
      <c r="M574" s="292"/>
      <c r="N574" s="292"/>
      <c r="O574" s="292"/>
      <c r="P574" s="292"/>
      <c r="Q574" s="292"/>
      <c r="R574" s="292"/>
      <c r="S574" s="292"/>
    </row>
    <row r="575" spans="2:19" s="195" customFormat="1">
      <c r="B575" s="194"/>
      <c r="D575" s="194"/>
      <c r="E575" s="194"/>
      <c r="F575" s="194"/>
      <c r="G575" s="194"/>
      <c r="H575" s="194"/>
      <c r="I575" s="194"/>
      <c r="J575" s="292"/>
      <c r="K575" s="292"/>
      <c r="L575" s="292"/>
      <c r="M575" s="292"/>
      <c r="N575" s="292"/>
      <c r="O575" s="292"/>
      <c r="P575" s="292"/>
      <c r="Q575" s="292"/>
      <c r="R575" s="292"/>
      <c r="S575" s="292"/>
    </row>
    <row r="576" spans="2:19" s="195" customFormat="1">
      <c r="B576" s="194"/>
      <c r="D576" s="194"/>
      <c r="E576" s="194"/>
      <c r="F576" s="194"/>
      <c r="G576" s="194"/>
      <c r="H576" s="194"/>
      <c r="I576" s="194"/>
      <c r="J576" s="292"/>
      <c r="K576" s="292"/>
      <c r="L576" s="292"/>
      <c r="M576" s="292"/>
      <c r="N576" s="292"/>
      <c r="O576" s="292"/>
      <c r="P576" s="292"/>
      <c r="Q576" s="292"/>
      <c r="R576" s="292"/>
      <c r="S576" s="292"/>
    </row>
    <row r="577" spans="2:19" s="195" customFormat="1">
      <c r="B577" s="194"/>
      <c r="D577" s="194"/>
      <c r="E577" s="194"/>
      <c r="F577" s="194"/>
      <c r="G577" s="194"/>
      <c r="H577" s="194"/>
      <c r="I577" s="194"/>
      <c r="J577" s="292"/>
      <c r="K577" s="292"/>
      <c r="L577" s="292"/>
      <c r="M577" s="292"/>
      <c r="N577" s="292"/>
      <c r="O577" s="292"/>
      <c r="P577" s="292"/>
      <c r="Q577" s="292"/>
      <c r="R577" s="292"/>
      <c r="S577" s="292"/>
    </row>
    <row r="578" spans="2:19" s="195" customFormat="1">
      <c r="B578" s="194"/>
      <c r="D578" s="194"/>
      <c r="E578" s="194"/>
      <c r="F578" s="194"/>
      <c r="G578" s="194"/>
      <c r="H578" s="194"/>
      <c r="I578" s="194"/>
      <c r="J578" s="292"/>
      <c r="K578" s="292"/>
      <c r="L578" s="292"/>
      <c r="M578" s="292"/>
      <c r="N578" s="292"/>
      <c r="O578" s="292"/>
      <c r="P578" s="292"/>
      <c r="Q578" s="292"/>
      <c r="R578" s="292"/>
      <c r="S578" s="292"/>
    </row>
    <row r="579" spans="2:19" s="195" customFormat="1">
      <c r="B579" s="194"/>
      <c r="D579" s="194"/>
      <c r="E579" s="194"/>
      <c r="F579" s="194"/>
      <c r="G579" s="194"/>
      <c r="H579" s="194"/>
      <c r="I579" s="194"/>
      <c r="J579" s="292"/>
      <c r="K579" s="292"/>
      <c r="L579" s="292"/>
      <c r="M579" s="292"/>
      <c r="N579" s="292"/>
      <c r="O579" s="292"/>
      <c r="P579" s="292"/>
      <c r="Q579" s="292"/>
      <c r="R579" s="292"/>
      <c r="S579" s="292"/>
    </row>
    <row r="580" spans="2:19" s="195" customFormat="1">
      <c r="B580" s="194"/>
      <c r="D580" s="194"/>
      <c r="E580" s="194"/>
      <c r="F580" s="194"/>
      <c r="G580" s="194"/>
      <c r="H580" s="194"/>
      <c r="I580" s="194"/>
      <c r="J580" s="292"/>
      <c r="K580" s="292"/>
      <c r="L580" s="292"/>
      <c r="M580" s="292"/>
      <c r="N580" s="292"/>
      <c r="O580" s="292"/>
      <c r="P580" s="292"/>
      <c r="Q580" s="292"/>
      <c r="R580" s="292"/>
      <c r="S580" s="292"/>
    </row>
    <row r="581" spans="2:19" s="195" customFormat="1">
      <c r="B581" s="194"/>
      <c r="D581" s="194"/>
      <c r="E581" s="194"/>
      <c r="F581" s="194"/>
      <c r="G581" s="194"/>
      <c r="H581" s="194"/>
      <c r="I581" s="194"/>
      <c r="J581" s="292"/>
      <c r="K581" s="292"/>
      <c r="L581" s="292"/>
      <c r="M581" s="292"/>
      <c r="N581" s="292"/>
      <c r="O581" s="292"/>
      <c r="P581" s="292"/>
      <c r="Q581" s="292"/>
      <c r="R581" s="292"/>
      <c r="S581" s="292"/>
    </row>
    <row r="582" spans="2:19" s="195" customFormat="1">
      <c r="B582" s="194"/>
      <c r="D582" s="194"/>
      <c r="E582" s="194"/>
      <c r="F582" s="194"/>
      <c r="G582" s="194"/>
      <c r="H582" s="194"/>
      <c r="I582" s="194"/>
      <c r="J582" s="292"/>
      <c r="K582" s="292"/>
      <c r="L582" s="292"/>
      <c r="M582" s="292"/>
      <c r="N582" s="292"/>
      <c r="O582" s="292"/>
      <c r="P582" s="292"/>
      <c r="Q582" s="292"/>
      <c r="R582" s="292"/>
      <c r="S582" s="292"/>
    </row>
    <row r="583" spans="2:19" s="195" customFormat="1">
      <c r="B583" s="194"/>
      <c r="D583" s="194"/>
      <c r="E583" s="194"/>
      <c r="F583" s="194"/>
      <c r="G583" s="194"/>
      <c r="H583" s="194"/>
      <c r="I583" s="194"/>
      <c r="J583" s="292"/>
      <c r="K583" s="292"/>
      <c r="L583" s="292"/>
      <c r="M583" s="292"/>
      <c r="N583" s="292"/>
      <c r="O583" s="292"/>
      <c r="P583" s="292"/>
      <c r="Q583" s="292"/>
      <c r="R583" s="292"/>
      <c r="S583" s="292"/>
    </row>
    <row r="584" spans="2:19" s="195" customFormat="1">
      <c r="B584" s="194"/>
      <c r="D584" s="194"/>
      <c r="E584" s="194"/>
      <c r="F584" s="194"/>
      <c r="G584" s="194"/>
      <c r="H584" s="194"/>
      <c r="I584" s="194"/>
      <c r="J584" s="292"/>
      <c r="K584" s="292"/>
      <c r="L584" s="292"/>
      <c r="M584" s="292"/>
      <c r="N584" s="292"/>
      <c r="O584" s="292"/>
      <c r="P584" s="292"/>
      <c r="Q584" s="292"/>
      <c r="R584" s="292"/>
      <c r="S584" s="292"/>
    </row>
    <row r="585" spans="2:19" s="195" customFormat="1">
      <c r="B585" s="194"/>
      <c r="D585" s="194"/>
      <c r="E585" s="194"/>
      <c r="F585" s="194"/>
      <c r="G585" s="194"/>
      <c r="H585" s="194"/>
      <c r="I585" s="194"/>
      <c r="J585" s="292"/>
      <c r="K585" s="292"/>
      <c r="L585" s="292"/>
      <c r="M585" s="292"/>
      <c r="N585" s="292"/>
      <c r="O585" s="292"/>
      <c r="P585" s="292"/>
      <c r="Q585" s="292"/>
      <c r="R585" s="292"/>
      <c r="S585" s="292"/>
    </row>
    <row r="586" spans="2:19" s="195" customFormat="1">
      <c r="B586" s="194"/>
      <c r="D586" s="194"/>
      <c r="E586" s="194"/>
      <c r="F586" s="194"/>
      <c r="G586" s="194"/>
      <c r="H586" s="194"/>
      <c r="I586" s="194"/>
      <c r="J586" s="292"/>
      <c r="K586" s="292"/>
      <c r="L586" s="292"/>
      <c r="M586" s="292"/>
      <c r="N586" s="292"/>
      <c r="O586" s="292"/>
      <c r="P586" s="292"/>
      <c r="Q586" s="292"/>
      <c r="R586" s="292"/>
      <c r="S586" s="292"/>
    </row>
    <row r="587" spans="2:19" s="195" customFormat="1">
      <c r="B587" s="194"/>
      <c r="D587" s="194"/>
      <c r="E587" s="194"/>
      <c r="F587" s="194"/>
      <c r="G587" s="194"/>
      <c r="H587" s="194"/>
      <c r="I587" s="194"/>
      <c r="J587" s="292"/>
      <c r="K587" s="292"/>
      <c r="L587" s="292"/>
      <c r="M587" s="292"/>
      <c r="N587" s="292"/>
      <c r="O587" s="292"/>
      <c r="P587" s="292"/>
      <c r="Q587" s="292"/>
      <c r="R587" s="292"/>
      <c r="S587" s="292"/>
    </row>
    <row r="588" spans="2:19" s="195" customFormat="1">
      <c r="B588" s="194"/>
      <c r="D588" s="194"/>
      <c r="E588" s="194"/>
      <c r="F588" s="194"/>
      <c r="G588" s="194"/>
      <c r="H588" s="194"/>
      <c r="I588" s="194"/>
      <c r="J588" s="292"/>
      <c r="K588" s="292"/>
      <c r="L588" s="292"/>
      <c r="M588" s="292"/>
      <c r="N588" s="292"/>
      <c r="O588" s="292"/>
      <c r="P588" s="292"/>
      <c r="Q588" s="292"/>
      <c r="R588" s="292"/>
      <c r="S588" s="292"/>
    </row>
    <row r="589" spans="2:19" s="195" customFormat="1">
      <c r="B589" s="194"/>
      <c r="D589" s="194"/>
      <c r="E589" s="194"/>
      <c r="F589" s="194"/>
      <c r="G589" s="194"/>
      <c r="H589" s="194"/>
      <c r="I589" s="194"/>
      <c r="J589" s="292"/>
      <c r="K589" s="292"/>
      <c r="L589" s="292"/>
      <c r="M589" s="292"/>
      <c r="N589" s="292"/>
      <c r="O589" s="292"/>
      <c r="P589" s="292"/>
      <c r="Q589" s="292"/>
      <c r="R589" s="292"/>
      <c r="S589" s="292"/>
    </row>
    <row r="590" spans="2:19" s="195" customFormat="1">
      <c r="B590" s="194"/>
      <c r="D590" s="194"/>
      <c r="E590" s="194"/>
      <c r="F590" s="194"/>
      <c r="G590" s="194"/>
      <c r="H590" s="194"/>
      <c r="I590" s="194"/>
      <c r="J590" s="292"/>
      <c r="K590" s="292"/>
      <c r="L590" s="292"/>
      <c r="M590" s="292"/>
      <c r="N590" s="292"/>
      <c r="O590" s="292"/>
      <c r="P590" s="292"/>
      <c r="Q590" s="292"/>
      <c r="R590" s="292"/>
      <c r="S590" s="292"/>
    </row>
    <row r="591" spans="2:19" s="195" customFormat="1">
      <c r="B591" s="194"/>
      <c r="D591" s="194"/>
      <c r="E591" s="194"/>
      <c r="F591" s="194"/>
      <c r="G591" s="194"/>
      <c r="H591" s="194"/>
      <c r="I591" s="194"/>
      <c r="J591" s="292"/>
      <c r="K591" s="292"/>
      <c r="L591" s="292"/>
      <c r="M591" s="292"/>
      <c r="N591" s="292"/>
      <c r="O591" s="292"/>
      <c r="P591" s="292"/>
      <c r="Q591" s="292"/>
      <c r="R591" s="292"/>
      <c r="S591" s="292"/>
    </row>
    <row r="592" spans="2:19" s="195" customFormat="1">
      <c r="B592" s="194"/>
      <c r="D592" s="194"/>
      <c r="E592" s="194"/>
      <c r="F592" s="194"/>
      <c r="G592" s="194"/>
      <c r="H592" s="194"/>
      <c r="I592" s="194"/>
      <c r="J592" s="292"/>
      <c r="K592" s="292"/>
      <c r="L592" s="292"/>
      <c r="M592" s="292"/>
      <c r="N592" s="292"/>
      <c r="O592" s="292"/>
      <c r="P592" s="292"/>
      <c r="Q592" s="292"/>
      <c r="R592" s="292"/>
      <c r="S592" s="292"/>
    </row>
    <row r="593" spans="2:19" s="195" customFormat="1">
      <c r="B593" s="194"/>
      <c r="D593" s="194"/>
      <c r="E593" s="194"/>
      <c r="F593" s="194"/>
      <c r="G593" s="194"/>
      <c r="H593" s="194"/>
      <c r="I593" s="194"/>
      <c r="J593" s="292"/>
      <c r="K593" s="292"/>
      <c r="L593" s="292"/>
      <c r="M593" s="292"/>
      <c r="N593" s="292"/>
      <c r="O593" s="292"/>
      <c r="P593" s="292"/>
      <c r="Q593" s="292"/>
      <c r="R593" s="292"/>
      <c r="S593" s="292"/>
    </row>
    <row r="594" spans="2:19" s="195" customFormat="1">
      <c r="B594" s="194"/>
      <c r="D594" s="194"/>
      <c r="E594" s="194"/>
      <c r="F594" s="194"/>
      <c r="G594" s="194"/>
      <c r="H594" s="194"/>
      <c r="I594" s="194"/>
      <c r="J594" s="292"/>
      <c r="K594" s="292"/>
      <c r="L594" s="292"/>
      <c r="M594" s="292"/>
      <c r="N594" s="292"/>
      <c r="O594" s="292"/>
      <c r="P594" s="292"/>
      <c r="Q594" s="292"/>
      <c r="R594" s="292"/>
      <c r="S594" s="292"/>
    </row>
    <row r="595" spans="2:19" s="195" customFormat="1">
      <c r="B595" s="194"/>
      <c r="D595" s="194"/>
      <c r="E595" s="194"/>
      <c r="F595" s="194"/>
      <c r="G595" s="194"/>
      <c r="H595" s="194"/>
      <c r="I595" s="194"/>
      <c r="J595" s="292"/>
      <c r="K595" s="292"/>
      <c r="L595" s="292"/>
      <c r="M595" s="292"/>
      <c r="N595" s="292"/>
      <c r="O595" s="292"/>
      <c r="P595" s="292"/>
      <c r="Q595" s="292"/>
      <c r="R595" s="292"/>
      <c r="S595" s="292"/>
    </row>
    <row r="596" spans="2:19" s="195" customFormat="1">
      <c r="B596" s="194"/>
      <c r="D596" s="194"/>
      <c r="E596" s="194"/>
      <c r="F596" s="194"/>
      <c r="G596" s="194"/>
      <c r="H596" s="194"/>
      <c r="I596" s="194"/>
      <c r="J596" s="292"/>
      <c r="K596" s="292"/>
      <c r="L596" s="292"/>
      <c r="M596" s="292"/>
      <c r="N596" s="292"/>
      <c r="O596" s="292"/>
      <c r="P596" s="292"/>
      <c r="Q596" s="292"/>
      <c r="R596" s="292"/>
      <c r="S596" s="292"/>
    </row>
    <row r="597" spans="2:19" s="195" customFormat="1">
      <c r="B597" s="194"/>
      <c r="D597" s="194"/>
      <c r="E597" s="194"/>
      <c r="F597" s="194"/>
      <c r="G597" s="194"/>
      <c r="H597" s="194"/>
      <c r="I597" s="194"/>
      <c r="J597" s="292"/>
      <c r="K597" s="292"/>
      <c r="L597" s="292"/>
      <c r="M597" s="292"/>
      <c r="N597" s="292"/>
      <c r="O597" s="292"/>
      <c r="P597" s="292"/>
      <c r="Q597" s="292"/>
      <c r="R597" s="292"/>
      <c r="S597" s="292"/>
    </row>
    <row r="598" spans="2:19" s="195" customFormat="1">
      <c r="B598" s="194"/>
      <c r="D598" s="194"/>
      <c r="E598" s="194"/>
      <c r="F598" s="194"/>
      <c r="G598" s="194"/>
      <c r="H598" s="194"/>
      <c r="I598" s="194"/>
      <c r="J598" s="292"/>
      <c r="K598" s="292"/>
      <c r="L598" s="292"/>
      <c r="M598" s="292"/>
      <c r="N598" s="292"/>
      <c r="O598" s="292"/>
      <c r="P598" s="292"/>
      <c r="Q598" s="292"/>
      <c r="R598" s="292"/>
      <c r="S598" s="292"/>
    </row>
    <row r="599" spans="2:19" s="195" customFormat="1">
      <c r="B599" s="194"/>
      <c r="D599" s="194"/>
      <c r="E599" s="194"/>
      <c r="F599" s="194"/>
      <c r="G599" s="194"/>
      <c r="H599" s="194"/>
      <c r="I599" s="194"/>
      <c r="J599" s="292"/>
      <c r="K599" s="292"/>
      <c r="L599" s="292"/>
      <c r="M599" s="292"/>
      <c r="N599" s="292"/>
      <c r="O599" s="292"/>
      <c r="P599" s="292"/>
      <c r="Q599" s="292"/>
      <c r="R599" s="292"/>
      <c r="S599" s="292"/>
    </row>
    <row r="600" spans="2:19" s="195" customFormat="1">
      <c r="B600" s="194"/>
      <c r="D600" s="194"/>
      <c r="E600" s="194"/>
      <c r="F600" s="194"/>
      <c r="G600" s="194"/>
      <c r="H600" s="194"/>
      <c r="I600" s="194"/>
      <c r="J600" s="292"/>
      <c r="K600" s="292"/>
      <c r="L600" s="292"/>
      <c r="M600" s="292"/>
      <c r="N600" s="292"/>
      <c r="O600" s="292"/>
      <c r="P600" s="292"/>
      <c r="Q600" s="292"/>
      <c r="R600" s="292"/>
      <c r="S600" s="292"/>
    </row>
    <row r="601" spans="2:19" s="195" customFormat="1">
      <c r="B601" s="194"/>
      <c r="D601" s="194"/>
      <c r="E601" s="194"/>
      <c r="F601" s="194"/>
      <c r="G601" s="194"/>
      <c r="H601" s="194"/>
      <c r="I601" s="194"/>
      <c r="J601" s="292"/>
      <c r="K601" s="292"/>
      <c r="L601" s="292"/>
      <c r="M601" s="292"/>
      <c r="N601" s="292"/>
      <c r="O601" s="292"/>
      <c r="P601" s="292"/>
      <c r="Q601" s="292"/>
      <c r="R601" s="292"/>
      <c r="S601" s="292"/>
    </row>
    <row r="602" spans="2:19" s="195" customFormat="1">
      <c r="B602" s="194"/>
      <c r="D602" s="194"/>
      <c r="E602" s="194"/>
      <c r="F602" s="194"/>
      <c r="G602" s="194"/>
      <c r="H602" s="194"/>
      <c r="I602" s="194"/>
      <c r="J602" s="292"/>
      <c r="K602" s="292"/>
      <c r="L602" s="292"/>
      <c r="M602" s="292"/>
      <c r="N602" s="292"/>
      <c r="O602" s="292"/>
      <c r="P602" s="292"/>
      <c r="Q602" s="292"/>
      <c r="R602" s="292"/>
      <c r="S602" s="292"/>
    </row>
    <row r="603" spans="2:19" s="195" customFormat="1">
      <c r="B603" s="194"/>
      <c r="D603" s="194"/>
      <c r="E603" s="194"/>
      <c r="F603" s="194"/>
      <c r="G603" s="194"/>
      <c r="H603" s="194"/>
      <c r="I603" s="194"/>
      <c r="J603" s="292"/>
      <c r="K603" s="292"/>
      <c r="L603" s="292"/>
      <c r="M603" s="292"/>
      <c r="N603" s="292"/>
      <c r="O603" s="292"/>
      <c r="P603" s="292"/>
      <c r="Q603" s="292"/>
      <c r="R603" s="292"/>
      <c r="S603" s="292"/>
    </row>
    <row r="604" spans="2:19" s="195" customFormat="1">
      <c r="B604" s="194"/>
      <c r="D604" s="194"/>
      <c r="E604" s="194"/>
      <c r="F604" s="194"/>
      <c r="G604" s="194"/>
      <c r="H604" s="194"/>
      <c r="I604" s="194"/>
      <c r="J604" s="292"/>
      <c r="K604" s="292"/>
      <c r="L604" s="292"/>
      <c r="M604" s="292"/>
      <c r="N604" s="292"/>
      <c r="O604" s="292"/>
      <c r="P604" s="292"/>
      <c r="Q604" s="292"/>
      <c r="R604" s="292"/>
      <c r="S604" s="292"/>
    </row>
    <row r="605" spans="2:19" s="195" customFormat="1">
      <c r="B605" s="194"/>
      <c r="D605" s="194"/>
      <c r="E605" s="194"/>
      <c r="F605" s="194"/>
      <c r="G605" s="194"/>
      <c r="H605" s="194"/>
      <c r="I605" s="194"/>
      <c r="J605" s="292"/>
      <c r="K605" s="292"/>
      <c r="L605" s="292"/>
      <c r="M605" s="292"/>
      <c r="N605" s="292"/>
      <c r="O605" s="292"/>
      <c r="P605" s="292"/>
      <c r="Q605" s="292"/>
      <c r="R605" s="292"/>
      <c r="S605" s="292"/>
    </row>
    <row r="606" spans="2:19" s="195" customFormat="1">
      <c r="B606" s="194"/>
      <c r="D606" s="194"/>
      <c r="E606" s="194"/>
      <c r="F606" s="194"/>
      <c r="G606" s="194"/>
      <c r="H606" s="194"/>
      <c r="I606" s="194"/>
      <c r="J606" s="292"/>
      <c r="K606" s="292"/>
      <c r="L606" s="292"/>
      <c r="M606" s="292"/>
      <c r="N606" s="292"/>
      <c r="O606" s="292"/>
      <c r="P606" s="292"/>
      <c r="Q606" s="292"/>
      <c r="R606" s="292"/>
      <c r="S606" s="292"/>
    </row>
    <row r="607" spans="2:19" s="195" customFormat="1">
      <c r="B607" s="194"/>
      <c r="D607" s="194"/>
      <c r="E607" s="194"/>
      <c r="F607" s="194"/>
      <c r="G607" s="194"/>
      <c r="H607" s="194"/>
      <c r="I607" s="194"/>
      <c r="J607" s="292"/>
      <c r="K607" s="292"/>
      <c r="L607" s="292"/>
      <c r="M607" s="292"/>
      <c r="N607" s="292"/>
      <c r="O607" s="292"/>
      <c r="P607" s="292"/>
      <c r="Q607" s="292"/>
      <c r="R607" s="292"/>
      <c r="S607" s="292"/>
    </row>
    <row r="608" spans="2:19" s="195" customFormat="1">
      <c r="B608" s="194"/>
      <c r="D608" s="194"/>
      <c r="E608" s="194"/>
      <c r="F608" s="194"/>
      <c r="G608" s="194"/>
      <c r="H608" s="194"/>
      <c r="I608" s="194"/>
      <c r="J608" s="292"/>
      <c r="K608" s="292"/>
      <c r="L608" s="292"/>
      <c r="M608" s="292"/>
      <c r="N608" s="292"/>
      <c r="O608" s="292"/>
      <c r="P608" s="292"/>
      <c r="Q608" s="292"/>
      <c r="R608" s="292"/>
      <c r="S608" s="292"/>
    </row>
    <row r="609" spans="2:19" s="195" customFormat="1">
      <c r="B609" s="194"/>
      <c r="D609" s="194"/>
      <c r="E609" s="194"/>
      <c r="F609" s="194"/>
      <c r="G609" s="194"/>
      <c r="H609" s="194"/>
      <c r="I609" s="194"/>
      <c r="J609" s="292"/>
      <c r="K609" s="292"/>
      <c r="L609" s="292"/>
      <c r="M609" s="292"/>
      <c r="N609" s="292"/>
      <c r="O609" s="292"/>
      <c r="P609" s="292"/>
      <c r="Q609" s="292"/>
      <c r="R609" s="292"/>
      <c r="S609" s="292"/>
    </row>
    <row r="610" spans="2:19" s="195" customFormat="1">
      <c r="B610" s="194"/>
      <c r="D610" s="194"/>
      <c r="E610" s="194"/>
      <c r="F610" s="194"/>
      <c r="G610" s="194"/>
      <c r="H610" s="194"/>
      <c r="I610" s="194"/>
      <c r="J610" s="292"/>
      <c r="K610" s="292"/>
      <c r="L610" s="292"/>
      <c r="M610" s="292"/>
      <c r="N610" s="292"/>
      <c r="O610" s="292"/>
      <c r="P610" s="292"/>
      <c r="Q610" s="292"/>
      <c r="R610" s="292"/>
      <c r="S610" s="292"/>
    </row>
    <row r="611" spans="2:19" s="195" customFormat="1">
      <c r="B611" s="194"/>
      <c r="D611" s="194"/>
      <c r="E611" s="194"/>
      <c r="F611" s="194"/>
      <c r="G611" s="194"/>
      <c r="H611" s="194"/>
      <c r="I611" s="194"/>
      <c r="J611" s="292"/>
      <c r="K611" s="292"/>
      <c r="L611" s="292"/>
      <c r="M611" s="292"/>
      <c r="N611" s="292"/>
      <c r="O611" s="292"/>
      <c r="P611" s="292"/>
      <c r="Q611" s="292"/>
      <c r="R611" s="292"/>
      <c r="S611" s="292"/>
    </row>
    <row r="612" spans="2:19" s="195" customFormat="1">
      <c r="B612" s="194"/>
      <c r="D612" s="194"/>
      <c r="E612" s="194"/>
      <c r="F612" s="194"/>
      <c r="G612" s="194"/>
      <c r="H612" s="194"/>
      <c r="I612" s="194"/>
      <c r="J612" s="292"/>
      <c r="K612" s="292"/>
      <c r="L612" s="292"/>
      <c r="M612" s="292"/>
      <c r="N612" s="292"/>
      <c r="O612" s="292"/>
      <c r="P612" s="292"/>
      <c r="Q612" s="292"/>
      <c r="R612" s="292"/>
      <c r="S612" s="292"/>
    </row>
    <row r="613" spans="2:19" s="195" customFormat="1">
      <c r="B613" s="194"/>
      <c r="D613" s="194"/>
      <c r="E613" s="194"/>
      <c r="F613" s="194"/>
      <c r="G613" s="194"/>
      <c r="H613" s="194"/>
      <c r="I613" s="194"/>
      <c r="J613" s="292"/>
      <c r="K613" s="292"/>
      <c r="L613" s="292"/>
      <c r="M613" s="292"/>
      <c r="N613" s="292"/>
      <c r="O613" s="292"/>
      <c r="P613" s="292"/>
      <c r="Q613" s="292"/>
      <c r="R613" s="292"/>
      <c r="S613" s="292"/>
    </row>
    <row r="614" spans="2:19" s="195" customFormat="1">
      <c r="B614" s="194"/>
      <c r="D614" s="194"/>
      <c r="E614" s="194"/>
      <c r="F614" s="194"/>
      <c r="G614" s="194"/>
      <c r="H614" s="194"/>
      <c r="I614" s="194"/>
      <c r="J614" s="292"/>
      <c r="K614" s="292"/>
      <c r="L614" s="292"/>
      <c r="M614" s="292"/>
      <c r="N614" s="292"/>
      <c r="O614" s="292"/>
      <c r="P614" s="292"/>
      <c r="Q614" s="292"/>
      <c r="R614" s="292"/>
      <c r="S614" s="292"/>
    </row>
    <row r="615" spans="2:19" s="195" customFormat="1">
      <c r="B615" s="194"/>
      <c r="D615" s="194"/>
      <c r="E615" s="194"/>
      <c r="F615" s="194"/>
      <c r="G615" s="194"/>
      <c r="H615" s="194"/>
      <c r="I615" s="194"/>
      <c r="J615" s="292"/>
      <c r="K615" s="292"/>
      <c r="L615" s="292"/>
      <c r="M615" s="292"/>
      <c r="N615" s="292"/>
      <c r="O615" s="292"/>
      <c r="P615" s="292"/>
      <c r="Q615" s="292"/>
      <c r="R615" s="292"/>
      <c r="S615" s="292"/>
    </row>
    <row r="616" spans="2:19" s="195" customFormat="1">
      <c r="B616" s="194"/>
      <c r="D616" s="194"/>
      <c r="E616" s="194"/>
      <c r="F616" s="194"/>
      <c r="G616" s="194"/>
      <c r="H616" s="194"/>
      <c r="I616" s="194"/>
      <c r="J616" s="292"/>
      <c r="K616" s="292"/>
      <c r="L616" s="292"/>
      <c r="M616" s="292"/>
      <c r="N616" s="292"/>
      <c r="O616" s="292"/>
      <c r="P616" s="292"/>
      <c r="Q616" s="292"/>
      <c r="R616" s="292"/>
      <c r="S616" s="292"/>
    </row>
    <row r="617" spans="2:19" s="195" customFormat="1">
      <c r="B617" s="194"/>
      <c r="D617" s="194"/>
      <c r="E617" s="194"/>
      <c r="F617" s="194"/>
      <c r="G617" s="194"/>
      <c r="H617" s="194"/>
      <c r="I617" s="194"/>
      <c r="J617" s="292"/>
      <c r="K617" s="292"/>
      <c r="L617" s="292"/>
      <c r="M617" s="292"/>
      <c r="N617" s="292"/>
      <c r="O617" s="292"/>
      <c r="P617" s="292"/>
      <c r="Q617" s="292"/>
      <c r="R617" s="292"/>
      <c r="S617" s="292"/>
    </row>
    <row r="618" spans="2:19" s="195" customFormat="1">
      <c r="B618" s="194"/>
      <c r="D618" s="194"/>
      <c r="E618" s="194"/>
      <c r="F618" s="194"/>
      <c r="G618" s="194"/>
      <c r="H618" s="194"/>
      <c r="I618" s="194"/>
      <c r="J618" s="292"/>
      <c r="K618" s="292"/>
      <c r="L618" s="292"/>
      <c r="M618" s="292"/>
      <c r="N618" s="292"/>
      <c r="O618" s="292"/>
      <c r="P618" s="292"/>
      <c r="Q618" s="292"/>
      <c r="R618" s="292"/>
      <c r="S618" s="292"/>
    </row>
    <row r="619" spans="2:19" s="195" customFormat="1">
      <c r="B619" s="194"/>
      <c r="D619" s="194"/>
      <c r="E619" s="194"/>
      <c r="F619" s="194"/>
      <c r="G619" s="194"/>
      <c r="H619" s="194"/>
      <c r="I619" s="194"/>
      <c r="J619" s="292"/>
      <c r="K619" s="292"/>
      <c r="L619" s="292"/>
      <c r="M619" s="292"/>
      <c r="N619" s="292"/>
      <c r="O619" s="292"/>
      <c r="P619" s="292"/>
      <c r="Q619" s="292"/>
      <c r="R619" s="292"/>
      <c r="S619" s="292"/>
    </row>
    <row r="620" spans="2:19" s="195" customFormat="1">
      <c r="B620" s="194"/>
      <c r="D620" s="194"/>
      <c r="E620" s="194"/>
      <c r="F620" s="194"/>
      <c r="G620" s="194"/>
      <c r="H620" s="194"/>
      <c r="I620" s="194"/>
      <c r="J620" s="292"/>
      <c r="K620" s="292"/>
      <c r="L620" s="292"/>
      <c r="M620" s="292"/>
      <c r="N620" s="292"/>
      <c r="O620" s="292"/>
      <c r="P620" s="292"/>
      <c r="Q620" s="292"/>
      <c r="R620" s="292"/>
      <c r="S620" s="292"/>
    </row>
    <row r="621" spans="2:19" s="195" customFormat="1">
      <c r="B621" s="194"/>
      <c r="D621" s="194"/>
      <c r="E621" s="194"/>
      <c r="F621" s="194"/>
      <c r="G621" s="194"/>
      <c r="H621" s="194"/>
      <c r="I621" s="194"/>
      <c r="J621" s="292"/>
      <c r="K621" s="292"/>
      <c r="L621" s="292"/>
      <c r="M621" s="292"/>
      <c r="N621" s="292"/>
      <c r="O621" s="292"/>
      <c r="P621" s="292"/>
      <c r="Q621" s="292"/>
      <c r="R621" s="292"/>
      <c r="S621" s="292"/>
    </row>
    <row r="622" spans="2:19" s="195" customFormat="1">
      <c r="B622" s="194"/>
      <c r="D622" s="194"/>
      <c r="E622" s="194"/>
      <c r="F622" s="194"/>
      <c r="G622" s="194"/>
      <c r="H622" s="194"/>
      <c r="I622" s="194"/>
      <c r="J622" s="292"/>
      <c r="K622" s="292"/>
      <c r="L622" s="292"/>
      <c r="M622" s="292"/>
      <c r="N622" s="292"/>
      <c r="O622" s="292"/>
      <c r="P622" s="292"/>
      <c r="Q622" s="292"/>
      <c r="R622" s="292"/>
      <c r="S622" s="292"/>
    </row>
    <row r="623" spans="2:19" s="195" customFormat="1">
      <c r="B623" s="194"/>
      <c r="D623" s="194"/>
      <c r="E623" s="194"/>
      <c r="F623" s="194"/>
      <c r="G623" s="194"/>
      <c r="H623" s="194"/>
      <c r="I623" s="194"/>
      <c r="J623" s="292"/>
      <c r="K623" s="292"/>
      <c r="L623" s="292"/>
      <c r="M623" s="292"/>
      <c r="N623" s="292"/>
      <c r="O623" s="292"/>
      <c r="P623" s="292"/>
      <c r="Q623" s="292"/>
      <c r="R623" s="292"/>
      <c r="S623" s="292"/>
    </row>
    <row r="624" spans="2:19" s="195" customFormat="1">
      <c r="B624" s="194"/>
      <c r="D624" s="194"/>
      <c r="E624" s="194"/>
      <c r="F624" s="194"/>
      <c r="G624" s="194"/>
      <c r="H624" s="194"/>
      <c r="I624" s="194"/>
      <c r="J624" s="292"/>
      <c r="K624" s="292"/>
      <c r="L624" s="292"/>
      <c r="M624" s="292"/>
      <c r="N624" s="292"/>
      <c r="O624" s="292"/>
      <c r="P624" s="292"/>
      <c r="Q624" s="292"/>
      <c r="R624" s="292"/>
      <c r="S624" s="292"/>
    </row>
    <row r="625" spans="2:19" s="195" customFormat="1">
      <c r="B625" s="194"/>
      <c r="D625" s="194"/>
      <c r="E625" s="194"/>
      <c r="F625" s="194"/>
      <c r="G625" s="194"/>
      <c r="H625" s="194"/>
      <c r="I625" s="194"/>
      <c r="J625" s="292"/>
      <c r="K625" s="292"/>
      <c r="L625" s="292"/>
      <c r="M625" s="292"/>
      <c r="N625" s="292"/>
      <c r="O625" s="292"/>
      <c r="P625" s="292"/>
      <c r="Q625" s="292"/>
      <c r="R625" s="292"/>
      <c r="S625" s="292"/>
    </row>
    <row r="626" spans="2:19" s="195" customFormat="1">
      <c r="B626" s="194"/>
      <c r="D626" s="194"/>
      <c r="E626" s="194"/>
      <c r="F626" s="194"/>
      <c r="G626" s="194"/>
      <c r="H626" s="194"/>
      <c r="I626" s="194"/>
      <c r="J626" s="292"/>
      <c r="K626" s="292"/>
      <c r="L626" s="292"/>
      <c r="M626" s="292"/>
      <c r="N626" s="292"/>
      <c r="O626" s="292"/>
      <c r="P626" s="292"/>
      <c r="Q626" s="292"/>
      <c r="R626" s="292"/>
      <c r="S626" s="292"/>
    </row>
    <row r="627" spans="2:19" s="195" customFormat="1">
      <c r="B627" s="194"/>
      <c r="D627" s="194"/>
      <c r="E627" s="194"/>
      <c r="F627" s="194"/>
      <c r="G627" s="194"/>
      <c r="H627" s="194"/>
      <c r="I627" s="194"/>
      <c r="J627" s="292"/>
      <c r="K627" s="292"/>
      <c r="L627" s="292"/>
      <c r="M627" s="292"/>
      <c r="N627" s="292"/>
      <c r="O627" s="292"/>
      <c r="P627" s="292"/>
      <c r="Q627" s="292"/>
      <c r="R627" s="292"/>
      <c r="S627" s="292"/>
    </row>
    <row r="628" spans="2:19" s="195" customFormat="1">
      <c r="B628" s="194"/>
      <c r="D628" s="194"/>
      <c r="E628" s="194"/>
      <c r="F628" s="194"/>
      <c r="G628" s="194"/>
      <c r="H628" s="194"/>
      <c r="I628" s="194"/>
      <c r="J628" s="292"/>
      <c r="K628" s="292"/>
      <c r="L628" s="292"/>
      <c r="M628" s="292"/>
      <c r="N628" s="292"/>
      <c r="O628" s="292"/>
      <c r="P628" s="292"/>
      <c r="Q628" s="292"/>
      <c r="R628" s="292"/>
      <c r="S628" s="292"/>
    </row>
    <row r="629" spans="2:19" s="195" customFormat="1">
      <c r="B629" s="194"/>
      <c r="D629" s="194"/>
      <c r="E629" s="194"/>
      <c r="F629" s="194"/>
      <c r="G629" s="194"/>
      <c r="H629" s="194"/>
      <c r="I629" s="194"/>
      <c r="J629" s="292"/>
      <c r="K629" s="292"/>
      <c r="L629" s="292"/>
      <c r="M629" s="292"/>
      <c r="N629" s="292"/>
      <c r="O629" s="292"/>
      <c r="P629" s="292"/>
      <c r="Q629" s="292"/>
      <c r="R629" s="292"/>
      <c r="S629" s="292"/>
    </row>
    <row r="630" spans="2:19" s="195" customFormat="1">
      <c r="B630" s="194"/>
      <c r="D630" s="194"/>
      <c r="E630" s="194"/>
      <c r="F630" s="194"/>
      <c r="G630" s="194"/>
      <c r="H630" s="194"/>
      <c r="I630" s="194"/>
      <c r="J630" s="292"/>
      <c r="K630" s="292"/>
      <c r="L630" s="292"/>
      <c r="M630" s="292"/>
      <c r="N630" s="292"/>
      <c r="O630" s="292"/>
      <c r="P630" s="292"/>
      <c r="Q630" s="292"/>
      <c r="R630" s="292"/>
      <c r="S630" s="292"/>
    </row>
    <row r="631" spans="2:19" s="195" customFormat="1">
      <c r="B631" s="194"/>
      <c r="D631" s="194"/>
      <c r="E631" s="194"/>
      <c r="F631" s="194"/>
      <c r="G631" s="194"/>
      <c r="H631" s="194"/>
      <c r="I631" s="194"/>
      <c r="J631" s="292"/>
      <c r="K631" s="292"/>
      <c r="L631" s="292"/>
      <c r="M631" s="292"/>
      <c r="N631" s="292"/>
      <c r="O631" s="292"/>
      <c r="P631" s="292"/>
      <c r="Q631" s="292"/>
      <c r="R631" s="292"/>
      <c r="S631" s="292"/>
    </row>
    <row r="632" spans="2:19" s="195" customFormat="1">
      <c r="B632" s="194"/>
      <c r="D632" s="194"/>
      <c r="E632" s="194"/>
      <c r="F632" s="194"/>
      <c r="G632" s="194"/>
      <c r="H632" s="194"/>
      <c r="I632" s="194"/>
      <c r="J632" s="292"/>
      <c r="K632" s="292"/>
      <c r="L632" s="292"/>
      <c r="M632" s="292"/>
      <c r="N632" s="292"/>
      <c r="O632" s="292"/>
      <c r="P632" s="292"/>
      <c r="Q632" s="292"/>
      <c r="R632" s="292"/>
      <c r="S632" s="292"/>
    </row>
    <row r="633" spans="2:19" s="195" customFormat="1">
      <c r="B633" s="194"/>
      <c r="D633" s="194"/>
      <c r="E633" s="194"/>
      <c r="F633" s="194"/>
      <c r="G633" s="194"/>
      <c r="H633" s="194"/>
      <c r="I633" s="194"/>
      <c r="J633" s="292"/>
      <c r="K633" s="292"/>
      <c r="L633" s="292"/>
      <c r="M633" s="292"/>
      <c r="N633" s="292"/>
      <c r="O633" s="292"/>
      <c r="P633" s="292"/>
      <c r="Q633" s="292"/>
      <c r="R633" s="292"/>
      <c r="S633" s="292"/>
    </row>
    <row r="634" spans="2:19" s="195" customFormat="1">
      <c r="B634" s="194"/>
      <c r="D634" s="194"/>
      <c r="E634" s="194"/>
      <c r="F634" s="194"/>
      <c r="G634" s="194"/>
      <c r="H634" s="194"/>
      <c r="I634" s="194"/>
      <c r="J634" s="292"/>
      <c r="K634" s="292"/>
      <c r="L634" s="292"/>
      <c r="M634" s="292"/>
      <c r="N634" s="292"/>
      <c r="O634" s="292"/>
      <c r="P634" s="292"/>
      <c r="Q634" s="292"/>
      <c r="R634" s="292"/>
      <c r="S634" s="292"/>
    </row>
    <row r="635" spans="2:19" s="195" customFormat="1">
      <c r="B635" s="194"/>
      <c r="D635" s="194"/>
      <c r="E635" s="194"/>
      <c r="F635" s="194"/>
      <c r="G635" s="194"/>
      <c r="H635" s="194"/>
      <c r="I635" s="194"/>
      <c r="J635" s="292"/>
      <c r="K635" s="292"/>
      <c r="L635" s="292"/>
      <c r="M635" s="292"/>
      <c r="N635" s="292"/>
      <c r="O635" s="292"/>
      <c r="P635" s="292"/>
      <c r="Q635" s="292"/>
      <c r="R635" s="292"/>
      <c r="S635" s="292"/>
    </row>
    <row r="636" spans="2:19" s="195" customFormat="1">
      <c r="B636" s="194"/>
      <c r="D636" s="194"/>
      <c r="E636" s="194"/>
      <c r="F636" s="194"/>
      <c r="G636" s="194"/>
      <c r="H636" s="194"/>
      <c r="I636" s="194"/>
      <c r="J636" s="292"/>
      <c r="K636" s="292"/>
      <c r="L636" s="292"/>
      <c r="M636" s="292"/>
      <c r="N636" s="292"/>
      <c r="O636" s="292"/>
      <c r="P636" s="292"/>
      <c r="Q636" s="292"/>
      <c r="R636" s="292"/>
      <c r="S636" s="292"/>
    </row>
    <row r="637" spans="2:19" s="195" customFormat="1">
      <c r="B637" s="194"/>
      <c r="D637" s="194"/>
      <c r="E637" s="194"/>
      <c r="F637" s="194"/>
      <c r="G637" s="194"/>
      <c r="H637" s="194"/>
      <c r="I637" s="194"/>
      <c r="J637" s="292"/>
      <c r="K637" s="292"/>
      <c r="L637" s="292"/>
      <c r="M637" s="292"/>
      <c r="N637" s="292"/>
      <c r="O637" s="292"/>
      <c r="P637" s="292"/>
      <c r="Q637" s="292"/>
      <c r="R637" s="292"/>
      <c r="S637" s="292"/>
    </row>
    <row r="638" spans="2:19" s="195" customFormat="1">
      <c r="B638" s="194"/>
      <c r="D638" s="194"/>
      <c r="E638" s="194"/>
      <c r="F638" s="194"/>
      <c r="G638" s="194"/>
      <c r="H638" s="194"/>
      <c r="I638" s="194"/>
      <c r="J638" s="292"/>
      <c r="K638" s="292"/>
      <c r="L638" s="292"/>
      <c r="M638" s="292"/>
      <c r="N638" s="292"/>
      <c r="O638" s="292"/>
      <c r="P638" s="292"/>
      <c r="Q638" s="292"/>
      <c r="R638" s="292"/>
      <c r="S638" s="292"/>
    </row>
    <row r="639" spans="2:19" s="195" customFormat="1">
      <c r="B639" s="194"/>
      <c r="D639" s="194"/>
      <c r="E639" s="194"/>
      <c r="F639" s="194"/>
      <c r="G639" s="194"/>
      <c r="H639" s="194"/>
      <c r="I639" s="194"/>
      <c r="J639" s="292"/>
      <c r="K639" s="292"/>
      <c r="L639" s="292"/>
      <c r="M639" s="292"/>
      <c r="N639" s="292"/>
      <c r="O639" s="292"/>
      <c r="P639" s="292"/>
      <c r="Q639" s="292"/>
      <c r="R639" s="292"/>
      <c r="S639" s="292"/>
    </row>
    <row r="640" spans="2:19" s="195" customFormat="1">
      <c r="B640" s="194"/>
      <c r="D640" s="194"/>
      <c r="E640" s="194"/>
      <c r="F640" s="194"/>
      <c r="G640" s="194"/>
      <c r="H640" s="194"/>
      <c r="I640" s="194"/>
      <c r="J640" s="292"/>
      <c r="K640" s="292"/>
      <c r="L640" s="292"/>
      <c r="M640" s="292"/>
      <c r="N640" s="292"/>
      <c r="O640" s="292"/>
      <c r="P640" s="292"/>
      <c r="Q640" s="292"/>
      <c r="R640" s="292"/>
      <c r="S640" s="292"/>
    </row>
    <row r="641" spans="2:19" s="195" customFormat="1">
      <c r="B641" s="194"/>
      <c r="D641" s="194"/>
      <c r="E641" s="194"/>
      <c r="F641" s="194"/>
      <c r="G641" s="194"/>
      <c r="H641" s="194"/>
      <c r="I641" s="194"/>
      <c r="J641" s="292"/>
      <c r="K641" s="292"/>
      <c r="L641" s="292"/>
      <c r="M641" s="292"/>
      <c r="N641" s="292"/>
      <c r="O641" s="292"/>
      <c r="P641" s="292"/>
      <c r="Q641" s="292"/>
      <c r="R641" s="292"/>
      <c r="S641" s="292"/>
    </row>
    <row r="642" spans="2:19" s="195" customFormat="1">
      <c r="B642" s="194"/>
      <c r="D642" s="194"/>
      <c r="E642" s="194"/>
      <c r="F642" s="194"/>
      <c r="G642" s="194"/>
      <c r="H642" s="194"/>
      <c r="I642" s="194"/>
      <c r="J642" s="292"/>
      <c r="K642" s="292"/>
      <c r="L642" s="292"/>
      <c r="M642" s="292"/>
      <c r="N642" s="292"/>
      <c r="O642" s="292"/>
      <c r="P642" s="292"/>
      <c r="Q642" s="292"/>
      <c r="R642" s="292"/>
      <c r="S642" s="292"/>
    </row>
    <row r="643" spans="2:19" s="195" customFormat="1">
      <c r="B643" s="194"/>
      <c r="D643" s="194"/>
      <c r="E643" s="194"/>
      <c r="F643" s="194"/>
      <c r="G643" s="194"/>
      <c r="H643" s="194"/>
      <c r="I643" s="194"/>
      <c r="J643" s="292"/>
      <c r="K643" s="292"/>
      <c r="L643" s="292"/>
      <c r="M643" s="292"/>
      <c r="N643" s="292"/>
      <c r="O643" s="292"/>
      <c r="P643" s="292"/>
      <c r="Q643" s="292"/>
      <c r="R643" s="292"/>
      <c r="S643" s="292"/>
    </row>
    <row r="644" spans="2:19" s="195" customFormat="1">
      <c r="B644" s="194"/>
      <c r="D644" s="194"/>
      <c r="E644" s="194"/>
      <c r="F644" s="194"/>
      <c r="G644" s="194"/>
      <c r="H644" s="194"/>
      <c r="I644" s="194"/>
      <c r="J644" s="292"/>
      <c r="K644" s="292"/>
      <c r="L644" s="292"/>
      <c r="M644" s="292"/>
      <c r="N644" s="292"/>
      <c r="O644" s="292"/>
      <c r="P644" s="292"/>
      <c r="Q644" s="292"/>
      <c r="R644" s="292"/>
      <c r="S644" s="292"/>
    </row>
    <row r="645" spans="2:19" s="195" customFormat="1">
      <c r="B645" s="194"/>
      <c r="D645" s="194"/>
      <c r="E645" s="194"/>
      <c r="F645" s="194"/>
      <c r="G645" s="194"/>
      <c r="H645" s="194"/>
      <c r="I645" s="194"/>
      <c r="J645" s="292"/>
      <c r="K645" s="292"/>
      <c r="L645" s="292"/>
      <c r="M645" s="292"/>
      <c r="N645" s="292"/>
      <c r="O645" s="292"/>
      <c r="P645" s="292"/>
      <c r="Q645" s="292"/>
      <c r="R645" s="292"/>
      <c r="S645" s="292"/>
    </row>
    <row r="646" spans="2:19" s="195" customFormat="1">
      <c r="B646" s="194"/>
      <c r="D646" s="194"/>
      <c r="E646" s="194"/>
      <c r="F646" s="194"/>
      <c r="G646" s="194"/>
      <c r="H646" s="194"/>
      <c r="I646" s="194"/>
      <c r="J646" s="292"/>
      <c r="K646" s="292"/>
      <c r="L646" s="292"/>
      <c r="M646" s="292"/>
      <c r="N646" s="292"/>
      <c r="O646" s="292"/>
      <c r="P646" s="292"/>
      <c r="Q646" s="292"/>
      <c r="R646" s="292"/>
      <c r="S646" s="292"/>
    </row>
    <row r="647" spans="2:19" s="195" customFormat="1">
      <c r="B647" s="194"/>
      <c r="D647" s="194"/>
      <c r="E647" s="194"/>
      <c r="F647" s="194"/>
      <c r="G647" s="194"/>
      <c r="H647" s="194"/>
      <c r="I647" s="194"/>
      <c r="J647" s="292"/>
      <c r="K647" s="292"/>
      <c r="L647" s="292"/>
      <c r="M647" s="292"/>
      <c r="N647" s="292"/>
      <c r="O647" s="292"/>
      <c r="P647" s="292"/>
      <c r="Q647" s="292"/>
      <c r="R647" s="292"/>
      <c r="S647" s="292"/>
    </row>
    <row r="648" spans="2:19" s="195" customFormat="1">
      <c r="B648" s="194"/>
      <c r="D648" s="194"/>
      <c r="E648" s="194"/>
      <c r="F648" s="194"/>
      <c r="G648" s="194"/>
      <c r="H648" s="194"/>
      <c r="I648" s="194"/>
      <c r="J648" s="292"/>
      <c r="K648" s="292"/>
      <c r="L648" s="292"/>
      <c r="M648" s="292"/>
      <c r="N648" s="292"/>
      <c r="O648" s="292"/>
      <c r="P648" s="292"/>
      <c r="Q648" s="292"/>
      <c r="R648" s="292"/>
      <c r="S648" s="292"/>
    </row>
    <row r="649" spans="2:19" s="195" customFormat="1">
      <c r="B649" s="194"/>
      <c r="D649" s="194"/>
      <c r="E649" s="194"/>
      <c r="F649" s="194"/>
      <c r="G649" s="194"/>
      <c r="H649" s="194"/>
      <c r="I649" s="194"/>
      <c r="J649" s="292"/>
      <c r="K649" s="292"/>
      <c r="L649" s="292"/>
      <c r="M649" s="292"/>
      <c r="N649" s="292"/>
      <c r="O649" s="292"/>
      <c r="P649" s="292"/>
      <c r="Q649" s="292"/>
      <c r="R649" s="292"/>
      <c r="S649" s="292"/>
    </row>
    <row r="650" spans="2:19" s="195" customFormat="1">
      <c r="B650" s="194"/>
      <c r="D650" s="194"/>
      <c r="E650" s="194"/>
      <c r="F650" s="194"/>
      <c r="G650" s="194"/>
      <c r="H650" s="194"/>
      <c r="I650" s="194"/>
      <c r="J650" s="292"/>
      <c r="K650" s="292"/>
      <c r="L650" s="292"/>
      <c r="M650" s="292"/>
      <c r="N650" s="292"/>
      <c r="O650" s="292"/>
      <c r="P650" s="292"/>
      <c r="Q650" s="292"/>
      <c r="R650" s="292"/>
      <c r="S650" s="292"/>
    </row>
    <row r="651" spans="2:19" s="195" customFormat="1">
      <c r="B651" s="194"/>
      <c r="D651" s="194"/>
      <c r="E651" s="194"/>
      <c r="F651" s="194"/>
      <c r="G651" s="194"/>
      <c r="H651" s="194"/>
      <c r="I651" s="194"/>
      <c r="J651" s="292"/>
      <c r="K651" s="292"/>
      <c r="L651" s="292"/>
      <c r="M651" s="292"/>
      <c r="N651" s="292"/>
      <c r="O651" s="292"/>
      <c r="P651" s="292"/>
      <c r="Q651" s="292"/>
      <c r="R651" s="292"/>
      <c r="S651" s="292"/>
    </row>
    <row r="652" spans="2:19" s="195" customFormat="1">
      <c r="B652" s="194"/>
      <c r="D652" s="194"/>
      <c r="E652" s="194"/>
      <c r="F652" s="194"/>
      <c r="G652" s="194"/>
      <c r="H652" s="194"/>
      <c r="I652" s="194"/>
      <c r="J652" s="292"/>
      <c r="K652" s="292"/>
      <c r="L652" s="292"/>
      <c r="M652" s="292"/>
      <c r="N652" s="292"/>
      <c r="O652" s="292"/>
      <c r="P652" s="292"/>
      <c r="Q652" s="292"/>
      <c r="R652" s="292"/>
      <c r="S652" s="292"/>
    </row>
    <row r="653" spans="2:19" s="195" customFormat="1">
      <c r="B653" s="194"/>
      <c r="D653" s="194"/>
      <c r="E653" s="194"/>
      <c r="F653" s="194"/>
      <c r="G653" s="194"/>
      <c r="H653" s="194"/>
      <c r="I653" s="194"/>
      <c r="J653" s="292"/>
      <c r="K653" s="292"/>
      <c r="L653" s="292"/>
      <c r="M653" s="292"/>
      <c r="N653" s="292"/>
      <c r="O653" s="292"/>
      <c r="P653" s="292"/>
      <c r="Q653" s="292"/>
      <c r="R653" s="292"/>
      <c r="S653" s="292"/>
    </row>
    <row r="654" spans="2:19" s="195" customFormat="1">
      <c r="B654" s="194"/>
      <c r="D654" s="194"/>
      <c r="E654" s="194"/>
      <c r="F654" s="194"/>
      <c r="G654" s="194"/>
      <c r="H654" s="194"/>
      <c r="I654" s="194"/>
      <c r="J654" s="292"/>
      <c r="K654" s="292"/>
      <c r="L654" s="292"/>
      <c r="M654" s="292"/>
      <c r="N654" s="292"/>
      <c r="O654" s="292"/>
      <c r="P654" s="292"/>
      <c r="Q654" s="292"/>
      <c r="R654" s="292"/>
      <c r="S654" s="292"/>
    </row>
    <row r="655" spans="2:19" s="195" customFormat="1">
      <c r="B655" s="194"/>
      <c r="D655" s="194"/>
      <c r="E655" s="194"/>
      <c r="F655" s="194"/>
      <c r="G655" s="194"/>
      <c r="H655" s="194"/>
      <c r="I655" s="194"/>
      <c r="J655" s="292"/>
      <c r="K655" s="292"/>
      <c r="L655" s="292"/>
      <c r="M655" s="292"/>
      <c r="N655" s="292"/>
      <c r="O655" s="292"/>
      <c r="P655" s="292"/>
      <c r="Q655" s="292"/>
      <c r="R655" s="292"/>
      <c r="S655" s="292"/>
    </row>
    <row r="656" spans="2:19" s="195" customFormat="1">
      <c r="B656" s="194"/>
      <c r="D656" s="194"/>
      <c r="E656" s="194"/>
      <c r="F656" s="194"/>
      <c r="G656" s="194"/>
      <c r="H656" s="194"/>
      <c r="I656" s="194"/>
      <c r="J656" s="292"/>
      <c r="K656" s="292"/>
      <c r="L656" s="292"/>
      <c r="M656" s="292"/>
      <c r="N656" s="292"/>
      <c r="O656" s="292"/>
      <c r="P656" s="292"/>
      <c r="Q656" s="292"/>
      <c r="R656" s="292"/>
      <c r="S656" s="292"/>
    </row>
    <row r="657" spans="2:19" s="195" customFormat="1">
      <c r="B657" s="194"/>
      <c r="D657" s="194"/>
      <c r="E657" s="194"/>
      <c r="F657" s="194"/>
      <c r="G657" s="194"/>
      <c r="H657" s="194"/>
      <c r="I657" s="194"/>
      <c r="J657" s="292"/>
      <c r="K657" s="292"/>
      <c r="L657" s="292"/>
      <c r="M657" s="292"/>
      <c r="N657" s="292"/>
      <c r="O657" s="292"/>
      <c r="P657" s="292"/>
      <c r="Q657" s="292"/>
      <c r="R657" s="292"/>
      <c r="S657" s="292"/>
    </row>
    <row r="658" spans="2:19" s="195" customFormat="1">
      <c r="B658" s="194"/>
      <c r="D658" s="194"/>
      <c r="E658" s="194"/>
      <c r="F658" s="194"/>
      <c r="G658" s="194"/>
      <c r="H658" s="194"/>
      <c r="I658" s="194"/>
      <c r="J658" s="292"/>
      <c r="K658" s="292"/>
      <c r="L658" s="292"/>
      <c r="M658" s="292"/>
      <c r="N658" s="292"/>
      <c r="O658" s="292"/>
      <c r="P658" s="292"/>
      <c r="Q658" s="292"/>
      <c r="R658" s="292"/>
      <c r="S658" s="292"/>
    </row>
    <row r="659" spans="2:19" s="195" customFormat="1">
      <c r="B659" s="194"/>
      <c r="D659" s="194"/>
      <c r="E659" s="194"/>
      <c r="F659" s="194"/>
      <c r="G659" s="194"/>
      <c r="H659" s="194"/>
      <c r="I659" s="194"/>
      <c r="J659" s="292"/>
      <c r="K659" s="292"/>
      <c r="L659" s="292"/>
      <c r="M659" s="292"/>
      <c r="N659" s="292"/>
      <c r="O659" s="292"/>
      <c r="P659" s="292"/>
      <c r="Q659" s="292"/>
      <c r="R659" s="292"/>
      <c r="S659" s="292"/>
    </row>
    <row r="660" spans="2:19" s="195" customFormat="1">
      <c r="B660" s="194"/>
      <c r="D660" s="194"/>
      <c r="E660" s="194"/>
      <c r="F660" s="194"/>
      <c r="G660" s="194"/>
      <c r="H660" s="194"/>
      <c r="I660" s="194"/>
      <c r="J660" s="292"/>
      <c r="K660" s="292"/>
      <c r="L660" s="292"/>
      <c r="M660" s="292"/>
      <c r="N660" s="292"/>
      <c r="O660" s="292"/>
      <c r="P660" s="292"/>
      <c r="Q660" s="292"/>
      <c r="R660" s="292"/>
      <c r="S660" s="292"/>
    </row>
    <row r="661" spans="2:19" s="195" customFormat="1">
      <c r="B661" s="194"/>
      <c r="D661" s="194"/>
      <c r="E661" s="194"/>
      <c r="F661" s="194"/>
      <c r="G661" s="194"/>
      <c r="H661" s="194"/>
      <c r="I661" s="194"/>
      <c r="J661" s="292"/>
      <c r="K661" s="292"/>
      <c r="L661" s="292"/>
      <c r="M661" s="292"/>
      <c r="N661" s="292"/>
      <c r="O661" s="292"/>
      <c r="P661" s="292"/>
      <c r="Q661" s="292"/>
      <c r="R661" s="292"/>
      <c r="S661" s="292"/>
    </row>
    <row r="662" spans="2:19" s="195" customFormat="1">
      <c r="B662" s="194"/>
      <c r="D662" s="194"/>
      <c r="E662" s="194"/>
      <c r="F662" s="194"/>
      <c r="G662" s="194"/>
      <c r="H662" s="194"/>
      <c r="I662" s="194"/>
      <c r="J662" s="292"/>
      <c r="K662" s="292"/>
      <c r="L662" s="292"/>
      <c r="M662" s="292"/>
      <c r="N662" s="292"/>
      <c r="O662" s="292"/>
      <c r="P662" s="292"/>
      <c r="Q662" s="292"/>
      <c r="R662" s="292"/>
      <c r="S662" s="292"/>
    </row>
    <row r="663" spans="2:19" s="195" customFormat="1">
      <c r="B663" s="194"/>
      <c r="D663" s="194"/>
      <c r="E663" s="194"/>
      <c r="F663" s="194"/>
      <c r="G663" s="194"/>
      <c r="H663" s="194"/>
      <c r="I663" s="194"/>
      <c r="J663" s="292"/>
      <c r="K663" s="292"/>
      <c r="L663" s="292"/>
      <c r="M663" s="292"/>
      <c r="N663" s="292"/>
      <c r="O663" s="292"/>
      <c r="P663" s="292"/>
      <c r="Q663" s="292"/>
      <c r="R663" s="292"/>
      <c r="S663" s="292"/>
    </row>
    <row r="664" spans="2:19" s="195" customFormat="1">
      <c r="B664" s="194"/>
      <c r="D664" s="194"/>
      <c r="E664" s="194"/>
      <c r="F664" s="194"/>
      <c r="G664" s="194"/>
      <c r="H664" s="194"/>
      <c r="I664" s="194"/>
      <c r="J664" s="292"/>
      <c r="K664" s="292"/>
      <c r="L664" s="292"/>
      <c r="M664" s="292"/>
      <c r="N664" s="292"/>
      <c r="O664" s="292"/>
      <c r="P664" s="292"/>
      <c r="Q664" s="292"/>
      <c r="R664" s="292"/>
      <c r="S664" s="292"/>
    </row>
    <row r="665" spans="2:19" s="195" customFormat="1">
      <c r="B665" s="194"/>
      <c r="D665" s="194"/>
      <c r="E665" s="194"/>
      <c r="F665" s="194"/>
      <c r="G665" s="194"/>
      <c r="H665" s="194"/>
      <c r="I665" s="194"/>
      <c r="J665" s="292"/>
      <c r="K665" s="292"/>
      <c r="L665" s="292"/>
      <c r="M665" s="292"/>
      <c r="N665" s="292"/>
      <c r="O665" s="292"/>
      <c r="P665" s="292"/>
      <c r="Q665" s="292"/>
      <c r="R665" s="292"/>
      <c r="S665" s="292"/>
    </row>
    <row r="666" spans="2:19" s="195" customFormat="1">
      <c r="B666" s="194"/>
      <c r="D666" s="194"/>
      <c r="E666" s="194"/>
      <c r="F666" s="194"/>
      <c r="G666" s="194"/>
      <c r="H666" s="194"/>
      <c r="I666" s="194"/>
      <c r="J666" s="292"/>
      <c r="K666" s="292"/>
      <c r="L666" s="292"/>
      <c r="M666" s="292"/>
      <c r="N666" s="292"/>
      <c r="O666" s="292"/>
      <c r="P666" s="292"/>
      <c r="Q666" s="292"/>
      <c r="R666" s="292"/>
      <c r="S666" s="292"/>
    </row>
    <row r="667" spans="2:19" s="195" customFormat="1">
      <c r="B667" s="194"/>
      <c r="D667" s="194"/>
      <c r="E667" s="194"/>
      <c r="F667" s="194"/>
      <c r="G667" s="194"/>
      <c r="H667" s="194"/>
      <c r="I667" s="194"/>
      <c r="J667" s="292"/>
      <c r="K667" s="292"/>
      <c r="L667" s="292"/>
      <c r="M667" s="292"/>
      <c r="N667" s="292"/>
      <c r="O667" s="292"/>
      <c r="P667" s="292"/>
      <c r="Q667" s="292"/>
      <c r="R667" s="292"/>
      <c r="S667" s="292"/>
    </row>
    <row r="668" spans="2:19" s="195" customFormat="1">
      <c r="B668" s="194"/>
      <c r="D668" s="194"/>
      <c r="E668" s="194"/>
      <c r="F668" s="194"/>
      <c r="G668" s="194"/>
      <c r="H668" s="194"/>
      <c r="I668" s="194"/>
      <c r="J668" s="292"/>
      <c r="K668" s="292"/>
      <c r="L668" s="292"/>
      <c r="M668" s="292"/>
      <c r="N668" s="292"/>
      <c r="O668" s="292"/>
      <c r="P668" s="292"/>
      <c r="Q668" s="292"/>
      <c r="R668" s="292"/>
      <c r="S668" s="292"/>
    </row>
    <row r="669" spans="2:19" s="195" customFormat="1">
      <c r="B669" s="194"/>
      <c r="D669" s="194"/>
      <c r="E669" s="194"/>
      <c r="F669" s="194"/>
      <c r="G669" s="194"/>
      <c r="H669" s="194"/>
      <c r="I669" s="194"/>
      <c r="J669" s="292"/>
      <c r="K669" s="292"/>
      <c r="L669" s="292"/>
      <c r="M669" s="292"/>
      <c r="N669" s="292"/>
      <c r="O669" s="292"/>
      <c r="P669" s="292"/>
      <c r="Q669" s="292"/>
      <c r="R669" s="292"/>
      <c r="S669" s="292"/>
    </row>
    <row r="670" spans="2:19" s="195" customFormat="1">
      <c r="B670" s="194"/>
      <c r="D670" s="194"/>
      <c r="E670" s="194"/>
      <c r="F670" s="194"/>
      <c r="G670" s="194"/>
      <c r="H670" s="194"/>
      <c r="I670" s="194"/>
      <c r="J670" s="292"/>
      <c r="K670" s="292"/>
      <c r="L670" s="292"/>
      <c r="M670" s="292"/>
      <c r="N670" s="292"/>
      <c r="O670" s="292"/>
      <c r="P670" s="292"/>
      <c r="Q670" s="292"/>
      <c r="R670" s="292"/>
      <c r="S670" s="292"/>
    </row>
  </sheetData>
  <autoFilter ref="Y1:Y670"/>
  <mergeCells count="765">
    <mergeCell ref="B1:X1"/>
    <mergeCell ref="B3:X3"/>
    <mergeCell ref="B481:B482"/>
    <mergeCell ref="C481:C482"/>
    <mergeCell ref="D481:D482"/>
    <mergeCell ref="E481:E482"/>
    <mergeCell ref="B483:B484"/>
    <mergeCell ref="C483:C484"/>
    <mergeCell ref="D483:D484"/>
    <mergeCell ref="E483:E484"/>
    <mergeCell ref="B476:B477"/>
    <mergeCell ref="C476:C477"/>
    <mergeCell ref="D476:D477"/>
    <mergeCell ref="E476:E477"/>
    <mergeCell ref="B478:B480"/>
    <mergeCell ref="C478:C480"/>
    <mergeCell ref="D478:D480"/>
    <mergeCell ref="E478:E480"/>
    <mergeCell ref="B444:B461"/>
    <mergeCell ref="C444:C461"/>
    <mergeCell ref="D444:D461"/>
    <mergeCell ref="E444:E461"/>
    <mergeCell ref="B462:B475"/>
    <mergeCell ref="C462:C475"/>
    <mergeCell ref="D462:D475"/>
    <mergeCell ref="E462:E475"/>
    <mergeCell ref="B440:B441"/>
    <mergeCell ref="C440:C441"/>
    <mergeCell ref="D440:D441"/>
    <mergeCell ref="E440:E441"/>
    <mergeCell ref="B442:B443"/>
    <mergeCell ref="C442:C443"/>
    <mergeCell ref="D442:D443"/>
    <mergeCell ref="E442:E443"/>
    <mergeCell ref="B436:B437"/>
    <mergeCell ref="C436:C437"/>
    <mergeCell ref="D436:D437"/>
    <mergeCell ref="E436:E437"/>
    <mergeCell ref="B438:B439"/>
    <mergeCell ref="C438:C439"/>
    <mergeCell ref="D438:D439"/>
    <mergeCell ref="E438:E439"/>
    <mergeCell ref="B432:B433"/>
    <mergeCell ref="C432:C433"/>
    <mergeCell ref="D432:D433"/>
    <mergeCell ref="E432:E433"/>
    <mergeCell ref="B434:B435"/>
    <mergeCell ref="C434:C435"/>
    <mergeCell ref="D434:D435"/>
    <mergeCell ref="E434:E435"/>
    <mergeCell ref="B426:B429"/>
    <mergeCell ref="C426:C429"/>
    <mergeCell ref="D426:D429"/>
    <mergeCell ref="E426:E429"/>
    <mergeCell ref="B430:B431"/>
    <mergeCell ref="C430:C431"/>
    <mergeCell ref="D430:D431"/>
    <mergeCell ref="E430:E431"/>
    <mergeCell ref="B422:B423"/>
    <mergeCell ref="C422:C423"/>
    <mergeCell ref="D422:D423"/>
    <mergeCell ref="E422:E423"/>
    <mergeCell ref="B424:B425"/>
    <mergeCell ref="C424:C425"/>
    <mergeCell ref="D424:D425"/>
    <mergeCell ref="E424:E425"/>
    <mergeCell ref="B418:B419"/>
    <mergeCell ref="C418:C419"/>
    <mergeCell ref="D418:D419"/>
    <mergeCell ref="E418:E419"/>
    <mergeCell ref="B420:B421"/>
    <mergeCell ref="C420:C421"/>
    <mergeCell ref="D420:D421"/>
    <mergeCell ref="E420:E421"/>
    <mergeCell ref="B414:B415"/>
    <mergeCell ref="C414:C415"/>
    <mergeCell ref="D414:D415"/>
    <mergeCell ref="E414:E415"/>
    <mergeCell ref="B416:B417"/>
    <mergeCell ref="C416:C417"/>
    <mergeCell ref="D416:D417"/>
    <mergeCell ref="E416:E417"/>
    <mergeCell ref="B396:B411"/>
    <mergeCell ref="C396:C411"/>
    <mergeCell ref="D396:D411"/>
    <mergeCell ref="E396:E411"/>
    <mergeCell ref="B412:B413"/>
    <mergeCell ref="C412:C413"/>
    <mergeCell ref="D412:D413"/>
    <mergeCell ref="E412:E413"/>
    <mergeCell ref="B392:B393"/>
    <mergeCell ref="C392:C393"/>
    <mergeCell ref="D392:D393"/>
    <mergeCell ref="E392:E393"/>
    <mergeCell ref="B394:B395"/>
    <mergeCell ref="C394:C395"/>
    <mergeCell ref="D394:D395"/>
    <mergeCell ref="E394:E395"/>
    <mergeCell ref="B388:B389"/>
    <mergeCell ref="C388:C389"/>
    <mergeCell ref="D388:D389"/>
    <mergeCell ref="E388:E389"/>
    <mergeCell ref="B390:B391"/>
    <mergeCell ref="C390:C391"/>
    <mergeCell ref="D390:D391"/>
    <mergeCell ref="E390:E391"/>
    <mergeCell ref="B384:B385"/>
    <mergeCell ref="C384:C385"/>
    <mergeCell ref="D384:D385"/>
    <mergeCell ref="E384:E385"/>
    <mergeCell ref="B386:B387"/>
    <mergeCell ref="C386:C387"/>
    <mergeCell ref="D386:D387"/>
    <mergeCell ref="E386:E387"/>
    <mergeCell ref="B380:B381"/>
    <mergeCell ref="C380:C381"/>
    <mergeCell ref="D380:D381"/>
    <mergeCell ref="E380:E381"/>
    <mergeCell ref="B382:B383"/>
    <mergeCell ref="C382:C383"/>
    <mergeCell ref="D382:D383"/>
    <mergeCell ref="E382:E383"/>
    <mergeCell ref="B376:B377"/>
    <mergeCell ref="C376:C377"/>
    <mergeCell ref="D376:D377"/>
    <mergeCell ref="E376:E377"/>
    <mergeCell ref="B378:B379"/>
    <mergeCell ref="C378:C379"/>
    <mergeCell ref="D378:D379"/>
    <mergeCell ref="E378:E379"/>
    <mergeCell ref="B372:B373"/>
    <mergeCell ref="C372:C373"/>
    <mergeCell ref="D372:D373"/>
    <mergeCell ref="E372:E373"/>
    <mergeCell ref="B374:B375"/>
    <mergeCell ref="C374:C375"/>
    <mergeCell ref="D374:D375"/>
    <mergeCell ref="E374:E375"/>
    <mergeCell ref="B368:B369"/>
    <mergeCell ref="C368:C369"/>
    <mergeCell ref="D368:D369"/>
    <mergeCell ref="E368:E369"/>
    <mergeCell ref="B370:B371"/>
    <mergeCell ref="C370:C371"/>
    <mergeCell ref="D370:D371"/>
    <mergeCell ref="E370:E371"/>
    <mergeCell ref="B364:B365"/>
    <mergeCell ref="C364:C365"/>
    <mergeCell ref="D364:D365"/>
    <mergeCell ref="E364:E365"/>
    <mergeCell ref="B366:B367"/>
    <mergeCell ref="C366:C367"/>
    <mergeCell ref="D366:D367"/>
    <mergeCell ref="E366:E367"/>
    <mergeCell ref="B350:B361"/>
    <mergeCell ref="C350:C361"/>
    <mergeCell ref="D350:D361"/>
    <mergeCell ref="E350:E361"/>
    <mergeCell ref="B362:B363"/>
    <mergeCell ref="C362:C363"/>
    <mergeCell ref="D362:D363"/>
    <mergeCell ref="E362:E363"/>
    <mergeCell ref="B339:B341"/>
    <mergeCell ref="C339:C341"/>
    <mergeCell ref="D339:D341"/>
    <mergeCell ref="E339:E341"/>
    <mergeCell ref="B342:B349"/>
    <mergeCell ref="C342:C349"/>
    <mergeCell ref="D342:D349"/>
    <mergeCell ref="E342:E349"/>
    <mergeCell ref="B334:B336"/>
    <mergeCell ref="C334:C336"/>
    <mergeCell ref="D334:D336"/>
    <mergeCell ref="E334:E336"/>
    <mergeCell ref="B337:B338"/>
    <mergeCell ref="C337:C338"/>
    <mergeCell ref="D337:D338"/>
    <mergeCell ref="E337:E338"/>
    <mergeCell ref="B329:B330"/>
    <mergeCell ref="C329:C330"/>
    <mergeCell ref="D329:D330"/>
    <mergeCell ref="E329:E330"/>
    <mergeCell ref="B331:B333"/>
    <mergeCell ref="C331:C333"/>
    <mergeCell ref="D331:D333"/>
    <mergeCell ref="E331:E333"/>
    <mergeCell ref="B325:B326"/>
    <mergeCell ref="C325:C326"/>
    <mergeCell ref="D325:D326"/>
    <mergeCell ref="E325:E326"/>
    <mergeCell ref="B327:B328"/>
    <mergeCell ref="C327:C328"/>
    <mergeCell ref="D327:D328"/>
    <mergeCell ref="E327:E328"/>
    <mergeCell ref="B321:B322"/>
    <mergeCell ref="C321:C322"/>
    <mergeCell ref="D321:D322"/>
    <mergeCell ref="E321:E322"/>
    <mergeCell ref="B323:B324"/>
    <mergeCell ref="C323:C324"/>
    <mergeCell ref="D323:D324"/>
    <mergeCell ref="E323:E324"/>
    <mergeCell ref="B317:B318"/>
    <mergeCell ref="C317:C318"/>
    <mergeCell ref="D317:D318"/>
    <mergeCell ref="E317:E318"/>
    <mergeCell ref="B319:B320"/>
    <mergeCell ref="C319:C320"/>
    <mergeCell ref="D319:D320"/>
    <mergeCell ref="E319:E320"/>
    <mergeCell ref="B313:B314"/>
    <mergeCell ref="C313:C314"/>
    <mergeCell ref="D313:D314"/>
    <mergeCell ref="E313:E314"/>
    <mergeCell ref="B315:B316"/>
    <mergeCell ref="C315:C316"/>
    <mergeCell ref="D315:D316"/>
    <mergeCell ref="E315:E316"/>
    <mergeCell ref="B309:B310"/>
    <mergeCell ref="C309:C310"/>
    <mergeCell ref="D309:D310"/>
    <mergeCell ref="E309:E310"/>
    <mergeCell ref="B311:B312"/>
    <mergeCell ref="C311:C312"/>
    <mergeCell ref="D311:D312"/>
    <mergeCell ref="E311:E312"/>
    <mergeCell ref="B305:B306"/>
    <mergeCell ref="C305:C306"/>
    <mergeCell ref="D305:D306"/>
    <mergeCell ref="E305:E306"/>
    <mergeCell ref="B307:B308"/>
    <mergeCell ref="C307:C308"/>
    <mergeCell ref="D307:D308"/>
    <mergeCell ref="E307:E308"/>
    <mergeCell ref="B301:B302"/>
    <mergeCell ref="C301:C302"/>
    <mergeCell ref="D301:D302"/>
    <mergeCell ref="E301:E302"/>
    <mergeCell ref="B303:B304"/>
    <mergeCell ref="C303:C304"/>
    <mergeCell ref="D303:D304"/>
    <mergeCell ref="E303:E304"/>
    <mergeCell ref="B297:B298"/>
    <mergeCell ref="C297:C298"/>
    <mergeCell ref="D297:D298"/>
    <mergeCell ref="E297:E298"/>
    <mergeCell ref="B299:B300"/>
    <mergeCell ref="C299:C300"/>
    <mergeCell ref="D299:D300"/>
    <mergeCell ref="E299:E300"/>
    <mergeCell ref="B293:B294"/>
    <mergeCell ref="C293:C294"/>
    <mergeCell ref="D293:D294"/>
    <mergeCell ref="E293:E294"/>
    <mergeCell ref="B295:B296"/>
    <mergeCell ref="C295:C296"/>
    <mergeCell ref="D295:D296"/>
    <mergeCell ref="E295:E296"/>
    <mergeCell ref="B289:B290"/>
    <mergeCell ref="C289:C290"/>
    <mergeCell ref="D289:D290"/>
    <mergeCell ref="E289:E290"/>
    <mergeCell ref="B291:B292"/>
    <mergeCell ref="C291:C292"/>
    <mergeCell ref="D291:D292"/>
    <mergeCell ref="E291:E292"/>
    <mergeCell ref="B285:B286"/>
    <mergeCell ref="C285:C286"/>
    <mergeCell ref="D285:D286"/>
    <mergeCell ref="E285:E286"/>
    <mergeCell ref="B287:B288"/>
    <mergeCell ref="C287:C288"/>
    <mergeCell ref="D287:D288"/>
    <mergeCell ref="E287:E288"/>
    <mergeCell ref="B280:B282"/>
    <mergeCell ref="C280:C282"/>
    <mergeCell ref="D280:D282"/>
    <mergeCell ref="E280:E282"/>
    <mergeCell ref="B283:B284"/>
    <mergeCell ref="C283:C284"/>
    <mergeCell ref="D283:D284"/>
    <mergeCell ref="E283:E284"/>
    <mergeCell ref="K275:M275"/>
    <mergeCell ref="B276:B277"/>
    <mergeCell ref="C276:C277"/>
    <mergeCell ref="D276:D277"/>
    <mergeCell ref="E276:E277"/>
    <mergeCell ref="B278:B279"/>
    <mergeCell ref="C278:C279"/>
    <mergeCell ref="D278:D279"/>
    <mergeCell ref="E278:E279"/>
    <mergeCell ref="B272:B273"/>
    <mergeCell ref="C272:C273"/>
    <mergeCell ref="D272:D273"/>
    <mergeCell ref="E272:E273"/>
    <mergeCell ref="B274:B275"/>
    <mergeCell ref="C274:C275"/>
    <mergeCell ref="D274:D275"/>
    <mergeCell ref="E274:E275"/>
    <mergeCell ref="B268:B269"/>
    <mergeCell ref="C268:C269"/>
    <mergeCell ref="D268:D269"/>
    <mergeCell ref="E268:E269"/>
    <mergeCell ref="B270:B271"/>
    <mergeCell ref="C270:C271"/>
    <mergeCell ref="D270:D271"/>
    <mergeCell ref="E270:E271"/>
    <mergeCell ref="B264:B265"/>
    <mergeCell ref="C264:C265"/>
    <mergeCell ref="D264:D265"/>
    <mergeCell ref="E264:E265"/>
    <mergeCell ref="B266:B267"/>
    <mergeCell ref="C266:C267"/>
    <mergeCell ref="D266:D267"/>
    <mergeCell ref="E266:E267"/>
    <mergeCell ref="B260:B261"/>
    <mergeCell ref="C260:C261"/>
    <mergeCell ref="D260:D261"/>
    <mergeCell ref="E260:E261"/>
    <mergeCell ref="B262:B263"/>
    <mergeCell ref="C262:C263"/>
    <mergeCell ref="D262:D263"/>
    <mergeCell ref="E262:E263"/>
    <mergeCell ref="B255:B257"/>
    <mergeCell ref="C255:C257"/>
    <mergeCell ref="D255:D257"/>
    <mergeCell ref="E255:E257"/>
    <mergeCell ref="B258:B259"/>
    <mergeCell ref="C258:C259"/>
    <mergeCell ref="D258:D259"/>
    <mergeCell ref="E258:E259"/>
    <mergeCell ref="B251:B252"/>
    <mergeCell ref="C251:C252"/>
    <mergeCell ref="D251:D252"/>
    <mergeCell ref="E251:E252"/>
    <mergeCell ref="B253:B254"/>
    <mergeCell ref="C253:C254"/>
    <mergeCell ref="D253:D254"/>
    <mergeCell ref="E253:E254"/>
    <mergeCell ref="B247:B248"/>
    <mergeCell ref="C247:C248"/>
    <mergeCell ref="D247:D248"/>
    <mergeCell ref="E247:E248"/>
    <mergeCell ref="B249:B250"/>
    <mergeCell ref="C249:C250"/>
    <mergeCell ref="D249:D250"/>
    <mergeCell ref="E249:E250"/>
    <mergeCell ref="B243:B244"/>
    <mergeCell ref="C243:C244"/>
    <mergeCell ref="D243:D244"/>
    <mergeCell ref="E243:E244"/>
    <mergeCell ref="B245:B246"/>
    <mergeCell ref="C245:C246"/>
    <mergeCell ref="D245:D246"/>
    <mergeCell ref="E245:E246"/>
    <mergeCell ref="B239:B240"/>
    <mergeCell ref="C239:C240"/>
    <mergeCell ref="D239:D240"/>
    <mergeCell ref="E239:E240"/>
    <mergeCell ref="B241:B242"/>
    <mergeCell ref="C241:C242"/>
    <mergeCell ref="D241:D242"/>
    <mergeCell ref="E241:E242"/>
    <mergeCell ref="B234:B236"/>
    <mergeCell ref="C234:C236"/>
    <mergeCell ref="D234:D236"/>
    <mergeCell ref="E234:E236"/>
    <mergeCell ref="B237:B238"/>
    <mergeCell ref="C237:C238"/>
    <mergeCell ref="D237:D238"/>
    <mergeCell ref="E237:E238"/>
    <mergeCell ref="B230:B231"/>
    <mergeCell ref="C230:C231"/>
    <mergeCell ref="D230:D231"/>
    <mergeCell ref="E230:E231"/>
    <mergeCell ref="B232:B233"/>
    <mergeCell ref="C232:C233"/>
    <mergeCell ref="D232:D233"/>
    <mergeCell ref="E232:E233"/>
    <mergeCell ref="B225:B226"/>
    <mergeCell ref="C225:C226"/>
    <mergeCell ref="D225:D226"/>
    <mergeCell ref="E225:E226"/>
    <mergeCell ref="B227:B229"/>
    <mergeCell ref="C227:C229"/>
    <mergeCell ref="D227:D229"/>
    <mergeCell ref="E227:E229"/>
    <mergeCell ref="B221:B222"/>
    <mergeCell ref="C221:C222"/>
    <mergeCell ref="D221:D222"/>
    <mergeCell ref="E221:E222"/>
    <mergeCell ref="B223:B224"/>
    <mergeCell ref="C223:C224"/>
    <mergeCell ref="D223:D224"/>
    <mergeCell ref="E223:E224"/>
    <mergeCell ref="B216:B218"/>
    <mergeCell ref="C216:C218"/>
    <mergeCell ref="D216:D218"/>
    <mergeCell ref="E216:E218"/>
    <mergeCell ref="B219:B220"/>
    <mergeCell ref="C219:C220"/>
    <mergeCell ref="D219:D220"/>
    <mergeCell ref="E219:E220"/>
    <mergeCell ref="B211:B212"/>
    <mergeCell ref="C211:C212"/>
    <mergeCell ref="D211:D212"/>
    <mergeCell ref="E211:E212"/>
    <mergeCell ref="B213:B215"/>
    <mergeCell ref="C213:C215"/>
    <mergeCell ref="D213:D215"/>
    <mergeCell ref="E213:E215"/>
    <mergeCell ref="B206:B208"/>
    <mergeCell ref="C206:C208"/>
    <mergeCell ref="D206:D208"/>
    <mergeCell ref="E206:E208"/>
    <mergeCell ref="B209:B210"/>
    <mergeCell ref="C209:C210"/>
    <mergeCell ref="D209:D210"/>
    <mergeCell ref="E209:E210"/>
    <mergeCell ref="B201:B205"/>
    <mergeCell ref="C201:C205"/>
    <mergeCell ref="D201:D205"/>
    <mergeCell ref="E201:E205"/>
    <mergeCell ref="B197:B198"/>
    <mergeCell ref="C197:C198"/>
    <mergeCell ref="D197:D198"/>
    <mergeCell ref="E197:E198"/>
    <mergeCell ref="B193:B194"/>
    <mergeCell ref="C193:C194"/>
    <mergeCell ref="D193:D194"/>
    <mergeCell ref="E193:E194"/>
    <mergeCell ref="B195:B196"/>
    <mergeCell ref="C195:C196"/>
    <mergeCell ref="D195:D196"/>
    <mergeCell ref="E195:E196"/>
    <mergeCell ref="B189:B190"/>
    <mergeCell ref="C189:C190"/>
    <mergeCell ref="D189:D190"/>
    <mergeCell ref="E189:E190"/>
    <mergeCell ref="B191:B192"/>
    <mergeCell ref="C191:C192"/>
    <mergeCell ref="D191:D192"/>
    <mergeCell ref="E191:E192"/>
    <mergeCell ref="B184:B185"/>
    <mergeCell ref="C184:C185"/>
    <mergeCell ref="D184:D185"/>
    <mergeCell ref="E184:E185"/>
    <mergeCell ref="B186:B188"/>
    <mergeCell ref="C186:C188"/>
    <mergeCell ref="D186:D188"/>
    <mergeCell ref="E186:E188"/>
    <mergeCell ref="B180:B181"/>
    <mergeCell ref="C180:C181"/>
    <mergeCell ref="D180:D181"/>
    <mergeCell ref="E180:E181"/>
    <mergeCell ref="B182:B183"/>
    <mergeCell ref="C182:C183"/>
    <mergeCell ref="B175:B176"/>
    <mergeCell ref="C175:C176"/>
    <mergeCell ref="D175:D176"/>
    <mergeCell ref="E175:E176"/>
    <mergeCell ref="B177:B179"/>
    <mergeCell ref="C177:C179"/>
    <mergeCell ref="D177:D179"/>
    <mergeCell ref="E177:E179"/>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2:B163"/>
    <mergeCell ref="C162:C163"/>
    <mergeCell ref="D162:D163"/>
    <mergeCell ref="E162:E163"/>
    <mergeCell ref="B164:B166"/>
    <mergeCell ref="C164:C166"/>
    <mergeCell ref="D164:D166"/>
    <mergeCell ref="E164:E166"/>
    <mergeCell ref="B157:B158"/>
    <mergeCell ref="C157:C158"/>
    <mergeCell ref="D157:D158"/>
    <mergeCell ref="E157:E158"/>
    <mergeCell ref="B159:B161"/>
    <mergeCell ref="C159:C161"/>
    <mergeCell ref="D159:D161"/>
    <mergeCell ref="E159:E161"/>
    <mergeCell ref="B152:B153"/>
    <mergeCell ref="C152:C153"/>
    <mergeCell ref="D152:D153"/>
    <mergeCell ref="E152:E153"/>
    <mergeCell ref="B154:B156"/>
    <mergeCell ref="C154:C156"/>
    <mergeCell ref="D154:D156"/>
    <mergeCell ref="E154:E156"/>
    <mergeCell ref="B148:B149"/>
    <mergeCell ref="C148:C149"/>
    <mergeCell ref="D148:D149"/>
    <mergeCell ref="E148:E149"/>
    <mergeCell ref="B150:B151"/>
    <mergeCell ref="C150:C151"/>
    <mergeCell ref="D150:D151"/>
    <mergeCell ref="E150:E151"/>
    <mergeCell ref="B144:B145"/>
    <mergeCell ref="C144:C145"/>
    <mergeCell ref="D144:D145"/>
    <mergeCell ref="E144:E145"/>
    <mergeCell ref="B146:B147"/>
    <mergeCell ref="C146:C147"/>
    <mergeCell ref="D146:D147"/>
    <mergeCell ref="E146:E147"/>
    <mergeCell ref="B140:B141"/>
    <mergeCell ref="C140:C141"/>
    <mergeCell ref="D140:D141"/>
    <mergeCell ref="E140:E141"/>
    <mergeCell ref="B142:B143"/>
    <mergeCell ref="C142:C143"/>
    <mergeCell ref="D142:D143"/>
    <mergeCell ref="E142:E143"/>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K114:M114"/>
    <mergeCell ref="B115:B122"/>
    <mergeCell ref="C115:C122"/>
    <mergeCell ref="D115:D122"/>
    <mergeCell ref="E115:E122"/>
    <mergeCell ref="B123:B131"/>
    <mergeCell ref="C123:C131"/>
    <mergeCell ref="D123:D131"/>
    <mergeCell ref="E123:E131"/>
    <mergeCell ref="B109:B112"/>
    <mergeCell ref="C109:C112"/>
    <mergeCell ref="D109:D112"/>
    <mergeCell ref="E109:E112"/>
    <mergeCell ref="B113:B114"/>
    <mergeCell ref="C113:C114"/>
    <mergeCell ref="D113:D114"/>
    <mergeCell ref="E113:E114"/>
    <mergeCell ref="B105:B106"/>
    <mergeCell ref="C105:C106"/>
    <mergeCell ref="D105:D106"/>
    <mergeCell ref="E105:E106"/>
    <mergeCell ref="B107:B108"/>
    <mergeCell ref="C107:C108"/>
    <mergeCell ref="D107:D108"/>
    <mergeCell ref="E107:E108"/>
    <mergeCell ref="B103:B104"/>
    <mergeCell ref="C103:C104"/>
    <mergeCell ref="D103:D104"/>
    <mergeCell ref="E103:E104"/>
    <mergeCell ref="B94:B96"/>
    <mergeCell ref="C94:C96"/>
    <mergeCell ref="D94:D96"/>
    <mergeCell ref="E94:E96"/>
    <mergeCell ref="B99:B100"/>
    <mergeCell ref="C99:C100"/>
    <mergeCell ref="D99:D100"/>
    <mergeCell ref="E99:E100"/>
    <mergeCell ref="B97:B98"/>
    <mergeCell ref="C97:C98"/>
    <mergeCell ref="D97:D98"/>
    <mergeCell ref="E97:E98"/>
    <mergeCell ref="B101:B102"/>
    <mergeCell ref="C101:C102"/>
    <mergeCell ref="D101:D102"/>
    <mergeCell ref="E101:E102"/>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B81:B82"/>
    <mergeCell ref="C81:C82"/>
    <mergeCell ref="D81:D82"/>
    <mergeCell ref="E81:E82"/>
    <mergeCell ref="B83:B85"/>
    <mergeCell ref="C83:C85"/>
    <mergeCell ref="D83:D85"/>
    <mergeCell ref="E83:E85"/>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0:B61"/>
    <mergeCell ref="C60:C61"/>
    <mergeCell ref="D60:D61"/>
    <mergeCell ref="E60:E61"/>
    <mergeCell ref="B62:B64"/>
    <mergeCell ref="C62:C64"/>
    <mergeCell ref="D62:D64"/>
    <mergeCell ref="E62:E64"/>
    <mergeCell ref="B56:B57"/>
    <mergeCell ref="C56:C57"/>
    <mergeCell ref="D56:D57"/>
    <mergeCell ref="E56:E57"/>
    <mergeCell ref="B58:B59"/>
    <mergeCell ref="C58:C59"/>
    <mergeCell ref="D58:D59"/>
    <mergeCell ref="E58:E59"/>
    <mergeCell ref="B49:B53"/>
    <mergeCell ref="C49:C53"/>
    <mergeCell ref="D49:D53"/>
    <mergeCell ref="E49:E53"/>
    <mergeCell ref="B54:B55"/>
    <mergeCell ref="C54:C55"/>
    <mergeCell ref="D54:D55"/>
    <mergeCell ref="E54:E55"/>
    <mergeCell ref="B43:B46"/>
    <mergeCell ref="C43:C46"/>
    <mergeCell ref="D43:D46"/>
    <mergeCell ref="E43:E46"/>
    <mergeCell ref="B47:B48"/>
    <mergeCell ref="C47:C48"/>
    <mergeCell ref="D47:D48"/>
    <mergeCell ref="E47:E48"/>
    <mergeCell ref="B37:B38"/>
    <mergeCell ref="C37:C38"/>
    <mergeCell ref="D37:D38"/>
    <mergeCell ref="E37:E38"/>
    <mergeCell ref="B39:B42"/>
    <mergeCell ref="C39:C42"/>
    <mergeCell ref="D39:D42"/>
    <mergeCell ref="E39:E42"/>
    <mergeCell ref="B30:B32"/>
    <mergeCell ref="C30:C32"/>
    <mergeCell ref="D30:D32"/>
    <mergeCell ref="E30:E32"/>
    <mergeCell ref="B33:B36"/>
    <mergeCell ref="C33:C36"/>
    <mergeCell ref="D33:D36"/>
    <mergeCell ref="E33:E36"/>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R7:R9"/>
    <mergeCell ref="B10:B11"/>
    <mergeCell ref="C10:C11"/>
    <mergeCell ref="D10:D11"/>
    <mergeCell ref="E10:E11"/>
    <mergeCell ref="Q7:Q9"/>
    <mergeCell ref="X10:X480"/>
    <mergeCell ref="B12:B13"/>
    <mergeCell ref="C12:C13"/>
    <mergeCell ref="D12:D13"/>
    <mergeCell ref="E12:E13"/>
    <mergeCell ref="V6:V9"/>
    <mergeCell ref="W6:W9"/>
    <mergeCell ref="X6:X9"/>
    <mergeCell ref="Y6:Y9"/>
    <mergeCell ref="G7:G9"/>
    <mergeCell ref="H7:H9"/>
    <mergeCell ref="J7:J9"/>
    <mergeCell ref="K7:K9"/>
    <mergeCell ref="L7:L9"/>
    <mergeCell ref="M7:M9"/>
    <mergeCell ref="J6:K6"/>
    <mergeCell ref="L6:M6"/>
    <mergeCell ref="O6:R6"/>
    <mergeCell ref="S6:S9"/>
    <mergeCell ref="T6:T9"/>
    <mergeCell ref="U6:U9"/>
    <mergeCell ref="N7:N9"/>
    <mergeCell ref="O7:O9"/>
    <mergeCell ref="P7:P9"/>
    <mergeCell ref="B4:Z4"/>
    <mergeCell ref="X5:Y5"/>
    <mergeCell ref="B6:B9"/>
    <mergeCell ref="C6:C9"/>
    <mergeCell ref="D6:D9"/>
    <mergeCell ref="E6:E9"/>
    <mergeCell ref="F6:F9"/>
    <mergeCell ref="G6:H6"/>
    <mergeCell ref="I6:I9"/>
  </mergeCells>
  <pageMargins left="0.7" right="0.7" top="0.75" bottom="0.75" header="0.3" footer="0.3"/>
  <pageSetup scale="36" orientation="landscape"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SOP  OCT 2016</vt:lpstr>
      <vt:lpstr>SOP NOV 2016 </vt:lpstr>
      <vt:lpstr>SOP Dec 2016 </vt:lpstr>
      <vt:lpstr>SOP JAN 2017</vt:lpstr>
      <vt:lpstr>Sheet2</vt:lpstr>
      <vt:lpstr>'SOP  OCT 2016'!Print_Area</vt:lpstr>
      <vt:lpstr>'SOP JAN 2017'!Print_Area</vt:lpstr>
      <vt:lpstr>'SOP NOV 2016 '!Print_Area</vt:lpstr>
      <vt:lpstr>'SOP  OCT 2016'!Print_Titles</vt:lpstr>
      <vt:lpstr>'SOP Dec 2016 '!Print_Titles</vt:lpstr>
      <vt:lpstr>'SOP JAN 2017'!Print_Titles</vt:lpstr>
      <vt:lpstr>'SOP NOV 2016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dc:creator>
  <cp:lastModifiedBy>Abhishek Garg {Abhishek Garg}</cp:lastModifiedBy>
  <cp:lastPrinted>2017-05-03T06:38:26Z</cp:lastPrinted>
  <dcterms:created xsi:type="dcterms:W3CDTF">1996-10-14T23:33:28Z</dcterms:created>
  <dcterms:modified xsi:type="dcterms:W3CDTF">2017-05-12T11:44:20Z</dcterms:modified>
</cp:coreProperties>
</file>