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600" windowWidth="12120" windowHeight="8640" activeTab="2"/>
  </bookViews>
  <sheets>
    <sheet name="SOP APR 2019" sheetId="82" r:id="rId1"/>
    <sheet name="SOP MAY 2019 " sheetId="83" r:id="rId2"/>
    <sheet name="SOP Jun 2019 " sheetId="84" r:id="rId3"/>
  </sheets>
  <definedNames>
    <definedName name="_xlnm._FilterDatabase" localSheetId="0" hidden="1">'SOP APR 2019'!$Z$1:$Z$905</definedName>
    <definedName name="_xlnm._FilterDatabase" localSheetId="2" hidden="1">'SOP Jun 2019 '!$B$6:$AC$16</definedName>
    <definedName name="_xlnm._FilterDatabase" localSheetId="1" hidden="1">'SOP MAY 2019 '!$Z$1:$Z$887</definedName>
    <definedName name="aa" localSheetId="0">#REF!</definedName>
    <definedName name="aa" localSheetId="2">#REF!</definedName>
    <definedName name="aa" localSheetId="1">#REF!</definedName>
    <definedName name="aa">#REF!</definedName>
    <definedName name="as" localSheetId="0">#REF!</definedName>
    <definedName name="as" localSheetId="2">#REF!</definedName>
    <definedName name="as" localSheetId="1">#REF!</definedName>
    <definedName name="as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10" localSheetId="0">#REF!</definedName>
    <definedName name="DATA10" localSheetId="2">#REF!</definedName>
    <definedName name="DATA10" localSheetId="1">#REF!</definedName>
    <definedName name="DATA10">#REF!</definedName>
    <definedName name="DATA11" localSheetId="0">#REF!</definedName>
    <definedName name="DATA11" localSheetId="2">#REF!</definedName>
    <definedName name="DATA11" localSheetId="1">#REF!</definedName>
    <definedName name="DATA11">#REF!</definedName>
    <definedName name="DATA12" localSheetId="0">#REF!</definedName>
    <definedName name="DATA12" localSheetId="2">#REF!</definedName>
    <definedName name="DATA12" localSheetId="1">#REF!</definedName>
    <definedName name="DATA12">#REF!</definedName>
    <definedName name="DATA13" localSheetId="0">#REF!</definedName>
    <definedName name="DATA13" localSheetId="2">#REF!</definedName>
    <definedName name="DATA13" localSheetId="1">#REF!</definedName>
    <definedName name="DATA13">#REF!</definedName>
    <definedName name="DATA14" localSheetId="0">#REF!</definedName>
    <definedName name="DATA14" localSheetId="2">#REF!</definedName>
    <definedName name="DATA14" localSheetId="1">#REF!</definedName>
    <definedName name="DATA14">#REF!</definedName>
    <definedName name="DATA15" localSheetId="0">#REF!</definedName>
    <definedName name="DATA15" localSheetId="2">#REF!</definedName>
    <definedName name="DATA15" localSheetId="1">#REF!</definedName>
    <definedName name="DATA15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DATA3" localSheetId="0">#REF!</definedName>
    <definedName name="DATA3" localSheetId="2">#REF!</definedName>
    <definedName name="DATA3" localSheetId="1">#REF!</definedName>
    <definedName name="DATA3">#REF!</definedName>
    <definedName name="DATA4" localSheetId="0">#REF!</definedName>
    <definedName name="DATA4" localSheetId="2">#REF!</definedName>
    <definedName name="DATA4" localSheetId="1">#REF!</definedName>
    <definedName name="DATA4">#REF!</definedName>
    <definedName name="DATA5" localSheetId="0">#REF!</definedName>
    <definedName name="DATA5" localSheetId="2">#REF!</definedName>
    <definedName name="DATA5" localSheetId="1">#REF!</definedName>
    <definedName name="DATA5">#REF!</definedName>
    <definedName name="DATA6" localSheetId="0">#REF!</definedName>
    <definedName name="DATA6" localSheetId="2">#REF!</definedName>
    <definedName name="DATA6" localSheetId="1">#REF!</definedName>
    <definedName name="DATA6">#REF!</definedName>
    <definedName name="DATA7" localSheetId="0">#REF!</definedName>
    <definedName name="DATA7" localSheetId="2">#REF!</definedName>
    <definedName name="DATA7" localSheetId="1">#REF!</definedName>
    <definedName name="DATA7">#REF!</definedName>
    <definedName name="DATA8" localSheetId="0">#REF!</definedName>
    <definedName name="DATA8" localSheetId="2">#REF!</definedName>
    <definedName name="DATA8" localSheetId="1">#REF!</definedName>
    <definedName name="DATA8">#REF!</definedName>
    <definedName name="DATA9" localSheetId="0">#REF!</definedName>
    <definedName name="DATA9" localSheetId="2">#REF!</definedName>
    <definedName name="DATA9" localSheetId="1">#REF!</definedName>
    <definedName name="DATA9">#REF!</definedName>
    <definedName name="_xlnm.Print_Area" localSheetId="0">'SOP APR 2019'!$A$1:$AB$759</definedName>
    <definedName name="_xlnm.Print_Area" localSheetId="2">'SOP Jun 2019 '!$A$1:$Z$766</definedName>
    <definedName name="_xlnm.Print_Area" localSheetId="1">'SOP MAY 2019 '!$A$1:$Z$741</definedName>
    <definedName name="_xlnm.Print_Titles" localSheetId="0">'SOP APR 2019'!$6:$9</definedName>
    <definedName name="_xlnm.Print_Titles" localSheetId="2">'SOP Jun 2019 '!$6:$9</definedName>
    <definedName name="_xlnm.Print_Titles" localSheetId="1">'SOP MAY 2019 '!$6:$9</definedName>
    <definedName name="TEST0" localSheetId="0">#REF!</definedName>
    <definedName name="TEST0" localSheetId="2">#REF!</definedName>
    <definedName name="TEST0" localSheetId="1">#REF!</definedName>
    <definedName name="TEST0">#REF!</definedName>
    <definedName name="TESTHKEY" localSheetId="0">#REF!</definedName>
    <definedName name="TESTHKEY" localSheetId="2">#REF!</definedName>
    <definedName name="TESTHKEY" localSheetId="1">#REF!</definedName>
    <definedName name="TESTHKEY">#REF!</definedName>
    <definedName name="TESTKEYS" localSheetId="0">#REF!</definedName>
    <definedName name="TESTKEYS" localSheetId="2">#REF!</definedName>
    <definedName name="TESTKEYS" localSheetId="1">#REF!</definedName>
    <definedName name="TESTKEYS">#REF!</definedName>
    <definedName name="TESTVKEY" localSheetId="0">#REF!</definedName>
    <definedName name="TESTVKEY" localSheetId="2">#REF!</definedName>
    <definedName name="TESTVKEY" localSheetId="1">#REF!</definedName>
    <definedName name="TESTVKEY">#REF!</definedName>
  </definedNames>
  <calcPr calcId="144525"/>
</workbook>
</file>

<file path=xl/calcChain.xml><?xml version="1.0" encoding="utf-8"?>
<calcChain xmlns="http://schemas.openxmlformats.org/spreadsheetml/2006/main">
  <c r="N11" i="83" l="1"/>
  <c r="O11" i="83"/>
  <c r="P11" i="83"/>
  <c r="Q11" i="83"/>
  <c r="R11" i="83"/>
  <c r="N13" i="83"/>
  <c r="O13" i="83"/>
  <c r="P13" i="83"/>
  <c r="Q13" i="83"/>
  <c r="R13" i="83"/>
  <c r="N16" i="83"/>
  <c r="O16" i="83"/>
  <c r="P16" i="83"/>
  <c r="Q16" i="83"/>
  <c r="R16" i="83"/>
  <c r="O17" i="83"/>
  <c r="P17" i="83"/>
  <c r="Q17" i="83"/>
  <c r="R17" i="83"/>
  <c r="O18" i="83"/>
  <c r="P18" i="83"/>
  <c r="P19" i="83" s="1"/>
  <c r="Q18" i="83"/>
  <c r="R18" i="83"/>
  <c r="N19" i="83"/>
  <c r="O19" i="83"/>
  <c r="R19" i="83"/>
  <c r="N21" i="83"/>
  <c r="O21" i="83"/>
  <c r="P21" i="83"/>
  <c r="Q21" i="83"/>
  <c r="R21" i="83"/>
  <c r="N23" i="83"/>
  <c r="O23" i="83"/>
  <c r="P23" i="83"/>
  <c r="Q23" i="83"/>
  <c r="R23" i="83"/>
  <c r="N25" i="83"/>
  <c r="O25" i="83"/>
  <c r="P25" i="83"/>
  <c r="Q25" i="83"/>
  <c r="R25" i="83"/>
  <c r="O26" i="83"/>
  <c r="P26" i="83"/>
  <c r="Q26" i="83"/>
  <c r="R26" i="83"/>
  <c r="N27" i="83"/>
  <c r="N28" i="83" s="1"/>
  <c r="O27" i="83"/>
  <c r="P27" i="83"/>
  <c r="Q27" i="83"/>
  <c r="R27" i="83"/>
  <c r="O28" i="83"/>
  <c r="R28" i="83"/>
  <c r="N30" i="83"/>
  <c r="O30" i="83"/>
  <c r="P30" i="83"/>
  <c r="Q30" i="83"/>
  <c r="R30" i="83"/>
  <c r="N32" i="83"/>
  <c r="O32" i="83"/>
  <c r="P32" i="83"/>
  <c r="Q32" i="83"/>
  <c r="R32" i="83"/>
  <c r="N35" i="83"/>
  <c r="O35" i="83"/>
  <c r="P35" i="83"/>
  <c r="Q35" i="83"/>
  <c r="R35" i="83"/>
  <c r="N36" i="83"/>
  <c r="N38" i="83" s="1"/>
  <c r="O36" i="83"/>
  <c r="O38" i="83" s="1"/>
  <c r="P36" i="83"/>
  <c r="Q36" i="83"/>
  <c r="R36" i="83"/>
  <c r="R38" i="83" s="1"/>
  <c r="N37" i="83"/>
  <c r="O37" i="83"/>
  <c r="P37" i="83"/>
  <c r="P38" i="83" s="1"/>
  <c r="Q37" i="83"/>
  <c r="Q38" i="83" s="1"/>
  <c r="R37" i="83"/>
  <c r="O39" i="83"/>
  <c r="O40" i="83" s="1"/>
  <c r="P39" i="83"/>
  <c r="P40" i="83" s="1"/>
  <c r="Q39" i="83"/>
  <c r="Q40" i="83" s="1"/>
  <c r="R39" i="83"/>
  <c r="N40" i="83"/>
  <c r="R40" i="83"/>
  <c r="O41" i="83"/>
  <c r="O42" i="83" s="1"/>
  <c r="P41" i="83"/>
  <c r="P42" i="83" s="1"/>
  <c r="Q41" i="83"/>
  <c r="R41" i="83"/>
  <c r="N42" i="83"/>
  <c r="Q42" i="83"/>
  <c r="R42" i="83"/>
  <c r="O43" i="83"/>
  <c r="O44" i="83" s="1"/>
  <c r="P43" i="83"/>
  <c r="Q43" i="83"/>
  <c r="R43" i="83"/>
  <c r="N44" i="83"/>
  <c r="P44" i="83"/>
  <c r="Q44" i="83"/>
  <c r="R44" i="83"/>
  <c r="O45" i="83"/>
  <c r="O48" i="83" s="1"/>
  <c r="P45" i="83"/>
  <c r="Q45" i="83"/>
  <c r="Q48" i="83" s="1"/>
  <c r="R45" i="83"/>
  <c r="R48" i="83" s="1"/>
  <c r="N46" i="83"/>
  <c r="N48" i="83" s="1"/>
  <c r="P48" i="83"/>
  <c r="O49" i="83"/>
  <c r="O55" i="83" s="1"/>
  <c r="P49" i="83"/>
  <c r="Q49" i="83"/>
  <c r="R49" i="83"/>
  <c r="O50" i="83"/>
  <c r="P50" i="83"/>
  <c r="Q50" i="83"/>
  <c r="R50" i="83"/>
  <c r="O51" i="83"/>
  <c r="P51" i="83"/>
  <c r="Q51" i="83"/>
  <c r="R51" i="83"/>
  <c r="O52" i="83"/>
  <c r="P52" i="83"/>
  <c r="Q52" i="83"/>
  <c r="R52" i="83"/>
  <c r="O53" i="83"/>
  <c r="P53" i="83"/>
  <c r="Q53" i="83"/>
  <c r="R53" i="83"/>
  <c r="O54" i="83"/>
  <c r="P54" i="83"/>
  <c r="Q54" i="83"/>
  <c r="R54" i="83"/>
  <c r="N55" i="83"/>
  <c r="Q55" i="83"/>
  <c r="R55" i="83"/>
  <c r="N56" i="83"/>
  <c r="N58" i="83" s="1"/>
  <c r="O56" i="83"/>
  <c r="O58" i="83" s="1"/>
  <c r="P56" i="83"/>
  <c r="Q56" i="83"/>
  <c r="R56" i="83"/>
  <c r="N57" i="83"/>
  <c r="O57" i="83"/>
  <c r="P57" i="83"/>
  <c r="Q57" i="83"/>
  <c r="R57" i="83"/>
  <c r="P58" i="83"/>
  <c r="N59" i="83"/>
  <c r="O59" i="83"/>
  <c r="O60" i="83" s="1"/>
  <c r="P59" i="83"/>
  <c r="Q59" i="83"/>
  <c r="R59" i="83"/>
  <c r="N60" i="83"/>
  <c r="P60" i="83"/>
  <c r="Q60" i="83"/>
  <c r="R60" i="83"/>
  <c r="O61" i="83"/>
  <c r="O63" i="83" s="1"/>
  <c r="P61" i="83"/>
  <c r="P63" i="83" s="1"/>
  <c r="Q61" i="83"/>
  <c r="R61" i="83"/>
  <c r="N62" i="83"/>
  <c r="O62" i="83"/>
  <c r="P62" i="83"/>
  <c r="Q62" i="83"/>
  <c r="R62" i="83"/>
  <c r="R63" i="83" s="1"/>
  <c r="N63" i="83"/>
  <c r="O64" i="83"/>
  <c r="O68" i="83" s="1"/>
  <c r="P64" i="83"/>
  <c r="Q64" i="83"/>
  <c r="R64" i="83"/>
  <c r="N68" i="83"/>
  <c r="P68" i="83"/>
  <c r="Q68" i="83"/>
  <c r="R68" i="83"/>
  <c r="O69" i="83"/>
  <c r="P69" i="83"/>
  <c r="P72" i="83" s="1"/>
  <c r="Q69" i="83"/>
  <c r="R69" i="83"/>
  <c r="O70" i="83"/>
  <c r="P70" i="83"/>
  <c r="Q70" i="83"/>
  <c r="R70" i="83"/>
  <c r="O71" i="83"/>
  <c r="P71" i="83"/>
  <c r="Q71" i="83"/>
  <c r="R71" i="83"/>
  <c r="N72" i="83"/>
  <c r="O72" i="83"/>
  <c r="Q72" i="83"/>
  <c r="N75" i="83"/>
  <c r="O75" i="83"/>
  <c r="P75" i="83"/>
  <c r="Q75" i="83"/>
  <c r="R75" i="83"/>
  <c r="O76" i="83"/>
  <c r="O80" i="83" s="1"/>
  <c r="P76" i="83"/>
  <c r="Q76" i="83"/>
  <c r="R76" i="83"/>
  <c r="O77" i="83"/>
  <c r="P77" i="83"/>
  <c r="Q77" i="83"/>
  <c r="R77" i="83"/>
  <c r="N80" i="83"/>
  <c r="Q80" i="83"/>
  <c r="R80" i="83"/>
  <c r="O81" i="83"/>
  <c r="O82" i="83" s="1"/>
  <c r="P81" i="83"/>
  <c r="Q81" i="83"/>
  <c r="R81" i="83"/>
  <c r="N82" i="83"/>
  <c r="P82" i="83"/>
  <c r="Q82" i="83"/>
  <c r="R82" i="83"/>
  <c r="N85" i="83"/>
  <c r="O85" i="83"/>
  <c r="P85" i="83"/>
  <c r="Q85" i="83"/>
  <c r="R85" i="83"/>
  <c r="N88" i="83"/>
  <c r="O88" i="83"/>
  <c r="P88" i="83"/>
  <c r="Q88" i="83"/>
  <c r="R88" i="83"/>
  <c r="N92" i="83"/>
  <c r="O92" i="83"/>
  <c r="P92" i="83"/>
  <c r="Q92" i="83"/>
  <c r="R92" i="83"/>
  <c r="N95" i="83"/>
  <c r="O95" i="83"/>
  <c r="P95" i="83"/>
  <c r="Q95" i="83"/>
  <c r="R95" i="83"/>
  <c r="N96" i="83"/>
  <c r="N97" i="83" s="1"/>
  <c r="O96" i="83"/>
  <c r="P96" i="83"/>
  <c r="Q96" i="83"/>
  <c r="Q97" i="83" s="1"/>
  <c r="R96" i="83"/>
  <c r="R97" i="83" s="1"/>
  <c r="O97" i="83"/>
  <c r="P97" i="83"/>
  <c r="N100" i="83"/>
  <c r="O100" i="83"/>
  <c r="P100" i="83"/>
  <c r="Q100" i="83"/>
  <c r="R100" i="83"/>
  <c r="O101" i="83"/>
  <c r="P101" i="83"/>
  <c r="Q101" i="83"/>
  <c r="R101" i="83"/>
  <c r="N102" i="83"/>
  <c r="N103" i="83" s="1"/>
  <c r="O102" i="83"/>
  <c r="P102" i="83"/>
  <c r="P103" i="83" s="1"/>
  <c r="Q102" i="83"/>
  <c r="Q103" i="83" s="1"/>
  <c r="R102" i="83"/>
  <c r="O104" i="83"/>
  <c r="O106" i="83" s="1"/>
  <c r="O109" i="83" s="1"/>
  <c r="P104" i="83"/>
  <c r="P106" i="83" s="1"/>
  <c r="P109" i="83" s="1"/>
  <c r="Q104" i="83"/>
  <c r="Q106" i="83" s="1"/>
  <c r="Q109" i="83" s="1"/>
  <c r="R104" i="83"/>
  <c r="N106" i="83"/>
  <c r="R106" i="83"/>
  <c r="R109" i="83" s="1"/>
  <c r="N109" i="83"/>
  <c r="N112" i="83"/>
  <c r="O112" i="83"/>
  <c r="P112" i="83"/>
  <c r="Q112" i="83"/>
  <c r="R112" i="83"/>
  <c r="N114" i="83"/>
  <c r="O114" i="83"/>
  <c r="P114" i="83"/>
  <c r="Q114" i="83"/>
  <c r="R114" i="83"/>
  <c r="N115" i="83"/>
  <c r="N117" i="83" s="1"/>
  <c r="O115" i="83"/>
  <c r="P115" i="83"/>
  <c r="P117" i="83" s="1"/>
  <c r="Q115" i="83"/>
  <c r="Q117" i="83" s="1"/>
  <c r="R115" i="83"/>
  <c r="O117" i="83"/>
  <c r="R117" i="83"/>
  <c r="O118" i="83"/>
  <c r="P118" i="83"/>
  <c r="Q118" i="83"/>
  <c r="R118" i="83"/>
  <c r="O119" i="83"/>
  <c r="P119" i="83"/>
  <c r="Q119" i="83"/>
  <c r="R119" i="83"/>
  <c r="N120" i="83"/>
  <c r="P120" i="83"/>
  <c r="Q120" i="83"/>
  <c r="R120" i="83"/>
  <c r="N123" i="83"/>
  <c r="O123" i="83"/>
  <c r="P123" i="83"/>
  <c r="Q123" i="83"/>
  <c r="R123" i="83"/>
  <c r="O124" i="83"/>
  <c r="P124" i="83"/>
  <c r="Q124" i="83"/>
  <c r="R124" i="83"/>
  <c r="N130" i="83"/>
  <c r="O130" i="83"/>
  <c r="P130" i="83"/>
  <c r="Q130" i="83"/>
  <c r="R130" i="83"/>
  <c r="O131" i="83"/>
  <c r="P131" i="83"/>
  <c r="Q131" i="83"/>
  <c r="R131" i="83"/>
  <c r="O132" i="83"/>
  <c r="P132" i="83"/>
  <c r="Q132" i="83"/>
  <c r="R132" i="83"/>
  <c r="N133" i="83"/>
  <c r="P133" i="83"/>
  <c r="Q133" i="83"/>
  <c r="R133" i="83"/>
  <c r="O134" i="83"/>
  <c r="P134" i="83"/>
  <c r="P136" i="83" s="1"/>
  <c r="P139" i="83" s="1"/>
  <c r="Q134" i="83"/>
  <c r="Q136" i="83" s="1"/>
  <c r="Q139" i="83" s="1"/>
  <c r="R134" i="83"/>
  <c r="R136" i="83" s="1"/>
  <c r="R139" i="83" s="1"/>
  <c r="N136" i="83"/>
  <c r="O136" i="83"/>
  <c r="N139" i="83"/>
  <c r="O139" i="83"/>
  <c r="N141" i="83"/>
  <c r="O141" i="83"/>
  <c r="P141" i="83"/>
  <c r="Q141" i="83"/>
  <c r="R141" i="83"/>
  <c r="N144" i="83"/>
  <c r="O144" i="83"/>
  <c r="P144" i="83"/>
  <c r="Q144" i="83"/>
  <c r="R144" i="83"/>
  <c r="O145" i="83"/>
  <c r="O148" i="83" s="1"/>
  <c r="O151" i="83" s="1"/>
  <c r="P145" i="83"/>
  <c r="Q145" i="83"/>
  <c r="R145" i="83"/>
  <c r="R148" i="83" s="1"/>
  <c r="R151" i="83" s="1"/>
  <c r="N148" i="83"/>
  <c r="N151" i="83" s="1"/>
  <c r="P148" i="83"/>
  <c r="Q148" i="83"/>
  <c r="Q151" i="83" s="1"/>
  <c r="P151" i="83"/>
  <c r="N152" i="83"/>
  <c r="N153" i="83" s="1"/>
  <c r="O152" i="83"/>
  <c r="O153" i="83" s="1"/>
  <c r="P152" i="83"/>
  <c r="P153" i="83" s="1"/>
  <c r="Q152" i="83"/>
  <c r="Q153" i="83" s="1"/>
  <c r="R152" i="83"/>
  <c r="R153" i="83" s="1"/>
  <c r="N156" i="83"/>
  <c r="O156" i="83"/>
  <c r="P156" i="83"/>
  <c r="Q156" i="83"/>
  <c r="R156" i="83"/>
  <c r="N159" i="83"/>
  <c r="O159" i="83"/>
  <c r="P159" i="83"/>
  <c r="Q159" i="83"/>
  <c r="R159" i="83"/>
  <c r="N160" i="83"/>
  <c r="N161" i="83" s="1"/>
  <c r="O160" i="83"/>
  <c r="O161" i="83" s="1"/>
  <c r="P160" i="83"/>
  <c r="P161" i="83" s="1"/>
  <c r="Q160" i="83"/>
  <c r="R160" i="83"/>
  <c r="R161" i="83" s="1"/>
  <c r="Q161" i="83"/>
  <c r="O162" i="83"/>
  <c r="O163" i="83" s="1"/>
  <c r="P162" i="83"/>
  <c r="Q162" i="83"/>
  <c r="Q163" i="83" s="1"/>
  <c r="R162" i="83"/>
  <c r="R163" i="83" s="1"/>
  <c r="N163" i="83"/>
  <c r="P163" i="83"/>
  <c r="N167" i="83"/>
  <c r="O167" i="83"/>
  <c r="P167" i="83"/>
  <c r="Q167" i="83"/>
  <c r="R167" i="83"/>
  <c r="N170" i="83"/>
  <c r="O170" i="83"/>
  <c r="P170" i="83"/>
  <c r="Q170" i="83"/>
  <c r="R170" i="83"/>
  <c r="O171" i="83"/>
  <c r="P171" i="83"/>
  <c r="Q171" i="83"/>
  <c r="R171" i="83"/>
  <c r="O172" i="83"/>
  <c r="P172" i="83"/>
  <c r="Q172" i="83"/>
  <c r="R172" i="83"/>
  <c r="R173" i="83" s="1"/>
  <c r="N173" i="83"/>
  <c r="P173" i="83"/>
  <c r="Q173" i="83"/>
  <c r="N176" i="83"/>
  <c r="O176" i="83"/>
  <c r="P176" i="83"/>
  <c r="Q176" i="83"/>
  <c r="R176" i="83"/>
  <c r="O177" i="83"/>
  <c r="P177" i="83"/>
  <c r="P178" i="83" s="1"/>
  <c r="Q177" i="83"/>
  <c r="Q178" i="83" s="1"/>
  <c r="R177" i="83"/>
  <c r="N178" i="83"/>
  <c r="O178" i="83"/>
  <c r="R178" i="83"/>
  <c r="N181" i="83"/>
  <c r="O181" i="83"/>
  <c r="P181" i="83"/>
  <c r="Q181" i="83"/>
  <c r="R181" i="83"/>
  <c r="N183" i="83"/>
  <c r="O183" i="83"/>
  <c r="P183" i="83"/>
  <c r="Q183" i="83"/>
  <c r="R183" i="83"/>
  <c r="N184" i="83"/>
  <c r="N186" i="83" s="1"/>
  <c r="O184" i="83"/>
  <c r="O186" i="83" s="1"/>
  <c r="P184" i="83"/>
  <c r="Q184" i="83"/>
  <c r="R184" i="83"/>
  <c r="N185" i="83"/>
  <c r="O185" i="83"/>
  <c r="P185" i="83"/>
  <c r="P186" i="83" s="1"/>
  <c r="Q185" i="83"/>
  <c r="Q186" i="83" s="1"/>
  <c r="R185" i="83"/>
  <c r="R186" i="83" s="1"/>
  <c r="N187" i="83"/>
  <c r="N189" i="83" s="1"/>
  <c r="O187" i="83"/>
  <c r="O189" i="83" s="1"/>
  <c r="P187" i="83"/>
  <c r="P189" i="83" s="1"/>
  <c r="Q187" i="83"/>
  <c r="Q189" i="83" s="1"/>
  <c r="R187" i="83"/>
  <c r="R189" i="83" s="1"/>
  <c r="O190" i="83"/>
  <c r="P190" i="83"/>
  <c r="P192" i="83" s="1"/>
  <c r="Q190" i="83"/>
  <c r="R190" i="83"/>
  <c r="O191" i="83"/>
  <c r="P191" i="83"/>
  <c r="Q191" i="83"/>
  <c r="R191" i="83"/>
  <c r="R192" i="83" s="1"/>
  <c r="N192" i="83"/>
  <c r="O192" i="83"/>
  <c r="O193" i="83"/>
  <c r="P193" i="83"/>
  <c r="P195" i="83" s="1"/>
  <c r="Q193" i="83"/>
  <c r="Q195" i="83" s="1"/>
  <c r="R193" i="83"/>
  <c r="N195" i="83"/>
  <c r="O195" i="83"/>
  <c r="R195" i="83"/>
  <c r="O196" i="83"/>
  <c r="P196" i="83"/>
  <c r="Q196" i="83"/>
  <c r="Q201" i="83" s="1"/>
  <c r="R196" i="83"/>
  <c r="R201" i="83" s="1"/>
  <c r="N197" i="83"/>
  <c r="O197" i="83"/>
  <c r="P197" i="83"/>
  <c r="Q197" i="83"/>
  <c r="R197" i="83"/>
  <c r="N198" i="83"/>
  <c r="O198" i="83"/>
  <c r="P198" i="83"/>
  <c r="Q198" i="83"/>
  <c r="R198" i="83"/>
  <c r="N199" i="83"/>
  <c r="O199" i="83"/>
  <c r="P199" i="83"/>
  <c r="Q199" i="83"/>
  <c r="R199" i="83"/>
  <c r="N200" i="83"/>
  <c r="N201" i="83" s="1"/>
  <c r="O200" i="83"/>
  <c r="P200" i="83"/>
  <c r="Q200" i="83"/>
  <c r="R200" i="83"/>
  <c r="N202" i="83"/>
  <c r="N203" i="83" s="1"/>
  <c r="O202" i="83"/>
  <c r="P202" i="83"/>
  <c r="Q202" i="83"/>
  <c r="Q203" i="83" s="1"/>
  <c r="R202" i="83"/>
  <c r="R203" i="83" s="1"/>
  <c r="O203" i="83"/>
  <c r="P203" i="83"/>
  <c r="N206" i="83"/>
  <c r="O206" i="83"/>
  <c r="P206" i="83"/>
  <c r="Q206" i="83"/>
  <c r="R206" i="83"/>
  <c r="N209" i="83"/>
  <c r="O209" i="83"/>
  <c r="P209" i="83"/>
  <c r="Q209" i="83"/>
  <c r="R209" i="83"/>
  <c r="O210" i="83"/>
  <c r="O212" i="83" s="1"/>
  <c r="P210" i="83"/>
  <c r="Q210" i="83"/>
  <c r="R210" i="83"/>
  <c r="R212" i="83" s="1"/>
  <c r="N212" i="83"/>
  <c r="P212" i="83"/>
  <c r="Q212" i="83"/>
  <c r="N214" i="83"/>
  <c r="O214" i="83"/>
  <c r="P214" i="83"/>
  <c r="Q214" i="83"/>
  <c r="R214" i="83"/>
  <c r="N217" i="83"/>
  <c r="O217" i="83"/>
  <c r="P217" i="83"/>
  <c r="Q217" i="83"/>
  <c r="R217" i="83"/>
  <c r="O218" i="83"/>
  <c r="P218" i="83"/>
  <c r="Q218" i="83"/>
  <c r="Q221" i="83" s="1"/>
  <c r="R218" i="83"/>
  <c r="O219" i="83"/>
  <c r="P219" i="83"/>
  <c r="Q219" i="83"/>
  <c r="R219" i="83"/>
  <c r="O220" i="83"/>
  <c r="P220" i="83"/>
  <c r="Q220" i="83"/>
  <c r="R220" i="83"/>
  <c r="N221" i="83"/>
  <c r="R221" i="83"/>
  <c r="O222" i="83"/>
  <c r="P222" i="83"/>
  <c r="Q222" i="83"/>
  <c r="R222" i="83"/>
  <c r="O223" i="83"/>
  <c r="P223" i="83"/>
  <c r="Q223" i="83"/>
  <c r="R223" i="83"/>
  <c r="O224" i="83"/>
  <c r="P224" i="83"/>
  <c r="Q224" i="83"/>
  <c r="R224" i="83"/>
  <c r="N225" i="83"/>
  <c r="P225" i="83"/>
  <c r="Q225" i="83"/>
  <c r="N226" i="83"/>
  <c r="N228" i="83" s="1"/>
  <c r="O226" i="83"/>
  <c r="P226" i="83"/>
  <c r="Q226" i="83"/>
  <c r="R226" i="83"/>
  <c r="N227" i="83"/>
  <c r="O227" i="83"/>
  <c r="P227" i="83"/>
  <c r="Q227" i="83"/>
  <c r="Q228" i="83" s="1"/>
  <c r="R227" i="83"/>
  <c r="R228" i="83"/>
  <c r="N229" i="83"/>
  <c r="O229" i="83"/>
  <c r="P229" i="83"/>
  <c r="Q229" i="83"/>
  <c r="Q232" i="83" s="1"/>
  <c r="R229" i="83"/>
  <c r="N230" i="83"/>
  <c r="O230" i="83"/>
  <c r="P230" i="83"/>
  <c r="P232" i="83" s="1"/>
  <c r="Q230" i="83"/>
  <c r="R230" i="83"/>
  <c r="N231" i="83"/>
  <c r="O231" i="83"/>
  <c r="O232" i="83" s="1"/>
  <c r="P231" i="83"/>
  <c r="Q231" i="83"/>
  <c r="R231" i="83"/>
  <c r="N232" i="83"/>
  <c r="N233" i="83"/>
  <c r="N234" i="83" s="1"/>
  <c r="O233" i="83"/>
  <c r="P233" i="83"/>
  <c r="P234" i="83" s="1"/>
  <c r="Q233" i="83"/>
  <c r="R233" i="83"/>
  <c r="R234" i="83" s="1"/>
  <c r="O234" i="83"/>
  <c r="Q234" i="83"/>
  <c r="N235" i="83"/>
  <c r="N237" i="83" s="1"/>
  <c r="O235" i="83"/>
  <c r="P235" i="83"/>
  <c r="P237" i="83" s="1"/>
  <c r="Q235" i="83"/>
  <c r="Q237" i="83" s="1"/>
  <c r="R235" i="83"/>
  <c r="R237" i="83" s="1"/>
  <c r="O237" i="83"/>
  <c r="N238" i="83"/>
  <c r="O238" i="83"/>
  <c r="O241" i="83" s="1"/>
  <c r="P238" i="83"/>
  <c r="Q238" i="83"/>
  <c r="R238" i="83"/>
  <c r="N239" i="83"/>
  <c r="O239" i="83"/>
  <c r="P239" i="83"/>
  <c r="Q239" i="83"/>
  <c r="R239" i="83"/>
  <c r="N240" i="83"/>
  <c r="O240" i="83"/>
  <c r="P240" i="83"/>
  <c r="Q240" i="83"/>
  <c r="R240" i="83"/>
  <c r="Q241" i="83"/>
  <c r="N242" i="83"/>
  <c r="N245" i="83" s="1"/>
  <c r="O242" i="83"/>
  <c r="P242" i="83"/>
  <c r="P245" i="83" s="1"/>
  <c r="Q242" i="83"/>
  <c r="Q245" i="83" s="1"/>
  <c r="R242" i="83"/>
  <c r="R245" i="83" s="1"/>
  <c r="O245" i="83"/>
  <c r="P246" i="83"/>
  <c r="P248" i="83" s="1"/>
  <c r="Q246" i="83"/>
  <c r="R246" i="83"/>
  <c r="R248" i="83" s="1"/>
  <c r="N248" i="83"/>
  <c r="O248" i="83"/>
  <c r="Q248" i="83"/>
  <c r="N250" i="83"/>
  <c r="O250" i="83"/>
  <c r="P250" i="83"/>
  <c r="Q250" i="83"/>
  <c r="R250" i="83"/>
  <c r="N252" i="83"/>
  <c r="O252" i="83"/>
  <c r="P252" i="83"/>
  <c r="Q252" i="83"/>
  <c r="R252" i="83"/>
  <c r="P253" i="83"/>
  <c r="P255" i="83" s="1"/>
  <c r="Q253" i="83"/>
  <c r="R253" i="83"/>
  <c r="R255" i="83" s="1"/>
  <c r="N255" i="83"/>
  <c r="O255" i="83"/>
  <c r="Q255" i="83"/>
  <c r="O256" i="83"/>
  <c r="O257" i="83" s="1"/>
  <c r="P256" i="83"/>
  <c r="Q256" i="83"/>
  <c r="Q257" i="83" s="1"/>
  <c r="R256" i="83"/>
  <c r="N257" i="83"/>
  <c r="P257" i="83"/>
  <c r="R257" i="83"/>
  <c r="N259" i="83"/>
  <c r="O259" i="83"/>
  <c r="P259" i="83"/>
  <c r="Q259" i="83"/>
  <c r="R259" i="83"/>
  <c r="O260" i="83"/>
  <c r="O262" i="83" s="1"/>
  <c r="P260" i="83"/>
  <c r="Q260" i="83"/>
  <c r="Q262" i="83" s="1"/>
  <c r="R260" i="83"/>
  <c r="N262" i="83"/>
  <c r="P262" i="83"/>
  <c r="R262" i="83"/>
  <c r="N265" i="83"/>
  <c r="O265" i="83"/>
  <c r="P265" i="83"/>
  <c r="Q265" i="83"/>
  <c r="R265" i="83"/>
  <c r="N266" i="83"/>
  <c r="Q266" i="83" s="1"/>
  <c r="Q268" i="83" s="1"/>
  <c r="O266" i="83"/>
  <c r="P266" i="83"/>
  <c r="P268" i="83" s="1"/>
  <c r="R266" i="83"/>
  <c r="R268" i="83" s="1"/>
  <c r="O268" i="83"/>
  <c r="N269" i="83"/>
  <c r="N272" i="83" s="1"/>
  <c r="O269" i="83"/>
  <c r="O272" i="83" s="1"/>
  <c r="P269" i="83"/>
  <c r="P272" i="83" s="1"/>
  <c r="R269" i="83"/>
  <c r="R272" i="83" s="1"/>
  <c r="N273" i="83"/>
  <c r="Q273" i="83" s="1"/>
  <c r="Q275" i="83" s="1"/>
  <c r="O273" i="83"/>
  <c r="P273" i="83"/>
  <c r="P275" i="83" s="1"/>
  <c r="R273" i="83"/>
  <c r="R275" i="83" s="1"/>
  <c r="O275" i="83"/>
  <c r="N276" i="83"/>
  <c r="N280" i="83" s="1"/>
  <c r="O276" i="83"/>
  <c r="P276" i="83"/>
  <c r="P280" i="83" s="1"/>
  <c r="R276" i="83"/>
  <c r="R280" i="83" s="1"/>
  <c r="O280" i="83"/>
  <c r="N283" i="83"/>
  <c r="O283" i="83"/>
  <c r="P283" i="83"/>
  <c r="Q283" i="83"/>
  <c r="R283" i="83"/>
  <c r="N286" i="83"/>
  <c r="O286" i="83"/>
  <c r="P286" i="83"/>
  <c r="Q286" i="83"/>
  <c r="R286" i="83"/>
  <c r="N289" i="83"/>
  <c r="O289" i="83"/>
  <c r="P289" i="83"/>
  <c r="Q289" i="83"/>
  <c r="R289" i="83"/>
  <c r="N292" i="83"/>
  <c r="O292" i="83"/>
  <c r="P292" i="83"/>
  <c r="Q292" i="83"/>
  <c r="R292" i="83"/>
  <c r="N294" i="83"/>
  <c r="O294" i="83"/>
  <c r="P294" i="83"/>
  <c r="Q294" i="83"/>
  <c r="R294" i="83"/>
  <c r="N295" i="83"/>
  <c r="O295" i="83"/>
  <c r="P295" i="83"/>
  <c r="Q295" i="83"/>
  <c r="R295" i="83"/>
  <c r="N297" i="83"/>
  <c r="O297" i="83"/>
  <c r="P297" i="83"/>
  <c r="Q297" i="83"/>
  <c r="R297" i="83"/>
  <c r="N298" i="83"/>
  <c r="N304" i="83" s="1"/>
  <c r="O298" i="83"/>
  <c r="O304" i="83" s="1"/>
  <c r="P298" i="83"/>
  <c r="Q298" i="83"/>
  <c r="Q304" i="83" s="1"/>
  <c r="R298" i="83"/>
  <c r="P304" i="83"/>
  <c r="R304" i="83"/>
  <c r="O305" i="83"/>
  <c r="O306" i="83" s="1"/>
  <c r="P305" i="83"/>
  <c r="P306" i="83" s="1"/>
  <c r="Q305" i="83"/>
  <c r="R305" i="83"/>
  <c r="R306" i="83" s="1"/>
  <c r="N306" i="83"/>
  <c r="Q306" i="83"/>
  <c r="N307" i="83"/>
  <c r="N309" i="83" s="1"/>
  <c r="O307" i="83"/>
  <c r="O309" i="83" s="1"/>
  <c r="P307" i="83"/>
  <c r="Q307" i="83"/>
  <c r="R307" i="83"/>
  <c r="R309" i="83" s="1"/>
  <c r="N308" i="83"/>
  <c r="O308" i="83"/>
  <c r="P308" i="83"/>
  <c r="Q308" i="83"/>
  <c r="R308" i="83"/>
  <c r="P309" i="83"/>
  <c r="Q309" i="83"/>
  <c r="O310" i="83"/>
  <c r="P310" i="83"/>
  <c r="Q310" i="83"/>
  <c r="Q312" i="83" s="1"/>
  <c r="R310" i="83"/>
  <c r="R312" i="83" s="1"/>
  <c r="N312" i="83"/>
  <c r="O312" i="83"/>
  <c r="P312" i="83"/>
  <c r="N315" i="83"/>
  <c r="O315" i="83"/>
  <c r="P315" i="83"/>
  <c r="Q315" i="83"/>
  <c r="R315" i="83"/>
  <c r="N318" i="83"/>
  <c r="O318" i="83"/>
  <c r="P318" i="83"/>
  <c r="Q318" i="83"/>
  <c r="R318" i="83"/>
  <c r="O319" i="83"/>
  <c r="O321" i="83" s="1"/>
  <c r="P319" i="83"/>
  <c r="Q319" i="83"/>
  <c r="R319" i="83"/>
  <c r="R321" i="83" s="1"/>
  <c r="N321" i="83"/>
  <c r="P321" i="83"/>
  <c r="Q321" i="83"/>
  <c r="N322" i="83"/>
  <c r="O322" i="83"/>
  <c r="P322" i="83"/>
  <c r="P326" i="83" s="1"/>
  <c r="Q322" i="83"/>
  <c r="Q326" i="83" s="1"/>
  <c r="R322" i="83"/>
  <c r="N323" i="83"/>
  <c r="O323" i="83"/>
  <c r="O326" i="83" s="1"/>
  <c r="P323" i="83"/>
  <c r="Q323" i="83"/>
  <c r="R323" i="83"/>
  <c r="N324" i="83"/>
  <c r="O324" i="83"/>
  <c r="P324" i="83"/>
  <c r="Q324" i="83"/>
  <c r="R324" i="83"/>
  <c r="N328" i="83"/>
  <c r="O328" i="83"/>
  <c r="P328" i="83"/>
  <c r="Q328" i="83"/>
  <c r="R328" i="83"/>
  <c r="N331" i="83"/>
  <c r="O331" i="83"/>
  <c r="P331" i="83"/>
  <c r="Q331" i="83"/>
  <c r="R331" i="83"/>
  <c r="O332" i="83"/>
  <c r="O334" i="83" s="1"/>
  <c r="P332" i="83"/>
  <c r="Q332" i="83"/>
  <c r="R332" i="83"/>
  <c r="N334" i="83"/>
  <c r="P334" i="83"/>
  <c r="Q334" i="83"/>
  <c r="R334" i="83"/>
  <c r="N336" i="83"/>
  <c r="O336" i="83"/>
  <c r="P336" i="83"/>
  <c r="Q336" i="83"/>
  <c r="R336" i="83"/>
  <c r="N339" i="83"/>
  <c r="O339" i="83"/>
  <c r="P339" i="83"/>
  <c r="Q339" i="83"/>
  <c r="R339" i="83"/>
  <c r="N340" i="83"/>
  <c r="N342" i="83" s="1"/>
  <c r="O340" i="83"/>
  <c r="O342" i="83" s="1"/>
  <c r="P340" i="83"/>
  <c r="Q340" i="83"/>
  <c r="R340" i="83"/>
  <c r="R342" i="83" s="1"/>
  <c r="P342" i="83"/>
  <c r="Q342" i="83"/>
  <c r="N343" i="83"/>
  <c r="N345" i="83" s="1"/>
  <c r="O343" i="83"/>
  <c r="P343" i="83"/>
  <c r="P345" i="83" s="1"/>
  <c r="Q343" i="83"/>
  <c r="Q345" i="83" s="1"/>
  <c r="R343" i="83"/>
  <c r="R345" i="83" s="1"/>
  <c r="O345" i="83"/>
  <c r="N346" i="83"/>
  <c r="O346" i="83"/>
  <c r="P346" i="83"/>
  <c r="Q346" i="83"/>
  <c r="R346" i="83"/>
  <c r="N349" i="83"/>
  <c r="O349" i="83"/>
  <c r="P349" i="83"/>
  <c r="Q349" i="83"/>
  <c r="R349" i="83"/>
  <c r="O350" i="83"/>
  <c r="O351" i="83" s="1"/>
  <c r="P350" i="83"/>
  <c r="Q350" i="83"/>
  <c r="Q351" i="83" s="1"/>
  <c r="R350" i="83"/>
  <c r="R351" i="83" s="1"/>
  <c r="N351" i="83"/>
  <c r="P351" i="83"/>
  <c r="N354" i="83"/>
  <c r="O354" i="83"/>
  <c r="P354" i="83"/>
  <c r="Q354" i="83"/>
  <c r="R354" i="83"/>
  <c r="N358" i="83"/>
  <c r="O358" i="83"/>
  <c r="P358" i="83"/>
  <c r="Q358" i="83"/>
  <c r="R358" i="83"/>
  <c r="N361" i="83"/>
  <c r="O361" i="83"/>
  <c r="P361" i="83"/>
  <c r="Q361" i="83"/>
  <c r="R361" i="83"/>
  <c r="N364" i="83"/>
  <c r="O364" i="83"/>
  <c r="P364" i="83"/>
  <c r="Q364" i="83"/>
  <c r="R364" i="83"/>
  <c r="N367" i="83"/>
  <c r="O367" i="83"/>
  <c r="P367" i="83"/>
  <c r="Q367" i="83"/>
  <c r="R367" i="83"/>
  <c r="O368" i="83"/>
  <c r="P368" i="83"/>
  <c r="Q368" i="83"/>
  <c r="R368" i="83"/>
  <c r="N370" i="83"/>
  <c r="O370" i="83"/>
  <c r="P370" i="83"/>
  <c r="Q370" i="83"/>
  <c r="R370" i="83"/>
  <c r="O371" i="83"/>
  <c r="O373" i="83" s="1"/>
  <c r="P371" i="83"/>
  <c r="P373" i="83" s="1"/>
  <c r="Q371" i="83"/>
  <c r="Q373" i="83" s="1"/>
  <c r="R371" i="83"/>
  <c r="R373" i="83" s="1"/>
  <c r="N373" i="83"/>
  <c r="O374" i="83"/>
  <c r="O376" i="83" s="1"/>
  <c r="P374" i="83"/>
  <c r="Q374" i="83"/>
  <c r="Q376" i="83" s="1"/>
  <c r="R374" i="83"/>
  <c r="R376" i="83" s="1"/>
  <c r="N376" i="83"/>
  <c r="P376" i="83"/>
  <c r="O377" i="83"/>
  <c r="P377" i="83"/>
  <c r="P379" i="83" s="1"/>
  <c r="Q377" i="83"/>
  <c r="Q379" i="83" s="1"/>
  <c r="R377" i="83"/>
  <c r="R379" i="83" s="1"/>
  <c r="N379" i="83"/>
  <c r="O379" i="83"/>
  <c r="N380" i="83"/>
  <c r="O380" i="83"/>
  <c r="P380" i="83"/>
  <c r="Q380" i="83"/>
  <c r="R380" i="83"/>
  <c r="N382" i="83"/>
  <c r="O382" i="83"/>
  <c r="P382" i="83"/>
  <c r="Q382" i="83"/>
  <c r="R382" i="83"/>
  <c r="O383" i="83"/>
  <c r="O386" i="83" s="1"/>
  <c r="P383" i="83"/>
  <c r="Q383" i="83"/>
  <c r="Q386" i="83" s="1"/>
  <c r="R383" i="83"/>
  <c r="R386" i="83" s="1"/>
  <c r="N386" i="83"/>
  <c r="P386" i="83"/>
  <c r="N389" i="83"/>
  <c r="O389" i="83"/>
  <c r="P389" i="83"/>
  <c r="Q389" i="83"/>
  <c r="R389" i="83"/>
  <c r="N392" i="83"/>
  <c r="O392" i="83"/>
  <c r="P392" i="83"/>
  <c r="Q392" i="83"/>
  <c r="R392" i="83"/>
  <c r="N395" i="83"/>
  <c r="O395" i="83"/>
  <c r="P395" i="83"/>
  <c r="Q395" i="83"/>
  <c r="R395" i="83"/>
  <c r="N397" i="83"/>
  <c r="O397" i="83"/>
  <c r="P397" i="83"/>
  <c r="Q397" i="83"/>
  <c r="R397" i="83"/>
  <c r="N398" i="83"/>
  <c r="O398" i="83"/>
  <c r="P398" i="83"/>
  <c r="Q398" i="83"/>
  <c r="R398" i="83"/>
  <c r="N400" i="83"/>
  <c r="N403" i="83" s="1"/>
  <c r="N406" i="83" s="1"/>
  <c r="O400" i="83"/>
  <c r="O403" i="83" s="1"/>
  <c r="O406" i="83" s="1"/>
  <c r="P400" i="83"/>
  <c r="Q400" i="83"/>
  <c r="R400" i="83"/>
  <c r="P403" i="83"/>
  <c r="Q403" i="83"/>
  <c r="Q406" i="83" s="1"/>
  <c r="Q409" i="83" s="1"/>
  <c r="R403" i="83"/>
  <c r="R406" i="83" s="1"/>
  <c r="P406" i="83"/>
  <c r="O407" i="83"/>
  <c r="P407" i="83"/>
  <c r="Q407" i="83"/>
  <c r="R407" i="83"/>
  <c r="P409" i="83"/>
  <c r="N420" i="83"/>
  <c r="N423" i="83"/>
  <c r="O423" i="83"/>
  <c r="P423" i="83"/>
  <c r="Q423" i="83"/>
  <c r="R423" i="83"/>
  <c r="N426" i="83"/>
  <c r="O426" i="83"/>
  <c r="P426" i="83"/>
  <c r="Q426" i="83"/>
  <c r="R426" i="83"/>
  <c r="N430" i="83"/>
  <c r="O430" i="83"/>
  <c r="P430" i="83"/>
  <c r="Q430" i="83"/>
  <c r="R430" i="83"/>
  <c r="N433" i="83"/>
  <c r="O433" i="83"/>
  <c r="P433" i="83"/>
  <c r="Q433" i="83"/>
  <c r="R433" i="83"/>
  <c r="O434" i="83"/>
  <c r="P434" i="83"/>
  <c r="Q434" i="83"/>
  <c r="R434" i="83"/>
  <c r="O435" i="83"/>
  <c r="O436" i="83" s="1"/>
  <c r="P435" i="83"/>
  <c r="Q435" i="83"/>
  <c r="Q436" i="83" s="1"/>
  <c r="R435" i="83"/>
  <c r="N436" i="83"/>
  <c r="P436" i="83"/>
  <c r="R436" i="83"/>
  <c r="O437" i="83"/>
  <c r="P437" i="83"/>
  <c r="Q437" i="83"/>
  <c r="Q439" i="83" s="1"/>
  <c r="R437" i="83"/>
  <c r="R439" i="83" s="1"/>
  <c r="O438" i="83"/>
  <c r="O439" i="83" s="1"/>
  <c r="P438" i="83"/>
  <c r="Q438" i="83"/>
  <c r="R438" i="83"/>
  <c r="N439" i="83"/>
  <c r="P439" i="83"/>
  <c r="O440" i="83"/>
  <c r="P440" i="83"/>
  <c r="P444" i="83" s="1"/>
  <c r="Q440" i="83"/>
  <c r="R440" i="83"/>
  <c r="N444" i="83"/>
  <c r="O444" i="83"/>
  <c r="Q444" i="83"/>
  <c r="R444" i="83"/>
  <c r="O445" i="83"/>
  <c r="O447" i="83" s="1"/>
  <c r="P445" i="83"/>
  <c r="Q445" i="83"/>
  <c r="R445" i="83"/>
  <c r="N447" i="83"/>
  <c r="P447" i="83"/>
  <c r="Q447" i="83"/>
  <c r="R447" i="83"/>
  <c r="N450" i="83"/>
  <c r="O450" i="83"/>
  <c r="P450" i="83"/>
  <c r="Q450" i="83"/>
  <c r="R450" i="83"/>
  <c r="N453" i="83"/>
  <c r="O453" i="83"/>
  <c r="P453" i="83"/>
  <c r="Q453" i="83"/>
  <c r="R453" i="83"/>
  <c r="N456" i="83"/>
  <c r="O456" i="83"/>
  <c r="P456" i="83"/>
  <c r="Q456" i="83"/>
  <c r="R456" i="83"/>
  <c r="N459" i="83"/>
  <c r="O459" i="83"/>
  <c r="P459" i="83"/>
  <c r="Q459" i="83"/>
  <c r="R459" i="83"/>
  <c r="O460" i="83"/>
  <c r="P460" i="83"/>
  <c r="P462" i="83" s="1"/>
  <c r="P464" i="83" s="1"/>
  <c r="Q460" i="83"/>
  <c r="Q462" i="83" s="1"/>
  <c r="Q464" i="83" s="1"/>
  <c r="R460" i="83"/>
  <c r="R462" i="83" s="1"/>
  <c r="R464" i="83" s="1"/>
  <c r="N462" i="83"/>
  <c r="O462" i="83"/>
  <c r="N464" i="83"/>
  <c r="O464" i="83"/>
  <c r="N467" i="83"/>
  <c r="O467" i="83"/>
  <c r="P467" i="83"/>
  <c r="Q467" i="83"/>
  <c r="R467" i="83"/>
  <c r="N469" i="83"/>
  <c r="O469" i="83"/>
  <c r="P469" i="83"/>
  <c r="Q469" i="83"/>
  <c r="R469" i="83"/>
  <c r="N472" i="83"/>
  <c r="O472" i="83"/>
  <c r="P472" i="83"/>
  <c r="Q472" i="83"/>
  <c r="R472" i="83"/>
  <c r="N475" i="83"/>
  <c r="O475" i="83"/>
  <c r="P475" i="83"/>
  <c r="Q475" i="83"/>
  <c r="R475" i="83"/>
  <c r="N478" i="83"/>
  <c r="O478" i="83"/>
  <c r="P478" i="83"/>
  <c r="Q478" i="83"/>
  <c r="R478" i="83"/>
  <c r="N480" i="83"/>
  <c r="O480" i="83"/>
  <c r="P480" i="83"/>
  <c r="Q480" i="83"/>
  <c r="R480" i="83"/>
  <c r="N482" i="83"/>
  <c r="O482" i="83"/>
  <c r="P482" i="83"/>
  <c r="Q482" i="83"/>
  <c r="R482" i="83"/>
  <c r="N485" i="83"/>
  <c r="N488" i="83" s="1"/>
  <c r="N491" i="83" s="1"/>
  <c r="N494" i="83" s="1"/>
  <c r="O485" i="83"/>
  <c r="P485" i="83"/>
  <c r="P488" i="83" s="1"/>
  <c r="P491" i="83" s="1"/>
  <c r="Q485" i="83"/>
  <c r="R485" i="83"/>
  <c r="O488" i="83"/>
  <c r="O491" i="83" s="1"/>
  <c r="O494" i="83" s="1"/>
  <c r="Q488" i="83"/>
  <c r="Q491" i="83" s="1"/>
  <c r="Q494" i="83" s="1"/>
  <c r="R488" i="83"/>
  <c r="R491" i="83"/>
  <c r="N492" i="83"/>
  <c r="O492" i="83"/>
  <c r="P492" i="83"/>
  <c r="Q492" i="83"/>
  <c r="R492" i="83"/>
  <c r="O495" i="83"/>
  <c r="P495" i="83"/>
  <c r="Q495" i="83"/>
  <c r="R495" i="83"/>
  <c r="N497" i="83"/>
  <c r="N500" i="83"/>
  <c r="O500" i="83"/>
  <c r="P500" i="83"/>
  <c r="Q500" i="83"/>
  <c r="R500" i="83"/>
  <c r="N501" i="83"/>
  <c r="O501" i="83"/>
  <c r="P501" i="83"/>
  <c r="P505" i="83" s="1"/>
  <c r="Q501" i="83"/>
  <c r="Q505" i="83" s="1"/>
  <c r="R501" i="83"/>
  <c r="O502" i="83"/>
  <c r="P502" i="83"/>
  <c r="Q502" i="83"/>
  <c r="R502" i="83"/>
  <c r="N503" i="83"/>
  <c r="O503" i="83"/>
  <c r="O505" i="83" s="1"/>
  <c r="P503" i="83"/>
  <c r="Q503" i="83"/>
  <c r="R503" i="83"/>
  <c r="N505" i="83"/>
  <c r="R505" i="83"/>
  <c r="O506" i="83"/>
  <c r="O508" i="83" s="1"/>
  <c r="P506" i="83"/>
  <c r="Q506" i="83"/>
  <c r="R506" i="83"/>
  <c r="R508" i="83" s="1"/>
  <c r="N507" i="83"/>
  <c r="O507" i="83"/>
  <c r="P507" i="83"/>
  <c r="Q507" i="83"/>
  <c r="R507" i="83"/>
  <c r="N508" i="83"/>
  <c r="P508" i="83"/>
  <c r="Q508" i="83"/>
  <c r="N511" i="83"/>
  <c r="O511" i="83"/>
  <c r="O514" i="83" s="1"/>
  <c r="O517" i="83" s="1"/>
  <c r="O520" i="83" s="1"/>
  <c r="P511" i="83"/>
  <c r="P514" i="83" s="1"/>
  <c r="P517" i="83" s="1"/>
  <c r="P520" i="83" s="1"/>
  <c r="Q511" i="83"/>
  <c r="R511" i="83"/>
  <c r="N514" i="83"/>
  <c r="Q514" i="83"/>
  <c r="R514" i="83"/>
  <c r="N517" i="83"/>
  <c r="N520" i="83" s="1"/>
  <c r="Q517" i="83"/>
  <c r="R517" i="83"/>
  <c r="Q520" i="83"/>
  <c r="R520" i="83"/>
  <c r="N523" i="83"/>
  <c r="O523" i="83"/>
  <c r="P523" i="83"/>
  <c r="Q523" i="83"/>
  <c r="R523" i="83"/>
  <c r="N524" i="83"/>
  <c r="N527" i="83" s="1"/>
  <c r="O524" i="83"/>
  <c r="P524" i="83"/>
  <c r="Q524" i="83"/>
  <c r="R524" i="83"/>
  <c r="R527" i="83" s="1"/>
  <c r="O527" i="83"/>
  <c r="P527" i="83"/>
  <c r="Q527" i="83"/>
  <c r="N528" i="83"/>
  <c r="N531" i="83" s="1"/>
  <c r="N534" i="83" s="1"/>
  <c r="O528" i="83"/>
  <c r="P528" i="83"/>
  <c r="P531" i="83" s="1"/>
  <c r="Q528" i="83"/>
  <c r="R528" i="83"/>
  <c r="R531" i="83" s="1"/>
  <c r="R534" i="83" s="1"/>
  <c r="O531" i="83"/>
  <c r="O534" i="83" s="1"/>
  <c r="Q531" i="83"/>
  <c r="N532" i="83"/>
  <c r="O532" i="83"/>
  <c r="P532" i="83"/>
  <c r="Q532" i="83"/>
  <c r="R532" i="83"/>
  <c r="Q534" i="83"/>
  <c r="N535" i="83"/>
  <c r="N538" i="83" s="1"/>
  <c r="O535" i="83"/>
  <c r="P535" i="83"/>
  <c r="Q535" i="83"/>
  <c r="R535" i="83"/>
  <c r="O536" i="83"/>
  <c r="P536" i="83"/>
  <c r="Q536" i="83"/>
  <c r="R536" i="83"/>
  <c r="O537" i="83"/>
  <c r="P537" i="83"/>
  <c r="Q537" i="83"/>
  <c r="R537" i="83"/>
  <c r="O538" i="83"/>
  <c r="Q538" i="83"/>
  <c r="N540" i="83"/>
  <c r="O540" i="83"/>
  <c r="P540" i="83"/>
  <c r="Q540" i="83"/>
  <c r="R540" i="83"/>
  <c r="O541" i="83"/>
  <c r="P541" i="83"/>
  <c r="Q541" i="83"/>
  <c r="R541" i="83"/>
  <c r="O542" i="83"/>
  <c r="P542" i="83"/>
  <c r="Q542" i="83"/>
  <c r="R542" i="83"/>
  <c r="N543" i="83"/>
  <c r="O543" i="83"/>
  <c r="Q543" i="83"/>
  <c r="N546" i="83"/>
  <c r="N549" i="83" s="1"/>
  <c r="N552" i="83" s="1"/>
  <c r="N555" i="83" s="1"/>
  <c r="N558" i="83" s="1"/>
  <c r="N561" i="83" s="1"/>
  <c r="N564" i="83" s="1"/>
  <c r="N567" i="83" s="1"/>
  <c r="N570" i="83" s="1"/>
  <c r="N573" i="83" s="1"/>
  <c r="N576" i="83" s="1"/>
  <c r="N579" i="83" s="1"/>
  <c r="N582" i="83" s="1"/>
  <c r="N585" i="83" s="1"/>
  <c r="N588" i="83" s="1"/>
  <c r="N591" i="83" s="1"/>
  <c r="N594" i="83" s="1"/>
  <c r="N597" i="83" s="1"/>
  <c r="N600" i="83" s="1"/>
  <c r="O546" i="83"/>
  <c r="P546" i="83"/>
  <c r="P549" i="83" s="1"/>
  <c r="P552" i="83" s="1"/>
  <c r="P555" i="83" s="1"/>
  <c r="P558" i="83" s="1"/>
  <c r="P561" i="83" s="1"/>
  <c r="P564" i="83" s="1"/>
  <c r="P567" i="83" s="1"/>
  <c r="P570" i="83" s="1"/>
  <c r="P573" i="83" s="1"/>
  <c r="P576" i="83" s="1"/>
  <c r="P579" i="83" s="1"/>
  <c r="P582" i="83" s="1"/>
  <c r="P585" i="83" s="1"/>
  <c r="P588" i="83" s="1"/>
  <c r="P591" i="83" s="1"/>
  <c r="P594" i="83" s="1"/>
  <c r="P597" i="83" s="1"/>
  <c r="Q546" i="83"/>
  <c r="Q549" i="83" s="1"/>
  <c r="Q552" i="83" s="1"/>
  <c r="Q555" i="83" s="1"/>
  <c r="Q558" i="83" s="1"/>
  <c r="Q561" i="83" s="1"/>
  <c r="Q564" i="83" s="1"/>
  <c r="Q567" i="83" s="1"/>
  <c r="Q570" i="83" s="1"/>
  <c r="Q573" i="83" s="1"/>
  <c r="Q576" i="83" s="1"/>
  <c r="Q579" i="83" s="1"/>
  <c r="Q582" i="83" s="1"/>
  <c r="Q585" i="83" s="1"/>
  <c r="Q588" i="83" s="1"/>
  <c r="Q591" i="83" s="1"/>
  <c r="Q594" i="83" s="1"/>
  <c r="Q597" i="83" s="1"/>
  <c r="Q600" i="83" s="1"/>
  <c r="R546" i="83"/>
  <c r="R549" i="83" s="1"/>
  <c r="O549" i="83"/>
  <c r="O552" i="83" s="1"/>
  <c r="O555" i="83" s="1"/>
  <c r="O558" i="83" s="1"/>
  <c r="R552" i="83"/>
  <c r="R555" i="83" s="1"/>
  <c r="R558" i="83" s="1"/>
  <c r="R561" i="83" s="1"/>
  <c r="R564" i="83" s="1"/>
  <c r="R567" i="83" s="1"/>
  <c r="R570" i="83" s="1"/>
  <c r="R573" i="83" s="1"/>
  <c r="R576" i="83" s="1"/>
  <c r="R579" i="83" s="1"/>
  <c r="R582" i="83" s="1"/>
  <c r="R585" i="83" s="1"/>
  <c r="R588" i="83" s="1"/>
  <c r="R591" i="83" s="1"/>
  <c r="R594" i="83" s="1"/>
  <c r="O561" i="83"/>
  <c r="O564" i="83" s="1"/>
  <c r="O567" i="83" s="1"/>
  <c r="O570" i="83" s="1"/>
  <c r="O573" i="83" s="1"/>
  <c r="O576" i="83" s="1"/>
  <c r="O579" i="83" s="1"/>
  <c r="O582" i="83" s="1"/>
  <c r="O585" i="83" s="1"/>
  <c r="O588" i="83" s="1"/>
  <c r="O591" i="83" s="1"/>
  <c r="O594" i="83" s="1"/>
  <c r="O597" i="83" s="1"/>
  <c r="O600" i="83" s="1"/>
  <c r="N595" i="83"/>
  <c r="O595" i="83"/>
  <c r="P595" i="83"/>
  <c r="Q595" i="83"/>
  <c r="R595" i="83"/>
  <c r="N598" i="83"/>
  <c r="O598" i="83"/>
  <c r="P598" i="83"/>
  <c r="Q598" i="83"/>
  <c r="R598" i="83"/>
  <c r="O601" i="83"/>
  <c r="O604" i="83" s="1"/>
  <c r="P601" i="83"/>
  <c r="P604" i="83" s="1"/>
  <c r="Q601" i="83"/>
  <c r="Q604" i="83" s="1"/>
  <c r="N604" i="83"/>
  <c r="R604" i="83"/>
  <c r="N607" i="83"/>
  <c r="O607" i="83"/>
  <c r="P607" i="83"/>
  <c r="Q607" i="83"/>
  <c r="R607" i="83"/>
  <c r="N610" i="83"/>
  <c r="O610" i="83"/>
  <c r="P610" i="83"/>
  <c r="Q610" i="83"/>
  <c r="R610" i="83"/>
  <c r="N613" i="83"/>
  <c r="O613" i="83"/>
  <c r="P613" i="83"/>
  <c r="Q613" i="83"/>
  <c r="R613" i="83"/>
  <c r="N616" i="83"/>
  <c r="O616" i="83"/>
  <c r="P616" i="83"/>
  <c r="Q616" i="83"/>
  <c r="R616" i="83"/>
  <c r="N619" i="83"/>
  <c r="O619" i="83"/>
  <c r="P619" i="83"/>
  <c r="Q619" i="83"/>
  <c r="R619" i="83"/>
  <c r="N620" i="83"/>
  <c r="N622" i="83" s="1"/>
  <c r="O620" i="83"/>
  <c r="O622" i="83" s="1"/>
  <c r="Q620" i="83"/>
  <c r="Q622" i="83" s="1"/>
  <c r="R620" i="83"/>
  <c r="R622" i="83" s="1"/>
  <c r="N625" i="83"/>
  <c r="O625" i="83"/>
  <c r="P625" i="83"/>
  <c r="Q625" i="83"/>
  <c r="R625" i="83"/>
  <c r="N630" i="83"/>
  <c r="O630" i="83"/>
  <c r="P630" i="83"/>
  <c r="Q630" i="83"/>
  <c r="R630" i="83"/>
  <c r="O631" i="83"/>
  <c r="O633" i="83" s="1"/>
  <c r="P631" i="83"/>
  <c r="P633" i="83" s="1"/>
  <c r="Q631" i="83"/>
  <c r="R631" i="83"/>
  <c r="R633" i="83" s="1"/>
  <c r="N633" i="83"/>
  <c r="Q633" i="83"/>
  <c r="O634" i="83"/>
  <c r="O636" i="83" s="1"/>
  <c r="P634" i="83"/>
  <c r="Q634" i="83"/>
  <c r="Q636" i="83" s="1"/>
  <c r="R634" i="83"/>
  <c r="R636" i="83" s="1"/>
  <c r="N636" i="83"/>
  <c r="P636" i="83"/>
  <c r="N639" i="83"/>
  <c r="O639" i="83"/>
  <c r="P639" i="83"/>
  <c r="Q639" i="83"/>
  <c r="R639" i="83"/>
  <c r="O640" i="83"/>
  <c r="O642" i="83" s="1"/>
  <c r="P640" i="83"/>
  <c r="P642" i="83" s="1"/>
  <c r="Q640" i="83"/>
  <c r="Q642" i="83" s="1"/>
  <c r="R640" i="83"/>
  <c r="R642" i="83" s="1"/>
  <c r="N642" i="83"/>
  <c r="N645" i="83"/>
  <c r="O645" i="83"/>
  <c r="P645" i="83"/>
  <c r="Q645" i="83"/>
  <c r="R645" i="83"/>
  <c r="N648" i="83"/>
  <c r="O648" i="83"/>
  <c r="P648" i="83"/>
  <c r="Q648" i="83"/>
  <c r="R648" i="83"/>
  <c r="N651" i="83"/>
  <c r="O651" i="83"/>
  <c r="P651" i="83"/>
  <c r="Q651" i="83"/>
  <c r="R651" i="83"/>
  <c r="N653" i="83"/>
  <c r="R653" i="83" s="1"/>
  <c r="O653" i="83"/>
  <c r="P653" i="83"/>
  <c r="P656" i="83" s="1"/>
  <c r="Q653" i="83"/>
  <c r="N654" i="83"/>
  <c r="O654" i="83"/>
  <c r="P654" i="83"/>
  <c r="Q654" i="83"/>
  <c r="R654" i="83"/>
  <c r="O655" i="83"/>
  <c r="P655" i="83"/>
  <c r="Q655" i="83"/>
  <c r="R655" i="83"/>
  <c r="O657" i="83"/>
  <c r="P657" i="83"/>
  <c r="P661" i="83" s="1"/>
  <c r="Q657" i="83"/>
  <c r="R657" i="83"/>
  <c r="N658" i="83"/>
  <c r="O658" i="83"/>
  <c r="P658" i="83"/>
  <c r="Q658" i="83"/>
  <c r="R658" i="83"/>
  <c r="O659" i="83"/>
  <c r="P659" i="83"/>
  <c r="Q659" i="83"/>
  <c r="R659" i="83"/>
  <c r="N660" i="83"/>
  <c r="O660" i="83"/>
  <c r="P660" i="83"/>
  <c r="Q660" i="83"/>
  <c r="Q661" i="83" s="1"/>
  <c r="N664" i="83"/>
  <c r="O664" i="83"/>
  <c r="P664" i="83"/>
  <c r="Q664" i="83"/>
  <c r="R664" i="83"/>
  <c r="N666" i="83"/>
  <c r="O666" i="83"/>
  <c r="P666" i="83"/>
  <c r="Q666" i="83"/>
  <c r="R666" i="83"/>
  <c r="N669" i="83"/>
  <c r="O669" i="83"/>
  <c r="P669" i="83"/>
  <c r="Q669" i="83"/>
  <c r="R669" i="83"/>
  <c r="N672" i="83"/>
  <c r="O672" i="83"/>
  <c r="P672" i="83"/>
  <c r="Q672" i="83"/>
  <c r="R672" i="83"/>
  <c r="N676" i="83"/>
  <c r="O676" i="83"/>
  <c r="P676" i="83"/>
  <c r="Q676" i="83"/>
  <c r="R676" i="83"/>
  <c r="N679" i="83"/>
  <c r="O679" i="83"/>
  <c r="P679" i="83"/>
  <c r="Q679" i="83"/>
  <c r="R679" i="83"/>
  <c r="N682" i="83"/>
  <c r="O682" i="83"/>
  <c r="P682" i="83"/>
  <c r="Q682" i="83"/>
  <c r="R682" i="83"/>
  <c r="N685" i="83"/>
  <c r="O685" i="83"/>
  <c r="P685" i="83"/>
  <c r="Q685" i="83"/>
  <c r="R685" i="83"/>
  <c r="N688" i="83"/>
  <c r="O688" i="83"/>
  <c r="P688" i="83"/>
  <c r="Q688" i="83"/>
  <c r="R688" i="83"/>
  <c r="N692" i="83"/>
  <c r="O692" i="83"/>
  <c r="P692" i="83"/>
  <c r="Q692" i="83"/>
  <c r="R692" i="83"/>
  <c r="N695" i="83"/>
  <c r="O695" i="83"/>
  <c r="P695" i="83"/>
  <c r="Q695" i="83"/>
  <c r="R695" i="83"/>
  <c r="N698" i="83"/>
  <c r="O698" i="83"/>
  <c r="P698" i="83"/>
  <c r="Q698" i="83"/>
  <c r="R698" i="83"/>
  <c r="N701" i="83"/>
  <c r="O701" i="83"/>
  <c r="P701" i="83"/>
  <c r="Q701" i="83"/>
  <c r="R701" i="83"/>
  <c r="N704" i="83"/>
  <c r="O704" i="83"/>
  <c r="P704" i="83"/>
  <c r="Q704" i="83"/>
  <c r="R704" i="83"/>
  <c r="N708" i="83"/>
  <c r="O708" i="83"/>
  <c r="P708" i="83"/>
  <c r="Q708" i="83"/>
  <c r="R708" i="83"/>
  <c r="N711" i="83"/>
  <c r="O711" i="83"/>
  <c r="P711" i="83"/>
  <c r="Q711" i="83"/>
  <c r="R711" i="83"/>
  <c r="N714" i="83"/>
  <c r="O714" i="83"/>
  <c r="P714" i="83"/>
  <c r="Q714" i="83"/>
  <c r="R714" i="83"/>
  <c r="N717" i="83"/>
  <c r="O717" i="83"/>
  <c r="P717" i="83"/>
  <c r="Q717" i="83"/>
  <c r="R717" i="83"/>
  <c r="N721" i="83"/>
  <c r="O721" i="83"/>
  <c r="P721" i="83"/>
  <c r="Q721" i="83"/>
  <c r="R721" i="83"/>
  <c r="N722" i="83"/>
  <c r="N725" i="83" s="1"/>
  <c r="O722" i="83"/>
  <c r="P722" i="83"/>
  <c r="Q722" i="83"/>
  <c r="Q725" i="83" s="1"/>
  <c r="R722" i="83"/>
  <c r="R725" i="83" s="1"/>
  <c r="O725" i="83"/>
  <c r="P725" i="83"/>
  <c r="N729" i="83"/>
  <c r="O729" i="83"/>
  <c r="P729" i="83"/>
  <c r="Q729" i="83"/>
  <c r="R729" i="83"/>
  <c r="N731" i="83"/>
  <c r="O731" i="83"/>
  <c r="P731" i="83"/>
  <c r="Q731" i="83"/>
  <c r="R731" i="83"/>
  <c r="N733" i="83"/>
  <c r="O733" i="83"/>
  <c r="P733" i="83"/>
  <c r="Q733" i="83"/>
  <c r="R733" i="83"/>
  <c r="N735" i="83"/>
  <c r="O735" i="83"/>
  <c r="P735" i="83"/>
  <c r="Q735" i="83"/>
  <c r="R735" i="83"/>
  <c r="N737" i="83"/>
  <c r="O737" i="83"/>
  <c r="P737" i="83"/>
  <c r="Q737" i="83"/>
  <c r="R737" i="83"/>
  <c r="N739" i="83"/>
  <c r="O739" i="83"/>
  <c r="P739" i="83"/>
  <c r="Q739" i="83"/>
  <c r="R739" i="83"/>
  <c r="N740" i="83"/>
  <c r="N741" i="83" s="1"/>
  <c r="O740" i="83"/>
  <c r="P740" i="83"/>
  <c r="Q740" i="83"/>
  <c r="Q741" i="83" s="1"/>
  <c r="R740" i="83"/>
  <c r="R741" i="83" s="1"/>
  <c r="O741" i="83"/>
  <c r="P741" i="83"/>
  <c r="O10" i="82"/>
  <c r="O12" i="82" s="1"/>
  <c r="P10" i="82"/>
  <c r="Q10" i="82"/>
  <c r="R10" i="82"/>
  <c r="R12" i="82" s="1"/>
  <c r="O11" i="82"/>
  <c r="P11" i="82"/>
  <c r="Q11" i="82"/>
  <c r="R11" i="82"/>
  <c r="N12" i="82"/>
  <c r="N14" i="82"/>
  <c r="O14" i="82"/>
  <c r="P14" i="82"/>
  <c r="Q14" i="82"/>
  <c r="R14" i="82"/>
  <c r="O15" i="82"/>
  <c r="P15" i="82"/>
  <c r="Q15" i="82"/>
  <c r="R15" i="82"/>
  <c r="O16" i="82"/>
  <c r="P16" i="82"/>
  <c r="Q16" i="82"/>
  <c r="R16" i="82"/>
  <c r="N17" i="82"/>
  <c r="P17" i="82"/>
  <c r="Q17" i="82"/>
  <c r="O18" i="82"/>
  <c r="O20" i="82" s="1"/>
  <c r="P18" i="82"/>
  <c r="P20" i="82" s="1"/>
  <c r="Q18" i="82"/>
  <c r="R18" i="82"/>
  <c r="O19" i="82"/>
  <c r="P19" i="82"/>
  <c r="Q19" i="82"/>
  <c r="R19" i="82"/>
  <c r="N20" i="82"/>
  <c r="N22" i="82"/>
  <c r="O22" i="82"/>
  <c r="P22" i="82"/>
  <c r="Q22" i="82"/>
  <c r="R22" i="82"/>
  <c r="N24" i="82"/>
  <c r="O24" i="82"/>
  <c r="P24" i="82"/>
  <c r="Q24" i="82"/>
  <c r="R24" i="82"/>
  <c r="N26" i="82"/>
  <c r="O26" i="82"/>
  <c r="P26" i="82"/>
  <c r="Q26" i="82"/>
  <c r="R26" i="82"/>
  <c r="O27" i="82"/>
  <c r="P27" i="82"/>
  <c r="Q27" i="82"/>
  <c r="Q29" i="82" s="1"/>
  <c r="R27" i="82"/>
  <c r="N28" i="82"/>
  <c r="O28" i="82"/>
  <c r="P28" i="82"/>
  <c r="P29" i="82" s="1"/>
  <c r="Q28" i="82"/>
  <c r="R28" i="82"/>
  <c r="N29" i="82"/>
  <c r="O29" i="82"/>
  <c r="R29" i="82"/>
  <c r="N31" i="82"/>
  <c r="O31" i="82"/>
  <c r="P31" i="82"/>
  <c r="Q31" i="82"/>
  <c r="R31" i="82"/>
  <c r="N33" i="82"/>
  <c r="O33" i="82"/>
  <c r="P33" i="82"/>
  <c r="Q33" i="82"/>
  <c r="R33" i="82"/>
  <c r="O34" i="82"/>
  <c r="O36" i="82" s="1"/>
  <c r="P34" i="82"/>
  <c r="P36" i="82" s="1"/>
  <c r="Q34" i="82"/>
  <c r="Q36" i="82" s="1"/>
  <c r="R34" i="82"/>
  <c r="R36" i="82" s="1"/>
  <c r="N36" i="82"/>
  <c r="N37" i="82"/>
  <c r="O37" i="82"/>
  <c r="O39" i="82" s="1"/>
  <c r="P37" i="82"/>
  <c r="Q37" i="82"/>
  <c r="R37" i="82"/>
  <c r="N38" i="82"/>
  <c r="O38" i="82"/>
  <c r="P38" i="82"/>
  <c r="Q38" i="82"/>
  <c r="R38" i="82"/>
  <c r="P39" i="82"/>
  <c r="Q39" i="82"/>
  <c r="O40" i="82"/>
  <c r="P40" i="82"/>
  <c r="P41" i="82" s="1"/>
  <c r="Q40" i="82"/>
  <c r="Q41" i="82" s="1"/>
  <c r="R40" i="82"/>
  <c r="R41" i="82" s="1"/>
  <c r="N41" i="82"/>
  <c r="O41" i="82"/>
  <c r="O42" i="82"/>
  <c r="P42" i="82"/>
  <c r="P43" i="82" s="1"/>
  <c r="Q42" i="82"/>
  <c r="Q43" i="82" s="1"/>
  <c r="R42" i="82"/>
  <c r="N43" i="82"/>
  <c r="O43" i="82"/>
  <c r="R43" i="82"/>
  <c r="O44" i="82"/>
  <c r="O45" i="82" s="1"/>
  <c r="P44" i="82"/>
  <c r="P45" i="82" s="1"/>
  <c r="Q44" i="82"/>
  <c r="R44" i="82"/>
  <c r="R45" i="82" s="1"/>
  <c r="N45" i="82"/>
  <c r="Q45" i="82"/>
  <c r="O46" i="82"/>
  <c r="P46" i="82"/>
  <c r="Q46" i="82"/>
  <c r="R46" i="82"/>
  <c r="O47" i="82"/>
  <c r="P47" i="82"/>
  <c r="Q47" i="82"/>
  <c r="R47" i="82"/>
  <c r="O48" i="82"/>
  <c r="P48" i="82"/>
  <c r="Q48" i="82"/>
  <c r="R48" i="82"/>
  <c r="N49" i="82"/>
  <c r="P49" i="82"/>
  <c r="Q49" i="82"/>
  <c r="O50" i="82"/>
  <c r="P50" i="82"/>
  <c r="P54" i="82" s="1"/>
  <c r="Q50" i="82"/>
  <c r="R50" i="82"/>
  <c r="O51" i="82"/>
  <c r="P51" i="82"/>
  <c r="Q51" i="82"/>
  <c r="R51" i="82"/>
  <c r="O52" i="82"/>
  <c r="P52" i="82"/>
  <c r="Q52" i="82"/>
  <c r="R52" i="82"/>
  <c r="O53" i="82"/>
  <c r="P53" i="82"/>
  <c r="Q53" i="82"/>
  <c r="R53" i="82"/>
  <c r="N54" i="82"/>
  <c r="O54" i="82"/>
  <c r="N55" i="82"/>
  <c r="O55" i="82"/>
  <c r="P55" i="82"/>
  <c r="Q55" i="82"/>
  <c r="R55" i="82"/>
  <c r="O56" i="82"/>
  <c r="P56" i="82"/>
  <c r="Q56" i="82"/>
  <c r="R56" i="82"/>
  <c r="O57" i="82"/>
  <c r="P57" i="82"/>
  <c r="Q57" i="82"/>
  <c r="R57" i="82"/>
  <c r="N58" i="82"/>
  <c r="O58" i="82"/>
  <c r="P58" i="82"/>
  <c r="Q58" i="82"/>
  <c r="R58" i="82"/>
  <c r="P59" i="82"/>
  <c r="Q59" i="82"/>
  <c r="N60" i="82"/>
  <c r="O60" i="82"/>
  <c r="P60" i="82"/>
  <c r="Q60" i="82"/>
  <c r="R60" i="82"/>
  <c r="O61" i="82"/>
  <c r="P61" i="82"/>
  <c r="Q61" i="82"/>
  <c r="R61" i="82"/>
  <c r="O62" i="82"/>
  <c r="P62" i="82"/>
  <c r="Q62" i="82"/>
  <c r="R62" i="82"/>
  <c r="N63" i="82"/>
  <c r="O63" i="82"/>
  <c r="P63" i="82"/>
  <c r="Q63" i="82"/>
  <c r="R63" i="82"/>
  <c r="N64" i="82"/>
  <c r="Q64" i="82"/>
  <c r="R64" i="82"/>
  <c r="O65" i="82"/>
  <c r="P65" i="82"/>
  <c r="P67" i="82" s="1"/>
  <c r="Q65" i="82"/>
  <c r="Q67" i="82" s="1"/>
  <c r="R65" i="82"/>
  <c r="N66" i="82"/>
  <c r="O66" i="82"/>
  <c r="O67" i="82" s="1"/>
  <c r="P66" i="82"/>
  <c r="Q66" i="82"/>
  <c r="R66" i="82"/>
  <c r="N67" i="82"/>
  <c r="R67" i="82"/>
  <c r="N68" i="82"/>
  <c r="O68" i="82"/>
  <c r="O72" i="82" s="1"/>
  <c r="P68" i="82"/>
  <c r="Q68" i="82"/>
  <c r="R68" i="82"/>
  <c r="O69" i="82"/>
  <c r="P69" i="82"/>
  <c r="Q69" i="82"/>
  <c r="R69" i="82"/>
  <c r="N70" i="82"/>
  <c r="P70" i="82" s="1"/>
  <c r="O70" i="82"/>
  <c r="Q70" i="82"/>
  <c r="R70" i="82"/>
  <c r="N71" i="82"/>
  <c r="P71" i="82" s="1"/>
  <c r="O71" i="82"/>
  <c r="Q71" i="82"/>
  <c r="R71" i="82"/>
  <c r="O73" i="82"/>
  <c r="P73" i="82"/>
  <c r="Q73" i="82"/>
  <c r="R73" i="82"/>
  <c r="O74" i="82"/>
  <c r="P74" i="82"/>
  <c r="Q74" i="82"/>
  <c r="R74" i="82"/>
  <c r="O75" i="82"/>
  <c r="P75" i="82"/>
  <c r="Q75" i="82"/>
  <c r="R75" i="82"/>
  <c r="O76" i="82"/>
  <c r="P76" i="82"/>
  <c r="Q76" i="82"/>
  <c r="R76" i="82"/>
  <c r="O77" i="82"/>
  <c r="P77" i="82"/>
  <c r="Q77" i="82"/>
  <c r="R77" i="82"/>
  <c r="O78" i="82"/>
  <c r="P78" i="82"/>
  <c r="Q78" i="82"/>
  <c r="R78" i="82"/>
  <c r="N79" i="82"/>
  <c r="Q79" i="82"/>
  <c r="R79" i="82"/>
  <c r="N82" i="82"/>
  <c r="O82" i="82"/>
  <c r="P82" i="82"/>
  <c r="Q82" i="82"/>
  <c r="R82" i="82"/>
  <c r="O83" i="82"/>
  <c r="O84" i="82" s="1"/>
  <c r="P83" i="82"/>
  <c r="P84" i="82" s="1"/>
  <c r="Q83" i="82"/>
  <c r="Q84" i="82" s="1"/>
  <c r="R83" i="82"/>
  <c r="R84" i="82" s="1"/>
  <c r="N84" i="82"/>
  <c r="O85" i="82"/>
  <c r="P85" i="82"/>
  <c r="P86" i="82" s="1"/>
  <c r="Q85" i="82"/>
  <c r="Q86" i="82" s="1"/>
  <c r="R85" i="82"/>
  <c r="N86" i="82"/>
  <c r="O86" i="82"/>
  <c r="R86" i="82"/>
  <c r="O87" i="82"/>
  <c r="P87" i="82"/>
  <c r="Q87" i="82"/>
  <c r="Q91" i="82" s="1"/>
  <c r="R87" i="82"/>
  <c r="O88" i="82"/>
  <c r="P88" i="82"/>
  <c r="Q88" i="82"/>
  <c r="R88" i="82"/>
  <c r="O89" i="82"/>
  <c r="P89" i="82"/>
  <c r="Q89" i="82"/>
  <c r="R89" i="82"/>
  <c r="N91" i="82"/>
  <c r="R91" i="82"/>
  <c r="O92" i="82"/>
  <c r="P92" i="82"/>
  <c r="Q92" i="82"/>
  <c r="R92" i="82"/>
  <c r="O93" i="82"/>
  <c r="P93" i="82"/>
  <c r="Q93" i="82"/>
  <c r="R93" i="82"/>
  <c r="O94" i="82"/>
  <c r="P94" i="82"/>
  <c r="Q94" i="82"/>
  <c r="R94" i="82"/>
  <c r="N95" i="82"/>
  <c r="P95" i="82"/>
  <c r="Q95" i="82"/>
  <c r="O96" i="82"/>
  <c r="P96" i="82"/>
  <c r="Q96" i="82"/>
  <c r="Q98" i="82" s="1"/>
  <c r="R96" i="82"/>
  <c r="R98" i="82" s="1"/>
  <c r="N98" i="82"/>
  <c r="O98" i="82"/>
  <c r="P98" i="82"/>
  <c r="N101" i="82"/>
  <c r="O101" i="82"/>
  <c r="P101" i="82"/>
  <c r="Q101" i="82"/>
  <c r="R101" i="82"/>
  <c r="N102" i="82"/>
  <c r="N103" i="82" s="1"/>
  <c r="O102" i="82"/>
  <c r="O103" i="82" s="1"/>
  <c r="P102" i="82"/>
  <c r="Q102" i="82"/>
  <c r="R102" i="82"/>
  <c r="R103" i="82" s="1"/>
  <c r="P103" i="82"/>
  <c r="Q103" i="82"/>
  <c r="O104" i="82"/>
  <c r="P104" i="82"/>
  <c r="Q104" i="82"/>
  <c r="R104" i="82"/>
  <c r="O105" i="82"/>
  <c r="P105" i="82"/>
  <c r="Q105" i="82"/>
  <c r="R105" i="82"/>
  <c r="N106" i="82"/>
  <c r="O106" i="82"/>
  <c r="P106" i="82"/>
  <c r="O107" i="82"/>
  <c r="O109" i="82" s="1"/>
  <c r="P107" i="82"/>
  <c r="Q107" i="82"/>
  <c r="R107" i="82"/>
  <c r="N108" i="82"/>
  <c r="N109" i="82" s="1"/>
  <c r="O108" i="82"/>
  <c r="P108" i="82"/>
  <c r="Q108" i="82"/>
  <c r="Q109" i="82" s="1"/>
  <c r="R108" i="82"/>
  <c r="R109" i="82" s="1"/>
  <c r="O110" i="82"/>
  <c r="O112" i="82" s="1"/>
  <c r="P110" i="82"/>
  <c r="Q110" i="82"/>
  <c r="R110" i="82"/>
  <c r="R112" i="82" s="1"/>
  <c r="N112" i="82"/>
  <c r="P112" i="82"/>
  <c r="Q112" i="82"/>
  <c r="O113" i="82"/>
  <c r="P113" i="82"/>
  <c r="P115" i="82" s="1"/>
  <c r="Q113" i="82"/>
  <c r="R113" i="82"/>
  <c r="O114" i="82"/>
  <c r="P114" i="82"/>
  <c r="Q114" i="82"/>
  <c r="R114" i="82"/>
  <c r="N115" i="82"/>
  <c r="O115" i="82"/>
  <c r="N118" i="82"/>
  <c r="O118" i="82"/>
  <c r="P118" i="82"/>
  <c r="Q118" i="82"/>
  <c r="R118" i="82"/>
  <c r="N120" i="82"/>
  <c r="O120" i="82"/>
  <c r="P120" i="82"/>
  <c r="Q120" i="82"/>
  <c r="R120" i="82"/>
  <c r="O121" i="82"/>
  <c r="P121" i="82"/>
  <c r="Q121" i="82"/>
  <c r="R121" i="82"/>
  <c r="O122" i="82"/>
  <c r="P122" i="82"/>
  <c r="Q122" i="82"/>
  <c r="R122" i="82"/>
  <c r="N123" i="82"/>
  <c r="P123" i="82"/>
  <c r="Q123" i="82"/>
  <c r="O124" i="82"/>
  <c r="P124" i="82"/>
  <c r="Q124" i="82"/>
  <c r="R124" i="82"/>
  <c r="O125" i="82"/>
  <c r="P125" i="82"/>
  <c r="Q125" i="82"/>
  <c r="R125" i="82"/>
  <c r="N126" i="82"/>
  <c r="O126" i="82"/>
  <c r="P126" i="82"/>
  <c r="O127" i="82"/>
  <c r="P127" i="82"/>
  <c r="P129" i="82" s="1"/>
  <c r="Q127" i="82"/>
  <c r="Q129" i="82" s="1"/>
  <c r="R127" i="82"/>
  <c r="N129" i="82"/>
  <c r="O129" i="82"/>
  <c r="R129" i="82"/>
  <c r="O133" i="82"/>
  <c r="P133" i="82"/>
  <c r="Q133" i="82"/>
  <c r="R133" i="82"/>
  <c r="O134" i="82"/>
  <c r="P134" i="82"/>
  <c r="Q134" i="82"/>
  <c r="R134" i="82"/>
  <c r="N136" i="82"/>
  <c r="P136" i="82"/>
  <c r="Q136" i="82"/>
  <c r="O137" i="82"/>
  <c r="P137" i="82"/>
  <c r="Q137" i="82"/>
  <c r="R137" i="82"/>
  <c r="O138" i="82"/>
  <c r="P138" i="82"/>
  <c r="Q138" i="82"/>
  <c r="R138" i="82"/>
  <c r="O139" i="82"/>
  <c r="P139" i="82"/>
  <c r="P141" i="82" s="1"/>
  <c r="Q139" i="82"/>
  <c r="R139" i="82"/>
  <c r="O140" i="82"/>
  <c r="O141" i="82" s="1"/>
  <c r="P140" i="82"/>
  <c r="Q140" i="82"/>
  <c r="R140" i="82"/>
  <c r="N141" i="82"/>
  <c r="N144" i="82"/>
  <c r="O144" i="82"/>
  <c r="O147" i="82" s="1"/>
  <c r="P144" i="82"/>
  <c r="P147" i="82" s="1"/>
  <c r="Q144" i="82"/>
  <c r="R144" i="82"/>
  <c r="R147" i="82" s="1"/>
  <c r="N147" i="82"/>
  <c r="Q147" i="82"/>
  <c r="O148" i="82"/>
  <c r="O151" i="82" s="1"/>
  <c r="P148" i="82"/>
  <c r="Q148" i="82"/>
  <c r="R148" i="82"/>
  <c r="R151" i="82" s="1"/>
  <c r="O149" i="82"/>
  <c r="P149" i="82"/>
  <c r="Q149" i="82"/>
  <c r="R149" i="82"/>
  <c r="O150" i="82"/>
  <c r="P150" i="82"/>
  <c r="Q150" i="82"/>
  <c r="R150" i="82"/>
  <c r="N151" i="82"/>
  <c r="P151" i="82"/>
  <c r="Q151" i="82"/>
  <c r="N154" i="82"/>
  <c r="O154" i="82"/>
  <c r="P154" i="82"/>
  <c r="Q154" i="82"/>
  <c r="R154" i="82"/>
  <c r="N158" i="82"/>
  <c r="O158" i="82"/>
  <c r="O161" i="82" s="1"/>
  <c r="P158" i="82"/>
  <c r="P161" i="82" s="1"/>
  <c r="Q158" i="82"/>
  <c r="R158" i="82"/>
  <c r="R161" i="82" s="1"/>
  <c r="N161" i="82"/>
  <c r="Q161" i="82"/>
  <c r="O162" i="82"/>
  <c r="O163" i="82" s="1"/>
  <c r="P162" i="82"/>
  <c r="Q162" i="82"/>
  <c r="R162" i="82"/>
  <c r="R163" i="82" s="1"/>
  <c r="N163" i="82"/>
  <c r="P163" i="82"/>
  <c r="Q163" i="82"/>
  <c r="N166" i="82"/>
  <c r="O166" i="82"/>
  <c r="P166" i="82"/>
  <c r="Q166" i="82"/>
  <c r="R166" i="82"/>
  <c r="N169" i="82"/>
  <c r="O169" i="82"/>
  <c r="P169" i="82"/>
  <c r="Q169" i="82"/>
  <c r="R169" i="82"/>
  <c r="N170" i="82"/>
  <c r="N171" i="82" s="1"/>
  <c r="O170" i="82"/>
  <c r="O171" i="82" s="1"/>
  <c r="P170" i="82"/>
  <c r="Q170" i="82"/>
  <c r="Q171" i="82" s="1"/>
  <c r="R170" i="82"/>
  <c r="R171" i="82" s="1"/>
  <c r="P171" i="82"/>
  <c r="O172" i="82"/>
  <c r="P172" i="82"/>
  <c r="P173" i="82" s="1"/>
  <c r="Q172" i="82"/>
  <c r="Q173" i="82" s="1"/>
  <c r="R172" i="82"/>
  <c r="R173" i="82" s="1"/>
  <c r="N173" i="82"/>
  <c r="O173" i="82"/>
  <c r="N177" i="82"/>
  <c r="O177" i="82"/>
  <c r="P177" i="82"/>
  <c r="Q177" i="82"/>
  <c r="R177" i="82"/>
  <c r="N180" i="82"/>
  <c r="O180" i="82"/>
  <c r="P180" i="82"/>
  <c r="Q180" i="82"/>
  <c r="R180" i="82"/>
  <c r="N182" i="82"/>
  <c r="O182" i="82"/>
  <c r="P182" i="82"/>
  <c r="Q182" i="82"/>
  <c r="R182" i="82"/>
  <c r="N185" i="82"/>
  <c r="O185" i="82"/>
  <c r="P185" i="82"/>
  <c r="Q185" i="82"/>
  <c r="R185" i="82"/>
  <c r="N187" i="82"/>
  <c r="O187" i="82"/>
  <c r="P187" i="82"/>
  <c r="Q187" i="82"/>
  <c r="R187" i="82"/>
  <c r="N190" i="82"/>
  <c r="O190" i="82"/>
  <c r="P190" i="82"/>
  <c r="Q190" i="82"/>
  <c r="R190" i="82"/>
  <c r="O191" i="82"/>
  <c r="O192" i="82" s="1"/>
  <c r="P191" i="82"/>
  <c r="Q191" i="82"/>
  <c r="R191" i="82"/>
  <c r="R192" i="82" s="1"/>
  <c r="N192" i="82"/>
  <c r="P192" i="82"/>
  <c r="Q192" i="82"/>
  <c r="N193" i="82"/>
  <c r="O193" i="82"/>
  <c r="O195" i="82" s="1"/>
  <c r="P193" i="82"/>
  <c r="P195" i="82" s="1"/>
  <c r="Q193" i="82"/>
  <c r="R193" i="82"/>
  <c r="N194" i="82"/>
  <c r="N195" i="82" s="1"/>
  <c r="O194" i="82"/>
  <c r="P194" i="82"/>
  <c r="Q194" i="82"/>
  <c r="Q195" i="82" s="1"/>
  <c r="R194" i="82"/>
  <c r="R195" i="82" s="1"/>
  <c r="N196" i="82"/>
  <c r="N198" i="82" s="1"/>
  <c r="O196" i="82"/>
  <c r="P196" i="82"/>
  <c r="Q196" i="82"/>
  <c r="Q198" i="82" s="1"/>
  <c r="R196" i="82"/>
  <c r="R198" i="82" s="1"/>
  <c r="O198" i="82"/>
  <c r="P198" i="82"/>
  <c r="O199" i="82"/>
  <c r="P199" i="82"/>
  <c r="Q199" i="82"/>
  <c r="R199" i="82"/>
  <c r="O200" i="82"/>
  <c r="P200" i="82"/>
  <c r="Q200" i="82"/>
  <c r="R200" i="82"/>
  <c r="O201" i="82"/>
  <c r="P201" i="82"/>
  <c r="Q201" i="82"/>
  <c r="R201" i="82"/>
  <c r="N202" i="82"/>
  <c r="O202" i="82"/>
  <c r="R202" i="82"/>
  <c r="O203" i="82"/>
  <c r="O205" i="82" s="1"/>
  <c r="P203" i="82"/>
  <c r="P205" i="82" s="1"/>
  <c r="Q203" i="82"/>
  <c r="Q205" i="82" s="1"/>
  <c r="R203" i="82"/>
  <c r="N205" i="82"/>
  <c r="R205" i="82"/>
  <c r="O206" i="82"/>
  <c r="P206" i="82"/>
  <c r="Q206" i="82"/>
  <c r="R206" i="82"/>
  <c r="N207" i="82"/>
  <c r="O207" i="82"/>
  <c r="P207" i="82"/>
  <c r="Q207" i="82"/>
  <c r="Q211" i="82" s="1"/>
  <c r="R207" i="82"/>
  <c r="N208" i="82"/>
  <c r="O208" i="82"/>
  <c r="P208" i="82"/>
  <c r="P211" i="82" s="1"/>
  <c r="Q208" i="82"/>
  <c r="R208" i="82"/>
  <c r="N209" i="82"/>
  <c r="O209" i="82"/>
  <c r="P209" i="82"/>
  <c r="Q209" i="82"/>
  <c r="R209" i="82"/>
  <c r="N210" i="82"/>
  <c r="O210" i="82"/>
  <c r="P210" i="82"/>
  <c r="Q210" i="82"/>
  <c r="R210" i="82"/>
  <c r="O212" i="82"/>
  <c r="P212" i="82"/>
  <c r="Q212" i="82"/>
  <c r="Q213" i="82" s="1"/>
  <c r="R212" i="82"/>
  <c r="R213" i="82" s="1"/>
  <c r="N213" i="82"/>
  <c r="O213" i="82"/>
  <c r="P213" i="82"/>
  <c r="N214" i="82"/>
  <c r="N216" i="82" s="1"/>
  <c r="O214" i="82"/>
  <c r="O216" i="82" s="1"/>
  <c r="P214" i="82"/>
  <c r="P216" i="82" s="1"/>
  <c r="Q214" i="82"/>
  <c r="Q216" i="82" s="1"/>
  <c r="R214" i="82"/>
  <c r="R216" i="82"/>
  <c r="N219" i="82"/>
  <c r="O219" i="82"/>
  <c r="P219" i="82"/>
  <c r="Q219" i="82"/>
  <c r="R219" i="82"/>
  <c r="N220" i="82"/>
  <c r="O220" i="82"/>
  <c r="P220" i="82"/>
  <c r="P222" i="82" s="1"/>
  <c r="Q220" i="82"/>
  <c r="Q222" i="82" s="1"/>
  <c r="R220" i="82"/>
  <c r="N222" i="82"/>
  <c r="O222" i="82"/>
  <c r="R222" i="82"/>
  <c r="O223" i="82"/>
  <c r="O224" i="82" s="1"/>
  <c r="P223" i="82"/>
  <c r="P224" i="82" s="1"/>
  <c r="Q223" i="82"/>
  <c r="Q224" i="82" s="1"/>
  <c r="R223" i="82"/>
  <c r="N224" i="82"/>
  <c r="R224" i="82"/>
  <c r="N227" i="82"/>
  <c r="O227" i="82"/>
  <c r="P227" i="82"/>
  <c r="Q227" i="82"/>
  <c r="R227" i="82"/>
  <c r="N230" i="82"/>
  <c r="O230" i="82"/>
  <c r="P230" i="82"/>
  <c r="Q230" i="82"/>
  <c r="R230" i="82"/>
  <c r="O231" i="82"/>
  <c r="P231" i="82"/>
  <c r="P232" i="82" s="1"/>
  <c r="Q231" i="82"/>
  <c r="Q232" i="82" s="1"/>
  <c r="R231" i="82"/>
  <c r="N232" i="82"/>
  <c r="O232" i="82"/>
  <c r="R232" i="82"/>
  <c r="N233" i="82"/>
  <c r="O233" i="82"/>
  <c r="P233" i="82"/>
  <c r="P235" i="82" s="1"/>
  <c r="Q233" i="82"/>
  <c r="Q235" i="82" s="1"/>
  <c r="R233" i="82"/>
  <c r="N234" i="82"/>
  <c r="O234" i="82"/>
  <c r="P234" i="82"/>
  <c r="Q234" i="82"/>
  <c r="R234" i="82"/>
  <c r="O235" i="82"/>
  <c r="N236" i="82"/>
  <c r="O236" i="82"/>
  <c r="P236" i="82"/>
  <c r="P239" i="82" s="1"/>
  <c r="Q236" i="82"/>
  <c r="R236" i="82"/>
  <c r="N237" i="82"/>
  <c r="O237" i="82"/>
  <c r="P237" i="82"/>
  <c r="Q237" i="82"/>
  <c r="R237" i="82"/>
  <c r="N238" i="82"/>
  <c r="O238" i="82"/>
  <c r="P238" i="82"/>
  <c r="Q238" i="82"/>
  <c r="R238" i="82"/>
  <c r="N240" i="82"/>
  <c r="O240" i="82"/>
  <c r="O241" i="82" s="1"/>
  <c r="P240" i="82"/>
  <c r="P241" i="82" s="1"/>
  <c r="Q240" i="82"/>
  <c r="R240" i="82"/>
  <c r="N241" i="82"/>
  <c r="Q241" i="82"/>
  <c r="R241" i="82"/>
  <c r="N242" i="82"/>
  <c r="N244" i="82" s="1"/>
  <c r="O242" i="82"/>
  <c r="P242" i="82"/>
  <c r="Q242" i="82"/>
  <c r="Q244" i="82" s="1"/>
  <c r="R242" i="82"/>
  <c r="R244" i="82" s="1"/>
  <c r="O244" i="82"/>
  <c r="P244" i="82"/>
  <c r="N245" i="82"/>
  <c r="O245" i="82"/>
  <c r="P245" i="82"/>
  <c r="Q245" i="82"/>
  <c r="R245" i="82"/>
  <c r="N246" i="82"/>
  <c r="O246" i="82"/>
  <c r="P246" i="82"/>
  <c r="Q246" i="82"/>
  <c r="R246" i="82"/>
  <c r="N247" i="82"/>
  <c r="O247" i="82"/>
  <c r="P247" i="82"/>
  <c r="Q247" i="82"/>
  <c r="R247" i="82"/>
  <c r="P248" i="82"/>
  <c r="N249" i="82"/>
  <c r="N252" i="82" s="1"/>
  <c r="O249" i="82"/>
  <c r="O252" i="82" s="1"/>
  <c r="P249" i="82"/>
  <c r="P252" i="82" s="1"/>
  <c r="Q249" i="82"/>
  <c r="Q252" i="82" s="1"/>
  <c r="R249" i="82"/>
  <c r="R252" i="82"/>
  <c r="O253" i="82"/>
  <c r="P253" i="82"/>
  <c r="Q253" i="82"/>
  <c r="R253" i="82"/>
  <c r="O254" i="82"/>
  <c r="P254" i="82"/>
  <c r="Q254" i="82"/>
  <c r="R254" i="82"/>
  <c r="O255" i="82"/>
  <c r="P255" i="82"/>
  <c r="Q255" i="82"/>
  <c r="R255" i="82"/>
  <c r="N256" i="82"/>
  <c r="P256" i="82"/>
  <c r="Q256" i="82"/>
  <c r="O257" i="82"/>
  <c r="O258" i="82" s="1"/>
  <c r="P257" i="82"/>
  <c r="P258" i="82" s="1"/>
  <c r="Q257" i="82"/>
  <c r="Q258" i="82" s="1"/>
  <c r="R257" i="82"/>
  <c r="R258" i="82" s="1"/>
  <c r="N258" i="82"/>
  <c r="N260" i="82"/>
  <c r="O260" i="82"/>
  <c r="P260" i="82"/>
  <c r="Q260" i="82"/>
  <c r="R260" i="82"/>
  <c r="P261" i="82"/>
  <c r="P263" i="82" s="1"/>
  <c r="Q261" i="82"/>
  <c r="Q263" i="82" s="1"/>
  <c r="R261" i="82"/>
  <c r="N263" i="82"/>
  <c r="O263" i="82"/>
  <c r="R263" i="82"/>
  <c r="O264" i="82"/>
  <c r="O265" i="82" s="1"/>
  <c r="P264" i="82"/>
  <c r="P265" i="82" s="1"/>
  <c r="Q264" i="82"/>
  <c r="Q265" i="82" s="1"/>
  <c r="R264" i="82"/>
  <c r="N265" i="82"/>
  <c r="R265" i="82"/>
  <c r="N267" i="82"/>
  <c r="O267" i="82"/>
  <c r="P267" i="82"/>
  <c r="Q267" i="82"/>
  <c r="R267" i="82"/>
  <c r="O268" i="82"/>
  <c r="P268" i="82"/>
  <c r="Q268" i="82"/>
  <c r="Q272" i="82" s="1"/>
  <c r="R268" i="82"/>
  <c r="R272" i="82" s="1"/>
  <c r="O269" i="82"/>
  <c r="P269" i="82"/>
  <c r="Q269" i="82"/>
  <c r="R269" i="82"/>
  <c r="O270" i="82"/>
  <c r="P270" i="82"/>
  <c r="Q270" i="82"/>
  <c r="R270" i="82"/>
  <c r="O271" i="82"/>
  <c r="P271" i="82"/>
  <c r="Q271" i="82"/>
  <c r="R271" i="82"/>
  <c r="N272" i="82"/>
  <c r="O272" i="82"/>
  <c r="P272" i="82"/>
  <c r="O273" i="82"/>
  <c r="O276" i="82" s="1"/>
  <c r="P273" i="82"/>
  <c r="Q273" i="82"/>
  <c r="R273" i="82"/>
  <c r="R276" i="82" s="1"/>
  <c r="O274" i="82"/>
  <c r="P274" i="82"/>
  <c r="Q274" i="82"/>
  <c r="R274" i="82"/>
  <c r="O275" i="82"/>
  <c r="P275" i="82"/>
  <c r="Q275" i="82"/>
  <c r="R275" i="82"/>
  <c r="N276" i="82"/>
  <c r="N277" i="82"/>
  <c r="Q277" i="82" s="1"/>
  <c r="Q279" i="82" s="1"/>
  <c r="O277" i="82"/>
  <c r="P277" i="82"/>
  <c r="R277" i="82"/>
  <c r="O278" i="82"/>
  <c r="P278" i="82"/>
  <c r="Q278" i="82"/>
  <c r="R278" i="82"/>
  <c r="P279" i="82"/>
  <c r="N280" i="82"/>
  <c r="N283" i="82" s="1"/>
  <c r="O280" i="82"/>
  <c r="P280" i="82"/>
  <c r="P283" i="82" s="1"/>
  <c r="Q280" i="82"/>
  <c r="Q283" i="82" s="1"/>
  <c r="R280" i="82"/>
  <c r="O283" i="82"/>
  <c r="R283" i="82"/>
  <c r="N284" i="82"/>
  <c r="Q284" i="82" s="1"/>
  <c r="Q286" i="82" s="1"/>
  <c r="O284" i="82"/>
  <c r="P284" i="82"/>
  <c r="R284" i="82"/>
  <c r="O285" i="82"/>
  <c r="P285" i="82"/>
  <c r="Q285" i="82"/>
  <c r="R285" i="82"/>
  <c r="P286" i="82"/>
  <c r="O287" i="82"/>
  <c r="P287" i="82"/>
  <c r="Q287" i="82"/>
  <c r="Q291" i="82" s="1"/>
  <c r="R287" i="82"/>
  <c r="N288" i="82"/>
  <c r="O288" i="82"/>
  <c r="P288" i="82"/>
  <c r="P291" i="82" s="1"/>
  <c r="Q288" i="82"/>
  <c r="R288" i="82"/>
  <c r="N291" i="82"/>
  <c r="O291" i="82"/>
  <c r="R291" i="82"/>
  <c r="N294" i="82"/>
  <c r="O294" i="82"/>
  <c r="P294" i="82"/>
  <c r="Q294" i="82"/>
  <c r="R294" i="82"/>
  <c r="N297" i="82"/>
  <c r="O297" i="82"/>
  <c r="P297" i="82"/>
  <c r="Q297" i="82"/>
  <c r="R297" i="82"/>
  <c r="N300" i="82"/>
  <c r="O300" i="82"/>
  <c r="P300" i="82"/>
  <c r="Q300" i="82"/>
  <c r="R300" i="82"/>
  <c r="N303" i="82"/>
  <c r="O303" i="82"/>
  <c r="P303" i="82"/>
  <c r="Q303" i="82"/>
  <c r="R303" i="82"/>
  <c r="O304" i="82"/>
  <c r="O305" i="82" s="1"/>
  <c r="P304" i="82"/>
  <c r="P305" i="82" s="1"/>
  <c r="Q304" i="82"/>
  <c r="Q305" i="82" s="1"/>
  <c r="R304" i="82"/>
  <c r="N305" i="82"/>
  <c r="R305" i="82"/>
  <c r="N306" i="82"/>
  <c r="O306" i="82"/>
  <c r="P306" i="82"/>
  <c r="Q306" i="82"/>
  <c r="R306" i="82"/>
  <c r="N308" i="82"/>
  <c r="O308" i="82"/>
  <c r="P308" i="82"/>
  <c r="Q308" i="82"/>
  <c r="R308" i="82"/>
  <c r="N309" i="82"/>
  <c r="Q309" i="82" s="1"/>
  <c r="Q315" i="82" s="1"/>
  <c r="O309" i="82"/>
  <c r="O315" i="82" s="1"/>
  <c r="P309" i="82"/>
  <c r="P315" i="82" s="1"/>
  <c r="R309" i="82"/>
  <c r="N315" i="82"/>
  <c r="R315" i="82"/>
  <c r="O316" i="82"/>
  <c r="O317" i="82" s="1"/>
  <c r="P316" i="82"/>
  <c r="Q316" i="82"/>
  <c r="R316" i="82"/>
  <c r="R317" i="82" s="1"/>
  <c r="N317" i="82"/>
  <c r="P317" i="82"/>
  <c r="Q317" i="82"/>
  <c r="N318" i="82"/>
  <c r="N320" i="82" s="1"/>
  <c r="O318" i="82"/>
  <c r="O320" i="82" s="1"/>
  <c r="P318" i="82"/>
  <c r="P320" i="82" s="1"/>
  <c r="Q318" i="82"/>
  <c r="R318" i="82"/>
  <c r="R320" i="82" s="1"/>
  <c r="N319" i="82"/>
  <c r="O319" i="82"/>
  <c r="P319" i="82"/>
  <c r="Q319" i="82"/>
  <c r="R319" i="82"/>
  <c r="Q320" i="82"/>
  <c r="O321" i="82"/>
  <c r="P321" i="82"/>
  <c r="Q321" i="82"/>
  <c r="R321" i="82"/>
  <c r="N323" i="82"/>
  <c r="O323" i="82"/>
  <c r="P323" i="82"/>
  <c r="Q323" i="82"/>
  <c r="R323" i="82"/>
  <c r="O324" i="82"/>
  <c r="P324" i="82"/>
  <c r="P326" i="82" s="1"/>
  <c r="Q324" i="82"/>
  <c r="Q326" i="82" s="1"/>
  <c r="R324" i="82"/>
  <c r="R326" i="82" s="1"/>
  <c r="N326" i="82"/>
  <c r="O326" i="82"/>
  <c r="N329" i="82"/>
  <c r="O329" i="82"/>
  <c r="P329" i="82"/>
  <c r="Q329" i="82"/>
  <c r="R329" i="82"/>
  <c r="N332" i="82"/>
  <c r="O332" i="82"/>
  <c r="P332" i="82"/>
  <c r="Q332" i="82"/>
  <c r="R332" i="82"/>
  <c r="N333" i="82"/>
  <c r="N337" i="82" s="1"/>
  <c r="O333" i="82"/>
  <c r="P333" i="82"/>
  <c r="Q333" i="82"/>
  <c r="R333" i="82"/>
  <c r="N334" i="82"/>
  <c r="O334" i="82"/>
  <c r="P334" i="82"/>
  <c r="Q334" i="82"/>
  <c r="R334" i="82"/>
  <c r="N335" i="82"/>
  <c r="O335" i="82"/>
  <c r="P335" i="82"/>
  <c r="Q335" i="82"/>
  <c r="R335" i="82"/>
  <c r="R337" i="82"/>
  <c r="N339" i="82"/>
  <c r="O339" i="82"/>
  <c r="P339" i="82"/>
  <c r="Q339" i="82"/>
  <c r="R339" i="82"/>
  <c r="N342" i="82"/>
  <c r="O342" i="82"/>
  <c r="P342" i="82"/>
  <c r="Q342" i="82"/>
  <c r="R342" i="82"/>
  <c r="N345" i="82"/>
  <c r="O345" i="82"/>
  <c r="P345" i="82"/>
  <c r="Q345" i="82"/>
  <c r="R345" i="82"/>
  <c r="N347" i="82"/>
  <c r="O347" i="82"/>
  <c r="P347" i="82"/>
  <c r="Q347" i="82"/>
  <c r="R347" i="82"/>
  <c r="N350" i="82"/>
  <c r="O350" i="82"/>
  <c r="P350" i="82"/>
  <c r="Q350" i="82"/>
  <c r="R350" i="82"/>
  <c r="O351" i="82"/>
  <c r="P351" i="82"/>
  <c r="Q351" i="82"/>
  <c r="Q353" i="82" s="1"/>
  <c r="R351" i="82"/>
  <c r="R353" i="82" s="1"/>
  <c r="N353" i="82"/>
  <c r="O353" i="82"/>
  <c r="P353" i="82"/>
  <c r="O354" i="82"/>
  <c r="O358" i="82" s="1"/>
  <c r="P354" i="82"/>
  <c r="Q354" i="82"/>
  <c r="R354" i="82"/>
  <c r="O355" i="82"/>
  <c r="P355" i="82"/>
  <c r="Q355" i="82"/>
  <c r="R355" i="82"/>
  <c r="O356" i="82"/>
  <c r="P356" i="82"/>
  <c r="Q356" i="82"/>
  <c r="R356" i="82"/>
  <c r="O357" i="82"/>
  <c r="P357" i="82"/>
  <c r="Q357" i="82"/>
  <c r="R357" i="82"/>
  <c r="N358" i="82"/>
  <c r="P358" i="82"/>
  <c r="R358" i="82"/>
  <c r="O359" i="82"/>
  <c r="O362" i="82" s="1"/>
  <c r="P359" i="82"/>
  <c r="P362" i="82" s="1"/>
  <c r="Q359" i="82"/>
  <c r="R359" i="82"/>
  <c r="N362" i="82"/>
  <c r="Q362" i="82"/>
  <c r="R362" i="82"/>
  <c r="O363" i="82"/>
  <c r="P363" i="82"/>
  <c r="Q363" i="82"/>
  <c r="R363" i="82"/>
  <c r="O364" i="82"/>
  <c r="P364" i="82"/>
  <c r="Q364" i="82"/>
  <c r="R364" i="82"/>
  <c r="N365" i="82"/>
  <c r="P365" i="82"/>
  <c r="Q365" i="82"/>
  <c r="R365" i="82"/>
  <c r="O366" i="82"/>
  <c r="O368" i="82" s="1"/>
  <c r="P366" i="82"/>
  <c r="Q366" i="82"/>
  <c r="Q368" i="82" s="1"/>
  <c r="R366" i="82"/>
  <c r="R368" i="82" s="1"/>
  <c r="N368" i="82"/>
  <c r="P368" i="82"/>
  <c r="O369" i="82"/>
  <c r="P369" i="82"/>
  <c r="P372" i="82" s="1"/>
  <c r="Q369" i="82"/>
  <c r="Q372" i="82" s="1"/>
  <c r="R369" i="82"/>
  <c r="N372" i="82"/>
  <c r="O372" i="82"/>
  <c r="R372" i="82"/>
  <c r="O373" i="82"/>
  <c r="P373" i="82"/>
  <c r="Q373" i="82"/>
  <c r="R373" i="82"/>
  <c r="N375" i="82"/>
  <c r="O375" i="82"/>
  <c r="P375" i="82"/>
  <c r="Q375" i="82"/>
  <c r="R375" i="82"/>
  <c r="N378" i="82"/>
  <c r="O378" i="82"/>
  <c r="P378" i="82"/>
  <c r="Q378" i="82"/>
  <c r="R378" i="82"/>
  <c r="N381" i="82"/>
  <c r="O381" i="82"/>
  <c r="P381" i="82"/>
  <c r="Q381" i="82"/>
  <c r="R381" i="82"/>
  <c r="O382" i="82"/>
  <c r="P382" i="82"/>
  <c r="Q382" i="82"/>
  <c r="R382" i="82"/>
  <c r="N384" i="82"/>
  <c r="O384" i="82"/>
  <c r="P384" i="82"/>
  <c r="Q384" i="82"/>
  <c r="R384" i="82"/>
  <c r="O385" i="82"/>
  <c r="P385" i="82"/>
  <c r="P387" i="82" s="1"/>
  <c r="Q385" i="82"/>
  <c r="R385" i="82"/>
  <c r="N387" i="82"/>
  <c r="O387" i="82"/>
  <c r="Q387" i="82"/>
  <c r="R387" i="82"/>
  <c r="O388" i="82"/>
  <c r="O390" i="82" s="1"/>
  <c r="P388" i="82"/>
  <c r="Q388" i="82"/>
  <c r="R388" i="82"/>
  <c r="N390" i="82"/>
  <c r="P390" i="82"/>
  <c r="Q390" i="82"/>
  <c r="R390" i="82"/>
  <c r="O391" i="82"/>
  <c r="O393" i="82" s="1"/>
  <c r="P391" i="82"/>
  <c r="P393" i="82" s="1"/>
  <c r="Q391" i="82"/>
  <c r="R391" i="82"/>
  <c r="R393" i="82" s="1"/>
  <c r="N393" i="82"/>
  <c r="Q393" i="82"/>
  <c r="N394" i="82"/>
  <c r="O394" i="82"/>
  <c r="P394" i="82"/>
  <c r="Q394" i="82"/>
  <c r="R394" i="82"/>
  <c r="N396" i="82"/>
  <c r="O396" i="82"/>
  <c r="P396" i="82"/>
  <c r="Q396" i="82"/>
  <c r="R396" i="82"/>
  <c r="O397" i="82"/>
  <c r="O400" i="82" s="1"/>
  <c r="P397" i="82"/>
  <c r="Q397" i="82"/>
  <c r="Q400" i="82" s="1"/>
  <c r="R397" i="82"/>
  <c r="N400" i="82"/>
  <c r="P400" i="82"/>
  <c r="R400" i="82"/>
  <c r="N403" i="82"/>
  <c r="O403" i="82"/>
  <c r="P403" i="82"/>
  <c r="Q403" i="82"/>
  <c r="R403" i="82"/>
  <c r="N406" i="82"/>
  <c r="O406" i="82"/>
  <c r="P406" i="82"/>
  <c r="Q406" i="82"/>
  <c r="R406" i="82"/>
  <c r="O409" i="82"/>
  <c r="P409" i="82"/>
  <c r="P411" i="82" s="1"/>
  <c r="Q409" i="82"/>
  <c r="R409" i="82"/>
  <c r="R411" i="82" s="1"/>
  <c r="N411" i="82"/>
  <c r="O411" i="82"/>
  <c r="Q411" i="82"/>
  <c r="O412" i="82"/>
  <c r="O414" i="82" s="1"/>
  <c r="P412" i="82"/>
  <c r="Q412" i="82"/>
  <c r="Q414" i="82" s="1"/>
  <c r="R412" i="82"/>
  <c r="N414" i="82"/>
  <c r="P414" i="82"/>
  <c r="R414" i="82"/>
  <c r="O415" i="82"/>
  <c r="O417" i="82" s="1"/>
  <c r="P415" i="82"/>
  <c r="P417" i="82" s="1"/>
  <c r="Q415" i="82"/>
  <c r="R415" i="82"/>
  <c r="R417" i="82" s="1"/>
  <c r="N417" i="82"/>
  <c r="Q417" i="82"/>
  <c r="O418" i="82"/>
  <c r="O420" i="82" s="1"/>
  <c r="P418" i="82"/>
  <c r="Q418" i="82"/>
  <c r="Q420" i="82" s="1"/>
  <c r="R418" i="82"/>
  <c r="N420" i="82"/>
  <c r="N423" i="82" s="1"/>
  <c r="P420" i="82"/>
  <c r="P423" i="82" s="1"/>
  <c r="R420" i="82"/>
  <c r="R423" i="82" s="1"/>
  <c r="N434" i="82"/>
  <c r="N437" i="82"/>
  <c r="O437" i="82"/>
  <c r="P437" i="82"/>
  <c r="Q437" i="82"/>
  <c r="R437" i="82"/>
  <c r="N440" i="82"/>
  <c r="O440" i="82"/>
  <c r="P440" i="82"/>
  <c r="Q440" i="82"/>
  <c r="R440" i="82"/>
  <c r="N444" i="82"/>
  <c r="O444" i="82"/>
  <c r="P444" i="82"/>
  <c r="Q444" i="82"/>
  <c r="R444" i="82"/>
  <c r="N447" i="82"/>
  <c r="O447" i="82"/>
  <c r="P447" i="82"/>
  <c r="Q447" i="82"/>
  <c r="R447" i="82"/>
  <c r="N450" i="82"/>
  <c r="O450" i="82"/>
  <c r="P450" i="82"/>
  <c r="Q450" i="82"/>
  <c r="R450" i="82"/>
  <c r="N453" i="82"/>
  <c r="O453" i="82"/>
  <c r="P453" i="82"/>
  <c r="Q453" i="82"/>
  <c r="R453" i="82"/>
  <c r="N458" i="82"/>
  <c r="O458" i="82"/>
  <c r="P458" i="82"/>
  <c r="Q458" i="82"/>
  <c r="R458" i="82"/>
  <c r="N461" i="82"/>
  <c r="O461" i="82"/>
  <c r="P461" i="82"/>
  <c r="Q461" i="82"/>
  <c r="R461" i="82"/>
  <c r="N464" i="82"/>
  <c r="O464" i="82"/>
  <c r="P464" i="82"/>
  <c r="Q464" i="82"/>
  <c r="R464" i="82"/>
  <c r="N467" i="82"/>
  <c r="O467" i="82"/>
  <c r="P467" i="82"/>
  <c r="Q467" i="82"/>
  <c r="R467" i="82"/>
  <c r="N470" i="82"/>
  <c r="O470" i="82"/>
  <c r="P470" i="82"/>
  <c r="Q470" i="82"/>
  <c r="R470" i="82"/>
  <c r="O471" i="82"/>
  <c r="O473" i="82" s="1"/>
  <c r="P471" i="82"/>
  <c r="Q471" i="82"/>
  <c r="Q473" i="82" s="1"/>
  <c r="R471" i="82"/>
  <c r="N473" i="82"/>
  <c r="P473" i="82"/>
  <c r="R473" i="82"/>
  <c r="N476" i="82"/>
  <c r="O476" i="82"/>
  <c r="O478" i="82" s="1"/>
  <c r="P476" i="82"/>
  <c r="Q476" i="82"/>
  <c r="Q478" i="82" s="1"/>
  <c r="R476" i="82"/>
  <c r="N478" i="82"/>
  <c r="P478" i="82"/>
  <c r="R478" i="82"/>
  <c r="N481" i="82"/>
  <c r="O481" i="82"/>
  <c r="P481" i="82"/>
  <c r="Q481" i="82"/>
  <c r="R481" i="82"/>
  <c r="N483" i="82"/>
  <c r="O483" i="82"/>
  <c r="P483" i="82"/>
  <c r="Q483" i="82"/>
  <c r="R483" i="82"/>
  <c r="N486" i="82"/>
  <c r="O486" i="82"/>
  <c r="P486" i="82"/>
  <c r="Q486" i="82"/>
  <c r="R486" i="82"/>
  <c r="N489" i="82"/>
  <c r="O489" i="82"/>
  <c r="P489" i="82"/>
  <c r="Q489" i="82"/>
  <c r="R489" i="82"/>
  <c r="N492" i="82"/>
  <c r="O492" i="82"/>
  <c r="P492" i="82"/>
  <c r="Q492" i="82"/>
  <c r="R492" i="82"/>
  <c r="N494" i="82"/>
  <c r="O494" i="82"/>
  <c r="P494" i="82"/>
  <c r="Q494" i="82"/>
  <c r="R494" i="82"/>
  <c r="N496" i="82"/>
  <c r="O496" i="82"/>
  <c r="P496" i="82"/>
  <c r="Q496" i="82"/>
  <c r="R496" i="82"/>
  <c r="N499" i="82"/>
  <c r="N502" i="82" s="1"/>
  <c r="N505" i="82" s="1"/>
  <c r="N508" i="82" s="1"/>
  <c r="O499" i="82"/>
  <c r="P499" i="82"/>
  <c r="Q499" i="82"/>
  <c r="R499" i="82"/>
  <c r="R502" i="82" s="1"/>
  <c r="R505" i="82" s="1"/>
  <c r="R508" i="82" s="1"/>
  <c r="O502" i="82"/>
  <c r="P502" i="82"/>
  <c r="Q502" i="82"/>
  <c r="Q505" i="82" s="1"/>
  <c r="Q508" i="82" s="1"/>
  <c r="Q511" i="82" s="1"/>
  <c r="O505" i="82"/>
  <c r="P505" i="82"/>
  <c r="N506" i="82"/>
  <c r="O506" i="82"/>
  <c r="P506" i="82"/>
  <c r="Q506" i="82"/>
  <c r="R506" i="82"/>
  <c r="P508" i="82"/>
  <c r="P511" i="82" s="1"/>
  <c r="O509" i="82"/>
  <c r="P509" i="82"/>
  <c r="Q509" i="82"/>
  <c r="R509" i="82"/>
  <c r="N511" i="82"/>
  <c r="N514" i="82"/>
  <c r="O514" i="82"/>
  <c r="P514" i="82"/>
  <c r="Q514" i="82"/>
  <c r="R514" i="82"/>
  <c r="O515" i="82"/>
  <c r="P515" i="82"/>
  <c r="Q515" i="82"/>
  <c r="R515" i="82"/>
  <c r="O516" i="82"/>
  <c r="P516" i="82"/>
  <c r="Q516" i="82"/>
  <c r="R516" i="82"/>
  <c r="N517" i="82"/>
  <c r="N519" i="82" s="1"/>
  <c r="O517" i="82"/>
  <c r="P517" i="82"/>
  <c r="Q517" i="82"/>
  <c r="R517" i="82"/>
  <c r="O518" i="82"/>
  <c r="P518" i="82"/>
  <c r="Q518" i="82"/>
  <c r="Q519" i="82" s="1"/>
  <c r="R518" i="82"/>
  <c r="P519" i="82"/>
  <c r="N520" i="82"/>
  <c r="O520" i="82"/>
  <c r="O524" i="82" s="1"/>
  <c r="P520" i="82"/>
  <c r="Q520" i="82"/>
  <c r="R520" i="82"/>
  <c r="O521" i="82"/>
  <c r="P521" i="82"/>
  <c r="Q521" i="82"/>
  <c r="R521" i="82"/>
  <c r="R524" i="82" s="1"/>
  <c r="O522" i="82"/>
  <c r="P522" i="82"/>
  <c r="Q522" i="82"/>
  <c r="R522" i="82"/>
  <c r="O523" i="82"/>
  <c r="P523" i="82"/>
  <c r="Q523" i="82"/>
  <c r="R523" i="82"/>
  <c r="N524" i="82"/>
  <c r="N527" i="82"/>
  <c r="N530" i="82" s="1"/>
  <c r="N533" i="82" s="1"/>
  <c r="N536" i="82" s="1"/>
  <c r="O527" i="82"/>
  <c r="O530" i="82" s="1"/>
  <c r="O533" i="82" s="1"/>
  <c r="O536" i="82" s="1"/>
  <c r="P527" i="82"/>
  <c r="Q527" i="82"/>
  <c r="R527" i="82"/>
  <c r="R530" i="82" s="1"/>
  <c r="R533" i="82" s="1"/>
  <c r="R536" i="82" s="1"/>
  <c r="P530" i="82"/>
  <c r="P533" i="82" s="1"/>
  <c r="P536" i="82" s="1"/>
  <c r="Q530" i="82"/>
  <c r="Q533" i="82" s="1"/>
  <c r="Q536" i="82" s="1"/>
  <c r="N539" i="82"/>
  <c r="O539" i="82"/>
  <c r="P539" i="82"/>
  <c r="Q539" i="82"/>
  <c r="R539" i="82"/>
  <c r="N540" i="82"/>
  <c r="N543" i="82" s="1"/>
  <c r="O540" i="82"/>
  <c r="P540" i="82"/>
  <c r="Q540" i="82"/>
  <c r="Q543" i="82" s="1"/>
  <c r="R540" i="82"/>
  <c r="R543" i="82" s="1"/>
  <c r="O543" i="82"/>
  <c r="P543" i="82"/>
  <c r="N544" i="82"/>
  <c r="O544" i="82"/>
  <c r="O547" i="82" s="1"/>
  <c r="O550" i="82" s="1"/>
  <c r="P544" i="82"/>
  <c r="P547" i="82" s="1"/>
  <c r="Q544" i="82"/>
  <c r="R544" i="82"/>
  <c r="R547" i="82" s="1"/>
  <c r="R550" i="82" s="1"/>
  <c r="N547" i="82"/>
  <c r="N550" i="82" s="1"/>
  <c r="Q547" i="82"/>
  <c r="Q550" i="82" s="1"/>
  <c r="N548" i="82"/>
  <c r="O548" i="82"/>
  <c r="P548" i="82"/>
  <c r="Q548" i="82"/>
  <c r="R548" i="82"/>
  <c r="N551" i="82"/>
  <c r="N553" i="82" s="1"/>
  <c r="O551" i="82"/>
  <c r="P551" i="82"/>
  <c r="P553" i="82" s="1"/>
  <c r="Q551" i="82"/>
  <c r="R551" i="82"/>
  <c r="R553" i="82" s="1"/>
  <c r="O553" i="82"/>
  <c r="Q553" i="82"/>
  <c r="O554" i="82"/>
  <c r="P554" i="82"/>
  <c r="Q554" i="82"/>
  <c r="R554" i="82"/>
  <c r="R558" i="82" s="1"/>
  <c r="N555" i="82"/>
  <c r="N558" i="82" s="1"/>
  <c r="O555" i="82"/>
  <c r="P555" i="82"/>
  <c r="Q555" i="82"/>
  <c r="R555" i="82"/>
  <c r="N556" i="82"/>
  <c r="O556" i="82"/>
  <c r="P556" i="82"/>
  <c r="Q556" i="82"/>
  <c r="R556" i="82"/>
  <c r="O557" i="82"/>
  <c r="P557" i="82"/>
  <c r="Q557" i="82"/>
  <c r="R557" i="82"/>
  <c r="O558" i="82"/>
  <c r="P558" i="82"/>
  <c r="N559" i="82"/>
  <c r="O559" i="82"/>
  <c r="O561" i="82" s="1"/>
  <c r="P559" i="82"/>
  <c r="Q559" i="82"/>
  <c r="R559" i="82"/>
  <c r="O560" i="82"/>
  <c r="P560" i="82"/>
  <c r="Q560" i="82"/>
  <c r="R560" i="82"/>
  <c r="R561" i="82" s="1"/>
  <c r="N561" i="82"/>
  <c r="P561" i="82"/>
  <c r="Q561" i="82"/>
  <c r="N564" i="82"/>
  <c r="O564" i="82"/>
  <c r="P564" i="82"/>
  <c r="P567" i="82" s="1"/>
  <c r="P570" i="82" s="1"/>
  <c r="P573" i="82" s="1"/>
  <c r="P576" i="82" s="1"/>
  <c r="P579" i="82" s="1"/>
  <c r="P582" i="82" s="1"/>
  <c r="P585" i="82" s="1"/>
  <c r="P588" i="82" s="1"/>
  <c r="P591" i="82" s="1"/>
  <c r="P594" i="82" s="1"/>
  <c r="P597" i="82" s="1"/>
  <c r="P600" i="82" s="1"/>
  <c r="P603" i="82" s="1"/>
  <c r="P606" i="82" s="1"/>
  <c r="P609" i="82" s="1"/>
  <c r="P612" i="82" s="1"/>
  <c r="P615" i="82" s="1"/>
  <c r="P618" i="82" s="1"/>
  <c r="Q564" i="82"/>
  <c r="Q567" i="82" s="1"/>
  <c r="Q570" i="82" s="1"/>
  <c r="Q573" i="82" s="1"/>
  <c r="Q576" i="82" s="1"/>
  <c r="Q579" i="82" s="1"/>
  <c r="Q582" i="82" s="1"/>
  <c r="Q585" i="82" s="1"/>
  <c r="Q588" i="82" s="1"/>
  <c r="Q591" i="82" s="1"/>
  <c r="Q594" i="82" s="1"/>
  <c r="Q597" i="82" s="1"/>
  <c r="Q600" i="82" s="1"/>
  <c r="Q603" i="82" s="1"/>
  <c r="Q606" i="82" s="1"/>
  <c r="Q609" i="82" s="1"/>
  <c r="Q612" i="82" s="1"/>
  <c r="Q615" i="82" s="1"/>
  <c r="Q618" i="82" s="1"/>
  <c r="R564" i="82"/>
  <c r="N567" i="82"/>
  <c r="N570" i="82" s="1"/>
  <c r="N573" i="82" s="1"/>
  <c r="N576" i="82" s="1"/>
  <c r="N579" i="82" s="1"/>
  <c r="N582" i="82" s="1"/>
  <c r="N585" i="82" s="1"/>
  <c r="N588" i="82" s="1"/>
  <c r="N591" i="82" s="1"/>
  <c r="N594" i="82" s="1"/>
  <c r="N597" i="82" s="1"/>
  <c r="N600" i="82" s="1"/>
  <c r="N603" i="82" s="1"/>
  <c r="N606" i="82" s="1"/>
  <c r="N609" i="82" s="1"/>
  <c r="N612" i="82" s="1"/>
  <c r="N615" i="82" s="1"/>
  <c r="N618" i="82" s="1"/>
  <c r="O567" i="82"/>
  <c r="O570" i="82" s="1"/>
  <c r="O573" i="82" s="1"/>
  <c r="O576" i="82" s="1"/>
  <c r="O579" i="82" s="1"/>
  <c r="O582" i="82" s="1"/>
  <c r="O585" i="82" s="1"/>
  <c r="O588" i="82" s="1"/>
  <c r="O591" i="82" s="1"/>
  <c r="O594" i="82" s="1"/>
  <c r="O597" i="82" s="1"/>
  <c r="O600" i="82" s="1"/>
  <c r="O603" i="82" s="1"/>
  <c r="O606" i="82" s="1"/>
  <c r="O609" i="82" s="1"/>
  <c r="O612" i="82" s="1"/>
  <c r="O615" i="82" s="1"/>
  <c r="O618" i="82" s="1"/>
  <c r="R567" i="82"/>
  <c r="R570" i="82" s="1"/>
  <c r="R573" i="82" s="1"/>
  <c r="R576" i="82" s="1"/>
  <c r="R579" i="82" s="1"/>
  <c r="R582" i="82" s="1"/>
  <c r="R585" i="82" s="1"/>
  <c r="R588" i="82" s="1"/>
  <c r="R591" i="82" s="1"/>
  <c r="R594" i="82" s="1"/>
  <c r="R597" i="82" s="1"/>
  <c r="R600" i="82" s="1"/>
  <c r="R603" i="82" s="1"/>
  <c r="R606" i="82" s="1"/>
  <c r="R609" i="82" s="1"/>
  <c r="R612" i="82" s="1"/>
  <c r="R615" i="82" s="1"/>
  <c r="R618" i="82" s="1"/>
  <c r="O619" i="82"/>
  <c r="P619" i="82"/>
  <c r="Q619" i="82"/>
  <c r="N622" i="82"/>
  <c r="O622" i="82"/>
  <c r="P622" i="82"/>
  <c r="Q622" i="82"/>
  <c r="R622" i="82"/>
  <c r="N625" i="82"/>
  <c r="O625" i="82"/>
  <c r="P625" i="82"/>
  <c r="Q625" i="82"/>
  <c r="R625" i="82"/>
  <c r="N628" i="82"/>
  <c r="O628" i="82"/>
  <c r="P628" i="82"/>
  <c r="Q628" i="82"/>
  <c r="R628" i="82"/>
  <c r="O629" i="82"/>
  <c r="P629" i="82"/>
  <c r="P631" i="82" s="1"/>
  <c r="Q629" i="82"/>
  <c r="R629" i="82"/>
  <c r="N631" i="82"/>
  <c r="O631" i="82"/>
  <c r="Q631" i="82"/>
  <c r="R631" i="82"/>
  <c r="N634" i="82"/>
  <c r="O634" i="82"/>
  <c r="P634" i="82"/>
  <c r="Q634" i="82"/>
  <c r="R634" i="82"/>
  <c r="N637" i="82"/>
  <c r="O637" i="82"/>
  <c r="P637" i="82"/>
  <c r="Q637" i="82"/>
  <c r="R637" i="82"/>
  <c r="N638" i="82"/>
  <c r="N640" i="82" s="1"/>
  <c r="O638" i="82"/>
  <c r="Q638" i="82"/>
  <c r="Q640" i="82" s="1"/>
  <c r="R638" i="82"/>
  <c r="R640" i="82" s="1"/>
  <c r="O640" i="82"/>
  <c r="N643" i="82"/>
  <c r="O643" i="82"/>
  <c r="P643" i="82"/>
  <c r="Q643" i="82"/>
  <c r="R643" i="82"/>
  <c r="N648" i="82"/>
  <c r="O648" i="82"/>
  <c r="P648" i="82"/>
  <c r="Q648" i="82"/>
  <c r="R648" i="82"/>
  <c r="O649" i="82"/>
  <c r="O651" i="82" s="1"/>
  <c r="P649" i="82"/>
  <c r="Q649" i="82"/>
  <c r="Q651" i="82" s="1"/>
  <c r="R649" i="82"/>
  <c r="R651" i="82" s="1"/>
  <c r="N651" i="82"/>
  <c r="P651" i="82"/>
  <c r="O652" i="82"/>
  <c r="O654" i="82" s="1"/>
  <c r="P652" i="82"/>
  <c r="Q652" i="82"/>
  <c r="R652" i="82"/>
  <c r="R654" i="82" s="1"/>
  <c r="N654" i="82"/>
  <c r="P654" i="82"/>
  <c r="Q654" i="82"/>
  <c r="N657" i="82"/>
  <c r="O657" i="82"/>
  <c r="P657" i="82"/>
  <c r="Q657" i="82"/>
  <c r="R657" i="82"/>
  <c r="N660" i="82"/>
  <c r="O660" i="82"/>
  <c r="P660" i="82"/>
  <c r="Q660" i="82"/>
  <c r="R660" i="82"/>
  <c r="N663" i="82"/>
  <c r="O663" i="82"/>
  <c r="P663" i="82"/>
  <c r="Q663" i="82"/>
  <c r="R663" i="82"/>
  <c r="N666" i="82"/>
  <c r="O666" i="82"/>
  <c r="P666" i="82"/>
  <c r="Q666" i="82"/>
  <c r="R666" i="82"/>
  <c r="N669" i="82"/>
  <c r="O669" i="82"/>
  <c r="P669" i="82"/>
  <c r="Q669" i="82"/>
  <c r="R669" i="82"/>
  <c r="N670" i="82"/>
  <c r="O670" i="82"/>
  <c r="P670" i="82"/>
  <c r="Q670" i="82"/>
  <c r="Q673" i="82" s="1"/>
  <c r="R670" i="82"/>
  <c r="O671" i="82"/>
  <c r="P671" i="82"/>
  <c r="Q671" i="82"/>
  <c r="R671" i="82"/>
  <c r="O672" i="82"/>
  <c r="P672" i="82"/>
  <c r="Q672" i="82"/>
  <c r="R672" i="82"/>
  <c r="N673" i="82"/>
  <c r="O673" i="82"/>
  <c r="P673" i="82"/>
  <c r="O674" i="82"/>
  <c r="P674" i="82"/>
  <c r="P679" i="82" s="1"/>
  <c r="Q674" i="82"/>
  <c r="Q679" i="82" s="1"/>
  <c r="R674" i="82"/>
  <c r="N675" i="82"/>
  <c r="O675" i="82"/>
  <c r="P675" i="82"/>
  <c r="Q675" i="82"/>
  <c r="R675" i="82"/>
  <c r="O676" i="82"/>
  <c r="P676" i="82"/>
  <c r="Q676" i="82"/>
  <c r="R676" i="82"/>
  <c r="O677" i="82"/>
  <c r="P677" i="82"/>
  <c r="Q677" i="82"/>
  <c r="R677" i="82"/>
  <c r="O678" i="82"/>
  <c r="P678" i="82"/>
  <c r="Q678" i="82"/>
  <c r="R678" i="82"/>
  <c r="R679" i="82" s="1"/>
  <c r="N679" i="82"/>
  <c r="O679" i="82"/>
  <c r="O680" i="82"/>
  <c r="P680" i="82"/>
  <c r="P682" i="82" s="1"/>
  <c r="Q680" i="82"/>
  <c r="R680" i="82"/>
  <c r="R682" i="82" s="1"/>
  <c r="N682" i="82"/>
  <c r="O682" i="82"/>
  <c r="Q682" i="82"/>
  <c r="O683" i="82"/>
  <c r="P683" i="82"/>
  <c r="P684" i="82" s="1"/>
  <c r="Q683" i="82"/>
  <c r="Q684" i="82" s="1"/>
  <c r="R683" i="82"/>
  <c r="R684" i="82" s="1"/>
  <c r="N684" i="82"/>
  <c r="O684" i="82"/>
  <c r="N687" i="82"/>
  <c r="O687" i="82"/>
  <c r="P687" i="82"/>
  <c r="Q687" i="82"/>
  <c r="R687" i="82"/>
  <c r="N690" i="82"/>
  <c r="O690" i="82"/>
  <c r="P690" i="82"/>
  <c r="Q690" i="82"/>
  <c r="R690" i="82"/>
  <c r="O691" i="82"/>
  <c r="O694" i="82" s="1"/>
  <c r="P691" i="82"/>
  <c r="Q691" i="82"/>
  <c r="R691" i="82"/>
  <c r="R694" i="82" s="1"/>
  <c r="N694" i="82"/>
  <c r="P694" i="82"/>
  <c r="Q694" i="82"/>
  <c r="N697" i="82"/>
  <c r="O697" i="82"/>
  <c r="P697" i="82"/>
  <c r="Q697" i="82"/>
  <c r="R697" i="82"/>
  <c r="N700" i="82"/>
  <c r="O700" i="82"/>
  <c r="P700" i="82"/>
  <c r="Q700" i="82"/>
  <c r="R700" i="82"/>
  <c r="N703" i="82"/>
  <c r="O703" i="82"/>
  <c r="P703" i="82"/>
  <c r="Q703" i="82"/>
  <c r="R703" i="82"/>
  <c r="N706" i="82"/>
  <c r="O706" i="82"/>
  <c r="P706" i="82"/>
  <c r="Q706" i="82"/>
  <c r="R706" i="82"/>
  <c r="N710" i="82"/>
  <c r="O710" i="82"/>
  <c r="P710" i="82"/>
  <c r="Q710" i="82"/>
  <c r="R710" i="82"/>
  <c r="N713" i="82"/>
  <c r="O713" i="82"/>
  <c r="P713" i="82"/>
  <c r="Q713" i="82"/>
  <c r="R713" i="82"/>
  <c r="N716" i="82"/>
  <c r="O716" i="82"/>
  <c r="P716" i="82"/>
  <c r="Q716" i="82"/>
  <c r="R716" i="82"/>
  <c r="N719" i="82"/>
  <c r="O719" i="82"/>
  <c r="P719" i="82"/>
  <c r="Q719" i="82"/>
  <c r="R719" i="82"/>
  <c r="N722" i="82"/>
  <c r="O722" i="82"/>
  <c r="P722" i="82"/>
  <c r="Q722" i="82"/>
  <c r="R722" i="82"/>
  <c r="N726" i="82"/>
  <c r="O726" i="82"/>
  <c r="P726" i="82"/>
  <c r="Q726" i="82"/>
  <c r="R726" i="82"/>
  <c r="N729" i="82"/>
  <c r="O729" i="82"/>
  <c r="P729" i="82"/>
  <c r="Q729" i="82"/>
  <c r="R729" i="82"/>
  <c r="N732" i="82"/>
  <c r="O732" i="82"/>
  <c r="P732" i="82"/>
  <c r="Q732" i="82"/>
  <c r="R732" i="82"/>
  <c r="N735" i="82"/>
  <c r="O735" i="82"/>
  <c r="P735" i="82"/>
  <c r="Q735" i="82"/>
  <c r="R735" i="82"/>
  <c r="N739" i="82"/>
  <c r="O739" i="82"/>
  <c r="P739" i="82"/>
  <c r="Q739" i="82"/>
  <c r="R739" i="82"/>
  <c r="N740" i="82"/>
  <c r="N743" i="82" s="1"/>
  <c r="O740" i="82"/>
  <c r="O743" i="82" s="1"/>
  <c r="P740" i="82"/>
  <c r="P743" i="82" s="1"/>
  <c r="Q740" i="82"/>
  <c r="R740" i="82"/>
  <c r="R743" i="82" s="1"/>
  <c r="Q743" i="82"/>
  <c r="N747" i="82"/>
  <c r="O747" i="82"/>
  <c r="P747" i="82"/>
  <c r="Q747" i="82"/>
  <c r="R747" i="82"/>
  <c r="N749" i="82"/>
  <c r="O749" i="82"/>
  <c r="P749" i="82"/>
  <c r="Q749" i="82"/>
  <c r="R749" i="82"/>
  <c r="N751" i="82"/>
  <c r="O751" i="82"/>
  <c r="P751" i="82"/>
  <c r="Q751" i="82"/>
  <c r="R751" i="82"/>
  <c r="N753" i="82"/>
  <c r="O753" i="82"/>
  <c r="P753" i="82"/>
  <c r="Q753" i="82"/>
  <c r="R753" i="82"/>
  <c r="N755" i="82"/>
  <c r="O755" i="82"/>
  <c r="P755" i="82"/>
  <c r="Q755" i="82"/>
  <c r="R755" i="82"/>
  <c r="N757" i="82"/>
  <c r="O757" i="82"/>
  <c r="P757" i="82"/>
  <c r="Q757" i="82"/>
  <c r="R757" i="82"/>
  <c r="N758" i="82"/>
  <c r="N759" i="82" s="1"/>
  <c r="O758" i="82"/>
  <c r="P758" i="82"/>
  <c r="Q758" i="82"/>
  <c r="Q759" i="82" s="1"/>
  <c r="R758" i="82"/>
  <c r="R759" i="82" s="1"/>
  <c r="O759" i="82"/>
  <c r="P759" i="82"/>
  <c r="R673" i="82" l="1"/>
  <c r="P638" i="82"/>
  <c r="P640" i="82" s="1"/>
  <c r="P72" i="82"/>
  <c r="Q524" i="82"/>
  <c r="O286" i="82"/>
  <c r="P276" i="82"/>
  <c r="O248" i="82"/>
  <c r="Q239" i="82"/>
  <c r="R239" i="82"/>
  <c r="N239" i="82"/>
  <c r="R235" i="82"/>
  <c r="N235" i="82"/>
  <c r="Q141" i="82"/>
  <c r="R126" i="82"/>
  <c r="R115" i="82"/>
  <c r="R95" i="82"/>
  <c r="O79" i="82"/>
  <c r="P64" i="82"/>
  <c r="O49" i="82"/>
  <c r="R17" i="82"/>
  <c r="R597" i="83"/>
  <c r="R600" i="83" s="1"/>
  <c r="R225" i="83"/>
  <c r="P28" i="83"/>
  <c r="P550" i="82"/>
  <c r="P524" i="82"/>
  <c r="O508" i="82"/>
  <c r="O511" i="82" s="1"/>
  <c r="R511" i="82"/>
  <c r="O279" i="82"/>
  <c r="O256" i="82"/>
  <c r="Q248" i="82"/>
  <c r="R248" i="82"/>
  <c r="N248" i="82"/>
  <c r="O211" i="82"/>
  <c r="Q202" i="82"/>
  <c r="O136" i="82"/>
  <c r="Q126" i="82"/>
  <c r="Q115" i="82"/>
  <c r="P109" i="82"/>
  <c r="P91" i="82"/>
  <c r="R72" i="82"/>
  <c r="O64" i="82"/>
  <c r="O59" i="82"/>
  <c r="R49" i="82"/>
  <c r="R39" i="82"/>
  <c r="N39" i="82"/>
  <c r="R20" i="82"/>
  <c r="Q12" i="82"/>
  <c r="O656" i="83"/>
  <c r="P600" i="83"/>
  <c r="P543" i="83"/>
  <c r="P538" i="83"/>
  <c r="O497" i="83"/>
  <c r="P494" i="83"/>
  <c r="P497" i="83" s="1"/>
  <c r="R326" i="83"/>
  <c r="N326" i="83"/>
  <c r="R232" i="83"/>
  <c r="P221" i="83"/>
  <c r="O133" i="83"/>
  <c r="P55" i="83"/>
  <c r="R519" i="82"/>
  <c r="O519" i="82"/>
  <c r="R286" i="82"/>
  <c r="R256" i="82"/>
  <c r="R211" i="82"/>
  <c r="P202" i="82"/>
  <c r="R136" i="82"/>
  <c r="O123" i="82"/>
  <c r="R106" i="82"/>
  <c r="O91" i="82"/>
  <c r="N72" i="82"/>
  <c r="Q72" i="82"/>
  <c r="R59" i="82"/>
  <c r="N59" i="82"/>
  <c r="R54" i="82"/>
  <c r="Q20" i="82"/>
  <c r="P12" i="82"/>
  <c r="R656" i="83"/>
  <c r="Q497" i="83"/>
  <c r="R241" i="83"/>
  <c r="N241" i="83"/>
  <c r="P241" i="83"/>
  <c r="O228" i="83"/>
  <c r="P228" i="83"/>
  <c r="O221" i="83"/>
  <c r="O173" i="83"/>
  <c r="R72" i="83"/>
  <c r="R58" i="83"/>
  <c r="Q19" i="83"/>
  <c r="Q558" i="82"/>
  <c r="O337" i="82"/>
  <c r="Q337" i="82"/>
  <c r="R279" i="82"/>
  <c r="Q276" i="82"/>
  <c r="O239" i="82"/>
  <c r="N211" i="82"/>
  <c r="R141" i="82"/>
  <c r="R123" i="82"/>
  <c r="Q106" i="82"/>
  <c r="O95" i="82"/>
  <c r="P79" i="82"/>
  <c r="Q54" i="82"/>
  <c r="O17" i="82"/>
  <c r="N661" i="83"/>
  <c r="O661" i="83"/>
  <c r="Q656" i="83"/>
  <c r="R543" i="83"/>
  <c r="R538" i="83"/>
  <c r="P534" i="83"/>
  <c r="R494" i="83"/>
  <c r="R497" i="83" s="1"/>
  <c r="P412" i="83"/>
  <c r="P416" i="83" s="1"/>
  <c r="P420" i="83" s="1"/>
  <c r="O225" i="83"/>
  <c r="O201" i="83"/>
  <c r="P201" i="83"/>
  <c r="Q192" i="83"/>
  <c r="O120" i="83"/>
  <c r="R103" i="83"/>
  <c r="O103" i="83"/>
  <c r="P80" i="83"/>
  <c r="Q63" i="83"/>
  <c r="Q58" i="83"/>
  <c r="Q28" i="83"/>
  <c r="R660" i="83"/>
  <c r="R661" i="83" s="1"/>
  <c r="P620" i="83"/>
  <c r="P622" i="83" s="1"/>
  <c r="Q412" i="83"/>
  <c r="Q416" i="83" s="1"/>
  <c r="Q420" i="83" s="1"/>
  <c r="N409" i="83"/>
  <c r="O409" i="83"/>
  <c r="O412" i="83" s="1"/>
  <c r="N656" i="83"/>
  <c r="R409" i="83"/>
  <c r="Q276" i="83"/>
  <c r="Q280" i="83" s="1"/>
  <c r="N275" i="83"/>
  <c r="Q269" i="83"/>
  <c r="Q272" i="83" s="1"/>
  <c r="N268" i="83"/>
  <c r="Q423" i="82"/>
  <c r="Q426" i="82" s="1"/>
  <c r="P426" i="82"/>
  <c r="P430" i="82" s="1"/>
  <c r="P434" i="82" s="1"/>
  <c r="O423" i="82"/>
  <c r="O426" i="82" s="1"/>
  <c r="O365" i="82"/>
  <c r="R426" i="82"/>
  <c r="R430" i="82" s="1"/>
  <c r="R434" i="82" s="1"/>
  <c r="N426" i="82"/>
  <c r="N430" i="82" s="1"/>
  <c r="Q358" i="82"/>
  <c r="P337" i="82"/>
  <c r="N286" i="82"/>
  <c r="N279" i="82"/>
  <c r="N21" i="84"/>
  <c r="N23" i="84"/>
  <c r="O416" i="83" l="1"/>
  <c r="O420" i="83" s="1"/>
  <c r="R412" i="83"/>
  <c r="R416" i="83" s="1"/>
  <c r="R420" i="83" s="1"/>
  <c r="N412" i="83"/>
  <c r="N416" i="83" s="1"/>
  <c r="O430" i="82"/>
  <c r="O434" i="82" s="1"/>
  <c r="Q430" i="82"/>
  <c r="Q434" i="82" s="1"/>
  <c r="R398" i="84" l="1"/>
  <c r="Q398" i="84"/>
  <c r="P398" i="84"/>
  <c r="N398" i="84"/>
  <c r="O398" i="84" s="1"/>
  <c r="Q395" i="84"/>
  <c r="P395" i="84"/>
  <c r="O395" i="84"/>
  <c r="N395" i="84"/>
  <c r="R395" i="84" s="1"/>
  <c r="Q513" i="84"/>
  <c r="P513" i="84"/>
  <c r="O513" i="84"/>
  <c r="N513" i="84"/>
  <c r="R513" i="84" s="1"/>
  <c r="R644" i="84"/>
  <c r="Q644" i="84"/>
  <c r="O644" i="84"/>
  <c r="N644" i="84"/>
  <c r="P644" i="84" s="1"/>
  <c r="Q528" i="84"/>
  <c r="P528" i="84"/>
  <c r="O528" i="84"/>
  <c r="N528" i="84"/>
  <c r="R528" i="84" s="1"/>
  <c r="Q527" i="84"/>
  <c r="P527" i="84"/>
  <c r="O527" i="84"/>
  <c r="N527" i="84"/>
  <c r="R527" i="84" s="1"/>
  <c r="Q524" i="84"/>
  <c r="P524" i="84"/>
  <c r="O524" i="84"/>
  <c r="N524" i="84"/>
  <c r="R524" i="84" s="1"/>
  <c r="Q523" i="84"/>
  <c r="P523" i="84"/>
  <c r="O523" i="84"/>
  <c r="N523" i="84"/>
  <c r="R523" i="84" s="1"/>
  <c r="Q522" i="84"/>
  <c r="P522" i="84"/>
  <c r="O522" i="84"/>
  <c r="N522" i="84"/>
  <c r="R522" i="84" s="1"/>
  <c r="Q680" i="84"/>
  <c r="P680" i="84"/>
  <c r="O680" i="84"/>
  <c r="N680" i="84"/>
  <c r="R680" i="84" s="1"/>
  <c r="Q679" i="84"/>
  <c r="P679" i="84"/>
  <c r="O679" i="84"/>
  <c r="N679" i="84"/>
  <c r="R679" i="84" s="1"/>
  <c r="Q678" i="84"/>
  <c r="P678" i="84"/>
  <c r="O678" i="84"/>
  <c r="N678" i="84"/>
  <c r="R678" i="84" s="1"/>
  <c r="Q677" i="84"/>
  <c r="Q681" i="84" s="1"/>
  <c r="P677" i="84"/>
  <c r="P681" i="84" s="1"/>
  <c r="O677" i="84"/>
  <c r="O681" i="84" s="1"/>
  <c r="N677" i="84"/>
  <c r="R677" i="84" s="1"/>
  <c r="R681" i="84" s="1"/>
  <c r="Q685" i="84"/>
  <c r="P685" i="84"/>
  <c r="O685" i="84"/>
  <c r="N685" i="84"/>
  <c r="R685" i="84" s="1"/>
  <c r="Q684" i="84"/>
  <c r="P684" i="84"/>
  <c r="O684" i="84"/>
  <c r="N684" i="84"/>
  <c r="R684" i="84" s="1"/>
  <c r="Q683" i="84"/>
  <c r="P683" i="84"/>
  <c r="O683" i="84"/>
  <c r="N683" i="84"/>
  <c r="R683" i="84" s="1"/>
  <c r="Q682" i="84"/>
  <c r="P682" i="84"/>
  <c r="O682" i="84"/>
  <c r="N682" i="84"/>
  <c r="R682" i="84" s="1"/>
  <c r="Q562" i="84"/>
  <c r="P562" i="84"/>
  <c r="O562" i="84"/>
  <c r="N562" i="84"/>
  <c r="R562" i="84" s="1"/>
  <c r="Q561" i="84"/>
  <c r="P561" i="84"/>
  <c r="O561" i="84"/>
  <c r="N561" i="84"/>
  <c r="R561" i="84" s="1"/>
  <c r="Q560" i="84"/>
  <c r="Q563" i="84" s="1"/>
  <c r="P560" i="84"/>
  <c r="P563" i="84" s="1"/>
  <c r="O560" i="84"/>
  <c r="O563" i="84" s="1"/>
  <c r="N560" i="84"/>
  <c r="R560" i="84" s="1"/>
  <c r="R563" i="84" s="1"/>
  <c r="Q566" i="84"/>
  <c r="P566" i="84"/>
  <c r="O566" i="84"/>
  <c r="N566" i="84"/>
  <c r="R566" i="84" s="1"/>
  <c r="Q565" i="84"/>
  <c r="P565" i="84"/>
  <c r="O565" i="84"/>
  <c r="N565" i="84"/>
  <c r="R565" i="84" s="1"/>
  <c r="Q564" i="84"/>
  <c r="P564" i="84"/>
  <c r="O564" i="84"/>
  <c r="N564" i="84"/>
  <c r="R564" i="84" s="1"/>
  <c r="Q747" i="84"/>
  <c r="P747" i="84"/>
  <c r="O747" i="84"/>
  <c r="N747" i="84"/>
  <c r="R747" i="84" s="1"/>
  <c r="R367" i="84"/>
  <c r="R370" i="84" s="1"/>
  <c r="Q367" i="84"/>
  <c r="Q370" i="84" s="1"/>
  <c r="O367" i="84"/>
  <c r="O370" i="84" s="1"/>
  <c r="N367" i="84"/>
  <c r="P367" i="84" s="1"/>
  <c r="P370" i="84" s="1"/>
  <c r="R364" i="84"/>
  <c r="Q364" i="84"/>
  <c r="O364" i="84"/>
  <c r="N364" i="84"/>
  <c r="P364" i="84" s="1"/>
  <c r="Q361" i="84"/>
  <c r="Q363" i="84" s="1"/>
  <c r="P361" i="84"/>
  <c r="P363" i="84" s="1"/>
  <c r="O361" i="84"/>
  <c r="O363" i="84" s="1"/>
  <c r="N361" i="84"/>
  <c r="R361" i="84" s="1"/>
  <c r="R363" i="84" s="1"/>
  <c r="Q687" i="84"/>
  <c r="P687" i="84"/>
  <c r="O687" i="84"/>
  <c r="N687" i="84"/>
  <c r="R687" i="84" s="1"/>
  <c r="Q519" i="84"/>
  <c r="P519" i="84"/>
  <c r="O519" i="84"/>
  <c r="N519" i="84"/>
  <c r="R519" i="84" s="1"/>
  <c r="R347" i="84"/>
  <c r="Q347" i="84"/>
  <c r="P347" i="84"/>
  <c r="O347" i="84"/>
  <c r="R257" i="84"/>
  <c r="P257" i="84"/>
  <c r="O257" i="84"/>
  <c r="N257" i="84"/>
  <c r="Q257" i="84" s="1"/>
  <c r="R304" i="84"/>
  <c r="Q304" i="84"/>
  <c r="O304" i="84"/>
  <c r="N304" i="84"/>
  <c r="P304" i="84" s="1"/>
  <c r="R303" i="84"/>
  <c r="P303" i="84"/>
  <c r="O303" i="84"/>
  <c r="N303" i="84"/>
  <c r="Q303" i="84" s="1"/>
  <c r="R302" i="84"/>
  <c r="R305" i="84" s="1"/>
  <c r="Q302" i="84"/>
  <c r="P302" i="84"/>
  <c r="O302" i="84"/>
  <c r="R307" i="84"/>
  <c r="Q307" i="84"/>
  <c r="O307" i="84"/>
  <c r="N307" i="84"/>
  <c r="P307" i="84" s="1"/>
  <c r="R306" i="84"/>
  <c r="P306" i="84"/>
  <c r="O306" i="84"/>
  <c r="N306" i="84"/>
  <c r="Q306" i="84" s="1"/>
  <c r="R309" i="84"/>
  <c r="Q309" i="84"/>
  <c r="P309" i="84"/>
  <c r="O309" i="84"/>
  <c r="R225" i="84"/>
  <c r="Q225" i="84"/>
  <c r="O225" i="84"/>
  <c r="N225" i="84"/>
  <c r="P225" i="84" s="1"/>
  <c r="Q200" i="84"/>
  <c r="P200" i="84"/>
  <c r="O200" i="84"/>
  <c r="N200" i="84"/>
  <c r="R200" i="84" s="1"/>
  <c r="Q199" i="84"/>
  <c r="Q201" i="84" s="1"/>
  <c r="P199" i="84"/>
  <c r="P201" i="84" s="1"/>
  <c r="O199" i="84"/>
  <c r="O201" i="84" s="1"/>
  <c r="N199" i="84"/>
  <c r="R199" i="84" s="1"/>
  <c r="R201" i="84" s="1"/>
  <c r="Q197" i="84"/>
  <c r="P197" i="84"/>
  <c r="O197" i="84"/>
  <c r="N197" i="84"/>
  <c r="R197" i="84" s="1"/>
  <c r="Q196" i="84"/>
  <c r="P196" i="84"/>
  <c r="O196" i="84"/>
  <c r="N196" i="84"/>
  <c r="R196" i="84" s="1"/>
  <c r="Q220" i="84"/>
  <c r="P220" i="84"/>
  <c r="O220" i="84"/>
  <c r="N220" i="84"/>
  <c r="R220" i="84" s="1"/>
  <c r="Q214" i="84"/>
  <c r="P214" i="84"/>
  <c r="O214" i="84"/>
  <c r="N214" i="84"/>
  <c r="R214" i="84" s="1"/>
  <c r="R175" i="84"/>
  <c r="P175" i="84"/>
  <c r="O175" i="84"/>
  <c r="N175" i="84"/>
  <c r="Q175" i="84" s="1"/>
  <c r="R192" i="84"/>
  <c r="Q192" i="84"/>
  <c r="O192" i="84"/>
  <c r="N192" i="84"/>
  <c r="P192" i="84" s="1"/>
  <c r="R191" i="84"/>
  <c r="Q191" i="84"/>
  <c r="O191" i="84"/>
  <c r="N191" i="84"/>
  <c r="P191" i="84" s="1"/>
  <c r="R190" i="84"/>
  <c r="Q190" i="84"/>
  <c r="O190" i="84"/>
  <c r="N190" i="84"/>
  <c r="P190" i="84" s="1"/>
  <c r="R189" i="84"/>
  <c r="Q189" i="84"/>
  <c r="O189" i="84"/>
  <c r="N189" i="84"/>
  <c r="P189" i="84" s="1"/>
  <c r="R188" i="84"/>
  <c r="Q188" i="84"/>
  <c r="O188" i="84"/>
  <c r="N188" i="84"/>
  <c r="P188" i="84" s="1"/>
  <c r="R187" i="84"/>
  <c r="R193" i="84" s="1"/>
  <c r="P187" i="84"/>
  <c r="O187" i="84"/>
  <c r="N187" i="84"/>
  <c r="Q187" i="84" s="1"/>
  <c r="Q193" i="84" s="1"/>
  <c r="R185" i="84"/>
  <c r="Q185" i="84"/>
  <c r="P185" i="84"/>
  <c r="N185" i="84"/>
  <c r="O185" i="84" s="1"/>
  <c r="R184" i="84"/>
  <c r="Q184" i="84"/>
  <c r="O184" i="84"/>
  <c r="N184" i="84"/>
  <c r="P184" i="84" s="1"/>
  <c r="R183" i="84"/>
  <c r="Q183" i="84"/>
  <c r="O183" i="84"/>
  <c r="N183" i="84"/>
  <c r="P183" i="84" s="1"/>
  <c r="R182" i="84"/>
  <c r="Q182" i="84"/>
  <c r="O182" i="84"/>
  <c r="N182" i="84"/>
  <c r="P182" i="84" s="1"/>
  <c r="R336" i="84"/>
  <c r="Q336" i="84"/>
  <c r="P336" i="84"/>
  <c r="O336" i="84"/>
  <c r="R285" i="84"/>
  <c r="P285" i="84"/>
  <c r="O285" i="84"/>
  <c r="N285" i="84"/>
  <c r="Q285" i="84" s="1"/>
  <c r="R292" i="84"/>
  <c r="P292" i="84"/>
  <c r="O292" i="84"/>
  <c r="N292" i="84"/>
  <c r="Q292" i="84" s="1"/>
  <c r="R317" i="84"/>
  <c r="R319" i="84" s="1"/>
  <c r="Q317" i="84"/>
  <c r="Q319" i="84" s="1"/>
  <c r="P317" i="84"/>
  <c r="P319" i="84" s="1"/>
  <c r="N317" i="84"/>
  <c r="O317" i="84" s="1"/>
  <c r="O319" i="84" s="1"/>
  <c r="Q248" i="84"/>
  <c r="P248" i="84"/>
  <c r="O248" i="84"/>
  <c r="N248" i="84"/>
  <c r="R248" i="84" s="1"/>
  <c r="Q246" i="84"/>
  <c r="P246" i="84"/>
  <c r="O246" i="84"/>
  <c r="N246" i="84"/>
  <c r="R246" i="84" s="1"/>
  <c r="R245" i="84"/>
  <c r="Q245" i="84"/>
  <c r="O245" i="84"/>
  <c r="N245" i="84"/>
  <c r="P245" i="84" s="1"/>
  <c r="R244" i="84"/>
  <c r="Q244" i="84"/>
  <c r="P244" i="84"/>
  <c r="O244" i="84"/>
  <c r="N326" i="84"/>
  <c r="R325" i="84"/>
  <c r="Q325" i="84"/>
  <c r="P325" i="84"/>
  <c r="O325" i="84"/>
  <c r="R324" i="84"/>
  <c r="R326" i="84" s="1"/>
  <c r="Q324" i="84"/>
  <c r="Q326" i="84" s="1"/>
  <c r="P324" i="84"/>
  <c r="P326" i="84" s="1"/>
  <c r="O324" i="84"/>
  <c r="O326" i="84" s="1"/>
  <c r="R320" i="84"/>
  <c r="P320" i="84"/>
  <c r="O320" i="84"/>
  <c r="N320" i="84"/>
  <c r="Q320" i="84" s="1"/>
  <c r="R156" i="84"/>
  <c r="P156" i="84"/>
  <c r="O156" i="84"/>
  <c r="N156" i="84"/>
  <c r="Q156" i="84" s="1"/>
  <c r="R155" i="84"/>
  <c r="Q155" i="84"/>
  <c r="P155" i="84"/>
  <c r="O155" i="84"/>
  <c r="R154" i="84"/>
  <c r="Q154" i="84"/>
  <c r="P154" i="84"/>
  <c r="O154" i="84"/>
  <c r="R153" i="84"/>
  <c r="Q153" i="84"/>
  <c r="P153" i="84"/>
  <c r="O153" i="84"/>
  <c r="R110" i="84"/>
  <c r="P110" i="84"/>
  <c r="O110" i="84"/>
  <c r="N110" i="84"/>
  <c r="Q110" i="84" s="1"/>
  <c r="R118" i="84"/>
  <c r="Q118" i="84"/>
  <c r="P118" i="84"/>
  <c r="N118" i="84"/>
  <c r="O118" i="84" s="1"/>
  <c r="R117" i="84"/>
  <c r="P117" i="84"/>
  <c r="O117" i="84"/>
  <c r="N117" i="84"/>
  <c r="Q117" i="84" s="1"/>
  <c r="R116" i="84"/>
  <c r="R119" i="84" s="1"/>
  <c r="P116" i="84"/>
  <c r="O116" i="84"/>
  <c r="O119" i="84" s="1"/>
  <c r="N116" i="84"/>
  <c r="N120" i="84"/>
  <c r="O120" i="84"/>
  <c r="P120" i="84"/>
  <c r="Q120" i="84"/>
  <c r="R120" i="84"/>
  <c r="Q211" i="84"/>
  <c r="P211" i="84"/>
  <c r="O211" i="84"/>
  <c r="N211" i="84"/>
  <c r="R211" i="84" s="1"/>
  <c r="Q208" i="84"/>
  <c r="P208" i="84"/>
  <c r="O208" i="84"/>
  <c r="N208" i="84"/>
  <c r="R208" i="84" s="1"/>
  <c r="Q130" i="84"/>
  <c r="P130" i="84"/>
  <c r="O130" i="84"/>
  <c r="N130" i="84"/>
  <c r="R130" i="84" s="1"/>
  <c r="R358" i="84"/>
  <c r="P358" i="84"/>
  <c r="O358" i="84"/>
  <c r="N358" i="84"/>
  <c r="Q358" i="84" s="1"/>
  <c r="R356" i="84"/>
  <c r="P356" i="84"/>
  <c r="O356" i="84"/>
  <c r="N356" i="84"/>
  <c r="Q356" i="84" s="1"/>
  <c r="Q355" i="84"/>
  <c r="P355" i="84"/>
  <c r="P357" i="84" s="1"/>
  <c r="O355" i="84"/>
  <c r="O357" i="84" s="1"/>
  <c r="N355" i="84"/>
  <c r="R355" i="84" s="1"/>
  <c r="R299" i="84"/>
  <c r="P299" i="84"/>
  <c r="O299" i="84"/>
  <c r="N299" i="84"/>
  <c r="Q299" i="84" s="1"/>
  <c r="R298" i="84"/>
  <c r="P298" i="84"/>
  <c r="O298" i="84"/>
  <c r="N298" i="84"/>
  <c r="Q298" i="84" s="1"/>
  <c r="R297" i="84"/>
  <c r="P297" i="84"/>
  <c r="O297" i="84"/>
  <c r="N297" i="84"/>
  <c r="Q297" i="84" s="1"/>
  <c r="R296" i="84"/>
  <c r="P296" i="84"/>
  <c r="O296" i="84"/>
  <c r="N296" i="84"/>
  <c r="Q296" i="84" s="1"/>
  <c r="R295" i="84"/>
  <c r="Q295" i="84"/>
  <c r="P295" i="84"/>
  <c r="O295" i="84"/>
  <c r="R288" i="84"/>
  <c r="P288" i="84"/>
  <c r="O288" i="84"/>
  <c r="N288" i="84"/>
  <c r="Q288" i="84" s="1"/>
  <c r="R252" i="84"/>
  <c r="P252" i="84"/>
  <c r="O252" i="84"/>
  <c r="N252" i="84"/>
  <c r="Q252" i="84" s="1"/>
  <c r="R194" i="84"/>
  <c r="P194" i="84"/>
  <c r="O194" i="84"/>
  <c r="N194" i="84"/>
  <c r="Q194" i="84" s="1"/>
  <c r="R158" i="84"/>
  <c r="P158" i="84"/>
  <c r="O158" i="84"/>
  <c r="N158" i="84"/>
  <c r="Q158" i="84" s="1"/>
  <c r="R206" i="84"/>
  <c r="P206" i="84"/>
  <c r="O206" i="84"/>
  <c r="N206" i="84"/>
  <c r="Q206" i="84" s="1"/>
  <c r="R205" i="84"/>
  <c r="Q205" i="84"/>
  <c r="P205" i="84"/>
  <c r="O205" i="84"/>
  <c r="Q282" i="84"/>
  <c r="P282" i="84"/>
  <c r="O282" i="84"/>
  <c r="N282" i="84"/>
  <c r="R282" i="84" s="1"/>
  <c r="Q279" i="84"/>
  <c r="P279" i="84"/>
  <c r="O279" i="84"/>
  <c r="N279" i="84"/>
  <c r="R279" i="84" s="1"/>
  <c r="O193" i="84"/>
  <c r="R134" i="84"/>
  <c r="Q134" i="84"/>
  <c r="O134" i="84"/>
  <c r="N134" i="84"/>
  <c r="P134" i="84" s="1"/>
  <c r="R133" i="84"/>
  <c r="P133" i="84"/>
  <c r="O133" i="84"/>
  <c r="N133" i="84"/>
  <c r="Q133" i="84" s="1"/>
  <c r="R128" i="84"/>
  <c r="Q128" i="84"/>
  <c r="O128" i="84"/>
  <c r="N128" i="84"/>
  <c r="P128" i="84" s="1"/>
  <c r="R127" i="84"/>
  <c r="P127" i="84"/>
  <c r="O127" i="84"/>
  <c r="N127" i="84"/>
  <c r="Q127" i="84" s="1"/>
  <c r="R349" i="84"/>
  <c r="P349" i="84"/>
  <c r="O349" i="84"/>
  <c r="N349" i="84"/>
  <c r="Q349" i="84" s="1"/>
  <c r="R236" i="84"/>
  <c r="Q236" i="84"/>
  <c r="P236" i="84"/>
  <c r="O236" i="84"/>
  <c r="R229" i="84"/>
  <c r="P229" i="84"/>
  <c r="O229" i="84"/>
  <c r="N229" i="84"/>
  <c r="Q229" i="84" s="1"/>
  <c r="R228" i="84"/>
  <c r="Q228" i="84"/>
  <c r="P228" i="84"/>
  <c r="O228" i="84"/>
  <c r="R223" i="84"/>
  <c r="P223" i="84"/>
  <c r="O223" i="84"/>
  <c r="N223" i="84"/>
  <c r="Q223" i="84" s="1"/>
  <c r="R222" i="84"/>
  <c r="Q222" i="84"/>
  <c r="P222" i="84"/>
  <c r="O222" i="84"/>
  <c r="Q268" i="84"/>
  <c r="P268" i="84"/>
  <c r="O268" i="84"/>
  <c r="N268" i="84"/>
  <c r="R268" i="84" s="1"/>
  <c r="R265" i="84"/>
  <c r="Q265" i="84"/>
  <c r="P265" i="84"/>
  <c r="O265" i="84"/>
  <c r="N261" i="84"/>
  <c r="O261" i="84"/>
  <c r="P261" i="84"/>
  <c r="Q261" i="84"/>
  <c r="R261" i="84"/>
  <c r="Q99" i="84"/>
  <c r="P99" i="84"/>
  <c r="O99" i="84"/>
  <c r="N99" i="84"/>
  <c r="R99" i="84" s="1"/>
  <c r="R146" i="84"/>
  <c r="Q146" i="84"/>
  <c r="P146" i="84"/>
  <c r="N146" i="84"/>
  <c r="O146" i="84" s="1"/>
  <c r="R145" i="84"/>
  <c r="Q145" i="84"/>
  <c r="O145" i="84"/>
  <c r="N145" i="84"/>
  <c r="P145" i="84" s="1"/>
  <c r="R144" i="84"/>
  <c r="P144" i="84"/>
  <c r="O144" i="84"/>
  <c r="N144" i="84"/>
  <c r="Q144" i="84" s="1"/>
  <c r="R143" i="84"/>
  <c r="R147" i="84" s="1"/>
  <c r="Q143" i="84"/>
  <c r="O143" i="84"/>
  <c r="N143" i="84"/>
  <c r="P143" i="84" s="1"/>
  <c r="R173" i="84"/>
  <c r="P173" i="84"/>
  <c r="O173" i="84"/>
  <c r="N173" i="84"/>
  <c r="Q173" i="84" s="1"/>
  <c r="R171" i="84"/>
  <c r="Q171" i="84"/>
  <c r="P171" i="84"/>
  <c r="N171" i="84"/>
  <c r="O171" i="84" s="1"/>
  <c r="R170" i="84"/>
  <c r="P170" i="84"/>
  <c r="O170" i="84"/>
  <c r="N170" i="84"/>
  <c r="Q170" i="84" s="1"/>
  <c r="R169" i="84"/>
  <c r="R172" i="84" s="1"/>
  <c r="P169" i="84"/>
  <c r="O169" i="84"/>
  <c r="N169" i="84"/>
  <c r="Q169" i="84" s="1"/>
  <c r="Q68" i="84"/>
  <c r="P68" i="84"/>
  <c r="O68" i="84"/>
  <c r="N68" i="84"/>
  <c r="R68" i="84" s="1"/>
  <c r="R67" i="84"/>
  <c r="Q67" i="84"/>
  <c r="O67" i="84"/>
  <c r="N67" i="84"/>
  <c r="P67" i="84" s="1"/>
  <c r="Q45" i="84"/>
  <c r="P45" i="84"/>
  <c r="O45" i="84"/>
  <c r="N45" i="84"/>
  <c r="R45" i="84" s="1"/>
  <c r="Q55" i="84"/>
  <c r="P55" i="84"/>
  <c r="O55" i="84"/>
  <c r="N55" i="84"/>
  <c r="R55" i="84" s="1"/>
  <c r="Q54" i="84"/>
  <c r="P54" i="84"/>
  <c r="O54" i="84"/>
  <c r="N54" i="84"/>
  <c r="R54" i="84" s="1"/>
  <c r="Q53" i="84"/>
  <c r="P53" i="84"/>
  <c r="O53" i="84"/>
  <c r="N53" i="84"/>
  <c r="R53" i="84" s="1"/>
  <c r="Q52" i="84"/>
  <c r="P52" i="84"/>
  <c r="O52" i="84"/>
  <c r="N52" i="84"/>
  <c r="R52" i="84" s="1"/>
  <c r="Q51" i="84"/>
  <c r="P51" i="84"/>
  <c r="O51" i="84"/>
  <c r="N51" i="84"/>
  <c r="R51" i="84" s="1"/>
  <c r="R73" i="84"/>
  <c r="Q73" i="84"/>
  <c r="O73" i="84"/>
  <c r="N73" i="84"/>
  <c r="P73" i="84" s="1"/>
  <c r="R72" i="84"/>
  <c r="Q72" i="84"/>
  <c r="O72" i="84"/>
  <c r="N72" i="84"/>
  <c r="P72" i="84" s="1"/>
  <c r="R93" i="84"/>
  <c r="Q93" i="84"/>
  <c r="O93" i="84"/>
  <c r="N93" i="84"/>
  <c r="P93" i="84" s="1"/>
  <c r="R92" i="84"/>
  <c r="Q92" i="84"/>
  <c r="O92" i="84"/>
  <c r="N92" i="84"/>
  <c r="P92" i="84" s="1"/>
  <c r="Q97" i="84"/>
  <c r="P97" i="84"/>
  <c r="O97" i="84"/>
  <c r="N97" i="84"/>
  <c r="R97" i="84" s="1"/>
  <c r="Q96" i="84"/>
  <c r="P96" i="84"/>
  <c r="O96" i="84"/>
  <c r="N96" i="84"/>
  <c r="R96" i="84" s="1"/>
  <c r="Q89" i="84"/>
  <c r="P89" i="84"/>
  <c r="O89" i="84"/>
  <c r="N89" i="84"/>
  <c r="R89" i="84" s="1"/>
  <c r="R38" i="84"/>
  <c r="Q38" i="84"/>
  <c r="P38" i="84"/>
  <c r="O38" i="84"/>
  <c r="Q62" i="84"/>
  <c r="P62" i="84"/>
  <c r="O62" i="84"/>
  <c r="N62" i="84"/>
  <c r="R62" i="84" s="1"/>
  <c r="Q61" i="84"/>
  <c r="Q63" i="84" s="1"/>
  <c r="P61" i="84"/>
  <c r="P63" i="84" s="1"/>
  <c r="O61" i="84"/>
  <c r="O63" i="84" s="1"/>
  <c r="N61" i="84"/>
  <c r="R61" i="84" s="1"/>
  <c r="R63" i="84" s="1"/>
  <c r="Q59" i="84"/>
  <c r="P59" i="84"/>
  <c r="O59" i="84"/>
  <c r="N59" i="84"/>
  <c r="R59" i="84" s="1"/>
  <c r="Q58" i="84"/>
  <c r="P58" i="84"/>
  <c r="O58" i="84"/>
  <c r="N58" i="84"/>
  <c r="R58" i="84" s="1"/>
  <c r="R24" i="84"/>
  <c r="Q24" i="84"/>
  <c r="O24" i="84"/>
  <c r="N24" i="84"/>
  <c r="P24" i="84" s="1"/>
  <c r="R16" i="84"/>
  <c r="R18" i="84" s="1"/>
  <c r="Q16" i="84"/>
  <c r="Q18" i="84" s="1"/>
  <c r="O16" i="84"/>
  <c r="O18" i="84" s="1"/>
  <c r="N16" i="84"/>
  <c r="R28" i="84"/>
  <c r="Q28" i="84"/>
  <c r="O28" i="84"/>
  <c r="N28" i="84"/>
  <c r="P28" i="84" s="1"/>
  <c r="R12" i="84"/>
  <c r="Q12" i="84"/>
  <c r="O12" i="84"/>
  <c r="N12" i="84"/>
  <c r="P12" i="84" s="1"/>
  <c r="R11" i="84"/>
  <c r="Q11" i="84"/>
  <c r="O11" i="84"/>
  <c r="N11" i="84"/>
  <c r="P11" i="84" s="1"/>
  <c r="R10" i="84"/>
  <c r="R13" i="84" s="1"/>
  <c r="Q10" i="84"/>
  <c r="O10" i="84"/>
  <c r="O13" i="84" s="1"/>
  <c r="N10" i="84"/>
  <c r="Q172" i="84" l="1"/>
  <c r="Q305" i="84"/>
  <c r="Q13" i="84"/>
  <c r="Q116" i="84"/>
  <c r="Q119" i="84" s="1"/>
  <c r="N119" i="84"/>
  <c r="P10" i="84"/>
  <c r="P13" i="84" s="1"/>
  <c r="N13" i="84"/>
  <c r="P16" i="84"/>
  <c r="P18" i="84" s="1"/>
  <c r="N18" i="84"/>
  <c r="P119" i="84"/>
  <c r="P305" i="84"/>
  <c r="O147" i="84"/>
  <c r="N681" i="84"/>
  <c r="N563" i="84"/>
  <c r="O305" i="84"/>
  <c r="P172" i="84"/>
  <c r="N363" i="84"/>
  <c r="P193" i="84"/>
  <c r="N201" i="84"/>
  <c r="N370" i="84"/>
  <c r="R357" i="84"/>
  <c r="N319" i="84"/>
  <c r="N305" i="84"/>
  <c r="O172" i="84"/>
  <c r="Q357" i="84"/>
  <c r="N357" i="84"/>
  <c r="P147" i="84"/>
  <c r="Q147" i="84"/>
  <c r="N172" i="84"/>
  <c r="N147" i="84"/>
  <c r="N193" i="84"/>
  <c r="N63" i="84"/>
  <c r="Q766" i="84"/>
  <c r="P766" i="84"/>
  <c r="O766" i="84"/>
  <c r="R766" i="84"/>
  <c r="R764" i="84"/>
  <c r="Q764" i="84"/>
  <c r="P764" i="84"/>
  <c r="O764" i="84"/>
  <c r="N764" i="84"/>
  <c r="R762" i="84"/>
  <c r="Q762" i="84"/>
  <c r="P762" i="84"/>
  <c r="O762" i="84"/>
  <c r="N762" i="84"/>
  <c r="R760" i="84"/>
  <c r="Q760" i="84"/>
  <c r="P760" i="84"/>
  <c r="O760" i="84"/>
  <c r="N760" i="84"/>
  <c r="R758" i="84"/>
  <c r="Q758" i="84"/>
  <c r="P758" i="84"/>
  <c r="O758" i="84"/>
  <c r="N758" i="84"/>
  <c r="R756" i="84"/>
  <c r="Q756" i="84"/>
  <c r="P756" i="84"/>
  <c r="O756" i="84"/>
  <c r="N756" i="84"/>
  <c r="R754" i="84"/>
  <c r="Q754" i="84"/>
  <c r="P754" i="84"/>
  <c r="O754" i="84"/>
  <c r="N754" i="84"/>
  <c r="Q750" i="84"/>
  <c r="O750" i="84"/>
  <c r="P750" i="84"/>
  <c r="R750" i="84"/>
  <c r="R746" i="84"/>
  <c r="Q746" i="84"/>
  <c r="P746" i="84"/>
  <c r="O746" i="84"/>
  <c r="N746" i="84"/>
  <c r="R742" i="84"/>
  <c r="Q742" i="84"/>
  <c r="P742" i="84"/>
  <c r="O742" i="84"/>
  <c r="N742" i="84"/>
  <c r="R739" i="84"/>
  <c r="Q739" i="84"/>
  <c r="P739" i="84"/>
  <c r="O739" i="84"/>
  <c r="N739" i="84"/>
  <c r="R736" i="84"/>
  <c r="Q736" i="84"/>
  <c r="P736" i="84"/>
  <c r="O736" i="84"/>
  <c r="N736" i="84"/>
  <c r="R733" i="84"/>
  <c r="Q733" i="84"/>
  <c r="P733" i="84"/>
  <c r="O733" i="84"/>
  <c r="N733" i="84"/>
  <c r="R729" i="84"/>
  <c r="Q729" i="84"/>
  <c r="P729" i="84"/>
  <c r="O729" i="84"/>
  <c r="N729" i="84"/>
  <c r="R726" i="84"/>
  <c r="Q726" i="84"/>
  <c r="P726" i="84"/>
  <c r="O726" i="84"/>
  <c r="N726" i="84"/>
  <c r="R723" i="84"/>
  <c r="Q723" i="84"/>
  <c r="P723" i="84"/>
  <c r="O723" i="84"/>
  <c r="N723" i="84"/>
  <c r="R720" i="84"/>
  <c r="Q720" i="84"/>
  <c r="P720" i="84"/>
  <c r="O720" i="84"/>
  <c r="N720" i="84"/>
  <c r="R717" i="84"/>
  <c r="Q717" i="84"/>
  <c r="P717" i="84"/>
  <c r="O717" i="84"/>
  <c r="N717" i="84"/>
  <c r="R713" i="84"/>
  <c r="Q713" i="84"/>
  <c r="P713" i="84"/>
  <c r="O713" i="84"/>
  <c r="N713" i="84"/>
  <c r="R710" i="84"/>
  <c r="Q710" i="84"/>
  <c r="P710" i="84"/>
  <c r="O710" i="84"/>
  <c r="N710" i="84"/>
  <c r="R707" i="84"/>
  <c r="Q707" i="84"/>
  <c r="P707" i="84"/>
  <c r="O707" i="84"/>
  <c r="N707" i="84"/>
  <c r="R704" i="84"/>
  <c r="Q704" i="84"/>
  <c r="P704" i="84"/>
  <c r="O704" i="84"/>
  <c r="N704" i="84"/>
  <c r="R701" i="84"/>
  <c r="Q701" i="84"/>
  <c r="P701" i="84"/>
  <c r="O701" i="84"/>
  <c r="N701" i="84"/>
  <c r="R697" i="84"/>
  <c r="Q697" i="84"/>
  <c r="P697" i="84"/>
  <c r="O697" i="84"/>
  <c r="N697" i="84"/>
  <c r="R694" i="84"/>
  <c r="Q694" i="84"/>
  <c r="P694" i="84"/>
  <c r="O694" i="84"/>
  <c r="N694" i="84"/>
  <c r="R691" i="84"/>
  <c r="Q691" i="84"/>
  <c r="P691" i="84"/>
  <c r="O691" i="84"/>
  <c r="N691" i="84"/>
  <c r="R689" i="84"/>
  <c r="Q689" i="84"/>
  <c r="P689" i="84"/>
  <c r="O689" i="84"/>
  <c r="N689" i="84"/>
  <c r="P686" i="84"/>
  <c r="N686" i="84"/>
  <c r="Q686" i="84"/>
  <c r="O686" i="84"/>
  <c r="R675" i="84"/>
  <c r="Q675" i="84"/>
  <c r="P675" i="84"/>
  <c r="O675" i="84"/>
  <c r="N675" i="84"/>
  <c r="R672" i="84"/>
  <c r="Q672" i="84"/>
  <c r="P672" i="84"/>
  <c r="O672" i="84"/>
  <c r="N672" i="84"/>
  <c r="R669" i="84"/>
  <c r="Q669" i="84"/>
  <c r="P669" i="84"/>
  <c r="O669" i="84"/>
  <c r="N669" i="84"/>
  <c r="Q666" i="84"/>
  <c r="O666" i="84"/>
  <c r="N666" i="84"/>
  <c r="R666" i="84"/>
  <c r="P666" i="84"/>
  <c r="R663" i="84"/>
  <c r="Q663" i="84"/>
  <c r="P663" i="84"/>
  <c r="O663" i="84"/>
  <c r="N663" i="84"/>
  <c r="Q660" i="84"/>
  <c r="O660" i="84"/>
  <c r="N660" i="84"/>
  <c r="R660" i="84"/>
  <c r="P660" i="84"/>
  <c r="N657" i="84"/>
  <c r="R655" i="84"/>
  <c r="R657" i="84" s="1"/>
  <c r="Q655" i="84"/>
  <c r="Q657" i="84" s="1"/>
  <c r="P655" i="84"/>
  <c r="P657" i="84" s="1"/>
  <c r="O655" i="84"/>
  <c r="O657" i="84" s="1"/>
  <c r="R654" i="84"/>
  <c r="Q654" i="84"/>
  <c r="P654" i="84"/>
  <c r="O654" i="84"/>
  <c r="N654" i="84"/>
  <c r="R649" i="84"/>
  <c r="Q649" i="84"/>
  <c r="P649" i="84"/>
  <c r="O649" i="84"/>
  <c r="N649" i="84"/>
  <c r="R646" i="84"/>
  <c r="N646" i="84"/>
  <c r="Q646" i="84"/>
  <c r="O646" i="84"/>
  <c r="P646" i="84"/>
  <c r="R643" i="84"/>
  <c r="Q643" i="84"/>
  <c r="P643" i="84"/>
  <c r="O643" i="84"/>
  <c r="N643" i="84"/>
  <c r="R640" i="84"/>
  <c r="Q640" i="84"/>
  <c r="P640" i="84"/>
  <c r="O640" i="84"/>
  <c r="N640" i="84"/>
  <c r="R637" i="84"/>
  <c r="Q637" i="84"/>
  <c r="P637" i="84"/>
  <c r="O637" i="84"/>
  <c r="N637" i="84"/>
  <c r="R634" i="84"/>
  <c r="Q634" i="84"/>
  <c r="P634" i="84"/>
  <c r="O634" i="84"/>
  <c r="N634" i="84"/>
  <c r="R631" i="84"/>
  <c r="Q631" i="84"/>
  <c r="P631" i="84"/>
  <c r="O631" i="84"/>
  <c r="N631" i="84"/>
  <c r="R628" i="84"/>
  <c r="N628" i="84"/>
  <c r="Q625" i="84"/>
  <c r="Q628" i="84" s="1"/>
  <c r="P625" i="84"/>
  <c r="P628" i="84" s="1"/>
  <c r="O625" i="84"/>
  <c r="O628" i="84" s="1"/>
  <c r="R570" i="84"/>
  <c r="R573" i="84" s="1"/>
  <c r="R576" i="84" s="1"/>
  <c r="R579" i="84" s="1"/>
  <c r="R582" i="84" s="1"/>
  <c r="R585" i="84" s="1"/>
  <c r="R588" i="84" s="1"/>
  <c r="R591" i="84" s="1"/>
  <c r="R594" i="84" s="1"/>
  <c r="R597" i="84" s="1"/>
  <c r="R600" i="84" s="1"/>
  <c r="R603" i="84" s="1"/>
  <c r="R606" i="84" s="1"/>
  <c r="R609" i="84" s="1"/>
  <c r="R612" i="84" s="1"/>
  <c r="R615" i="84" s="1"/>
  <c r="R618" i="84" s="1"/>
  <c r="Q570" i="84"/>
  <c r="Q573" i="84" s="1"/>
  <c r="Q576" i="84" s="1"/>
  <c r="Q579" i="84" s="1"/>
  <c r="Q582" i="84" s="1"/>
  <c r="Q585" i="84" s="1"/>
  <c r="Q588" i="84" s="1"/>
  <c r="Q591" i="84" s="1"/>
  <c r="Q594" i="84" s="1"/>
  <c r="Q597" i="84" s="1"/>
  <c r="Q600" i="84" s="1"/>
  <c r="Q603" i="84" s="1"/>
  <c r="Q606" i="84" s="1"/>
  <c r="Q609" i="84" s="1"/>
  <c r="Q612" i="84" s="1"/>
  <c r="Q615" i="84" s="1"/>
  <c r="Q618" i="84" s="1"/>
  <c r="Q621" i="84" s="1"/>
  <c r="Q624" i="84" s="1"/>
  <c r="P570" i="84"/>
  <c r="P573" i="84" s="1"/>
  <c r="P576" i="84" s="1"/>
  <c r="P579" i="84" s="1"/>
  <c r="P582" i="84" s="1"/>
  <c r="P585" i="84" s="1"/>
  <c r="P588" i="84" s="1"/>
  <c r="P591" i="84" s="1"/>
  <c r="P594" i="84" s="1"/>
  <c r="P597" i="84" s="1"/>
  <c r="P600" i="84" s="1"/>
  <c r="P603" i="84" s="1"/>
  <c r="P606" i="84" s="1"/>
  <c r="P609" i="84" s="1"/>
  <c r="P612" i="84" s="1"/>
  <c r="P615" i="84" s="1"/>
  <c r="P618" i="84" s="1"/>
  <c r="P621" i="84" s="1"/>
  <c r="P624" i="84" s="1"/>
  <c r="O570" i="84"/>
  <c r="O573" i="84" s="1"/>
  <c r="O576" i="84" s="1"/>
  <c r="O579" i="84" s="1"/>
  <c r="O582" i="84" s="1"/>
  <c r="O585" i="84" s="1"/>
  <c r="O588" i="84" s="1"/>
  <c r="O591" i="84" s="1"/>
  <c r="O594" i="84" s="1"/>
  <c r="O597" i="84" s="1"/>
  <c r="O600" i="84" s="1"/>
  <c r="O603" i="84" s="1"/>
  <c r="O606" i="84" s="1"/>
  <c r="O609" i="84" s="1"/>
  <c r="O612" i="84" s="1"/>
  <c r="O615" i="84" s="1"/>
  <c r="O618" i="84" s="1"/>
  <c r="O621" i="84" s="1"/>
  <c r="O624" i="84" s="1"/>
  <c r="N570" i="84"/>
  <c r="N573" i="84" s="1"/>
  <c r="N576" i="84" s="1"/>
  <c r="N579" i="84" s="1"/>
  <c r="N582" i="84" s="1"/>
  <c r="N585" i="84" s="1"/>
  <c r="N588" i="84" s="1"/>
  <c r="N591" i="84" s="1"/>
  <c r="N594" i="84" s="1"/>
  <c r="N597" i="84" s="1"/>
  <c r="N600" i="84" s="1"/>
  <c r="N603" i="84" s="1"/>
  <c r="N606" i="84" s="1"/>
  <c r="N609" i="84" s="1"/>
  <c r="N612" i="84" s="1"/>
  <c r="N615" i="84" s="1"/>
  <c r="N618" i="84" s="1"/>
  <c r="N621" i="84" s="1"/>
  <c r="N624" i="84" s="1"/>
  <c r="N567" i="84"/>
  <c r="R567" i="84"/>
  <c r="Q567" i="84"/>
  <c r="P567" i="84"/>
  <c r="O567" i="84"/>
  <c r="Q559" i="84"/>
  <c r="P559" i="84"/>
  <c r="O559" i="84"/>
  <c r="R559" i="84"/>
  <c r="Q552" i="84"/>
  <c r="Q555" i="84" s="1"/>
  <c r="P552" i="84"/>
  <c r="P555" i="84" s="1"/>
  <c r="O552" i="84"/>
  <c r="O555" i="84" s="1"/>
  <c r="R552" i="84"/>
  <c r="R555" i="84" s="1"/>
  <c r="Q548" i="84"/>
  <c r="O548" i="84"/>
  <c r="P548" i="84"/>
  <c r="R548" i="84"/>
  <c r="R544" i="84"/>
  <c r="Q544" i="84"/>
  <c r="P544" i="84"/>
  <c r="O544" i="84"/>
  <c r="N544" i="84"/>
  <c r="R532" i="84"/>
  <c r="R535" i="84" s="1"/>
  <c r="R538" i="84" s="1"/>
  <c r="R541" i="84" s="1"/>
  <c r="Q532" i="84"/>
  <c r="Q535" i="84" s="1"/>
  <c r="Q538" i="84" s="1"/>
  <c r="Q541" i="84" s="1"/>
  <c r="P532" i="84"/>
  <c r="P535" i="84" s="1"/>
  <c r="P538" i="84" s="1"/>
  <c r="P541" i="84" s="1"/>
  <c r="O532" i="84"/>
  <c r="O535" i="84" s="1"/>
  <c r="O538" i="84" s="1"/>
  <c r="O541" i="84" s="1"/>
  <c r="N532" i="84"/>
  <c r="N535" i="84" s="1"/>
  <c r="N538" i="84" s="1"/>
  <c r="N541" i="84" s="1"/>
  <c r="N529" i="84"/>
  <c r="R529" i="84"/>
  <c r="Q529" i="84"/>
  <c r="P529" i="84"/>
  <c r="O529" i="84"/>
  <c r="Q526" i="84"/>
  <c r="P526" i="84"/>
  <c r="O526" i="84"/>
  <c r="N526" i="84"/>
  <c r="R521" i="84"/>
  <c r="Q521" i="84"/>
  <c r="P521" i="84"/>
  <c r="O521" i="84"/>
  <c r="N521" i="84"/>
  <c r="N518" i="84"/>
  <c r="R516" i="84"/>
  <c r="Q516" i="84"/>
  <c r="P516" i="84"/>
  <c r="O516" i="84"/>
  <c r="R506" i="84"/>
  <c r="R509" i="84" s="1"/>
  <c r="R512" i="84" s="1"/>
  <c r="Q506" i="84"/>
  <c r="Q509" i="84" s="1"/>
  <c r="Q512" i="84" s="1"/>
  <c r="Q515" i="84" s="1"/>
  <c r="Q518" i="84" s="1"/>
  <c r="P506" i="84"/>
  <c r="P509" i="84" s="1"/>
  <c r="P512" i="84" s="1"/>
  <c r="P515" i="84" s="1"/>
  <c r="P518" i="84" s="1"/>
  <c r="O506" i="84"/>
  <c r="O509" i="84" s="1"/>
  <c r="O512" i="84" s="1"/>
  <c r="O515" i="84" s="1"/>
  <c r="O518" i="84" s="1"/>
  <c r="N506" i="84"/>
  <c r="N509" i="84" s="1"/>
  <c r="N512" i="84" s="1"/>
  <c r="N515" i="84" s="1"/>
  <c r="R503" i="84"/>
  <c r="Q503" i="84"/>
  <c r="P503" i="84"/>
  <c r="O503" i="84"/>
  <c r="N503" i="84"/>
  <c r="R501" i="84"/>
  <c r="Q501" i="84"/>
  <c r="P501" i="84"/>
  <c r="O501" i="84"/>
  <c r="N501" i="84"/>
  <c r="R499" i="84"/>
  <c r="Q499" i="84"/>
  <c r="P499" i="84"/>
  <c r="O499" i="84"/>
  <c r="N499" i="84"/>
  <c r="R496" i="84"/>
  <c r="Q496" i="84"/>
  <c r="P496" i="84"/>
  <c r="O496" i="84"/>
  <c r="N496" i="84"/>
  <c r="R493" i="84"/>
  <c r="Q493" i="84"/>
  <c r="P493" i="84"/>
  <c r="O493" i="84"/>
  <c r="N493" i="84"/>
  <c r="R490" i="84"/>
  <c r="Q490" i="84"/>
  <c r="P490" i="84"/>
  <c r="O490" i="84"/>
  <c r="N490" i="84"/>
  <c r="R488" i="84"/>
  <c r="Q488" i="84"/>
  <c r="P488" i="84"/>
  <c r="O488" i="84"/>
  <c r="N488" i="84"/>
  <c r="N483" i="84"/>
  <c r="N485" i="84" s="1"/>
  <c r="R483" i="84"/>
  <c r="R485" i="84" s="1"/>
  <c r="Q483" i="84"/>
  <c r="Q485" i="84" s="1"/>
  <c r="P483" i="84"/>
  <c r="P485" i="84" s="1"/>
  <c r="O483" i="84"/>
  <c r="O485" i="84" s="1"/>
  <c r="R480" i="84"/>
  <c r="Q480" i="84"/>
  <c r="P480" i="84"/>
  <c r="O480" i="84"/>
  <c r="N480" i="84"/>
  <c r="R477" i="84"/>
  <c r="Q477" i="84"/>
  <c r="P477" i="84"/>
  <c r="O477" i="84"/>
  <c r="N477" i="84"/>
  <c r="R474" i="84"/>
  <c r="Q474" i="84"/>
  <c r="P474" i="84"/>
  <c r="O474" i="84"/>
  <c r="N474" i="84"/>
  <c r="R471" i="84"/>
  <c r="Q471" i="84"/>
  <c r="P471" i="84"/>
  <c r="O471" i="84"/>
  <c r="N471" i="84"/>
  <c r="N468" i="84"/>
  <c r="R468" i="84"/>
  <c r="Q468" i="84"/>
  <c r="P468" i="84"/>
  <c r="O468" i="84"/>
  <c r="R465" i="84"/>
  <c r="Q465" i="84"/>
  <c r="P465" i="84"/>
  <c r="O465" i="84"/>
  <c r="N465" i="84"/>
  <c r="N460" i="84"/>
  <c r="R460" i="84"/>
  <c r="Q460" i="84"/>
  <c r="P460" i="84"/>
  <c r="O460" i="84"/>
  <c r="N457" i="84"/>
  <c r="R457" i="84"/>
  <c r="Q457" i="84"/>
  <c r="P457" i="84"/>
  <c r="O457" i="84"/>
  <c r="R454" i="84"/>
  <c r="Q454" i="84"/>
  <c r="P454" i="84"/>
  <c r="O454" i="84"/>
  <c r="N454" i="84"/>
  <c r="R451" i="84"/>
  <c r="Q451" i="84"/>
  <c r="P451" i="84"/>
  <c r="O451" i="84"/>
  <c r="N451" i="84"/>
  <c r="R447" i="84"/>
  <c r="Q447" i="84"/>
  <c r="P447" i="84"/>
  <c r="O447" i="84"/>
  <c r="N447" i="84"/>
  <c r="R444" i="84"/>
  <c r="Q444" i="84"/>
  <c r="P444" i="84"/>
  <c r="O444" i="84"/>
  <c r="N444" i="84"/>
  <c r="N441" i="84"/>
  <c r="R421" i="84"/>
  <c r="R424" i="84" s="1"/>
  <c r="R427" i="84" s="1"/>
  <c r="Q421" i="84"/>
  <c r="Q424" i="84" s="1"/>
  <c r="Q427" i="84" s="1"/>
  <c r="P421" i="84"/>
  <c r="P424" i="84" s="1"/>
  <c r="P427" i="84" s="1"/>
  <c r="O421" i="84"/>
  <c r="O424" i="84" s="1"/>
  <c r="O427" i="84" s="1"/>
  <c r="N421" i="84"/>
  <c r="N424" i="84" s="1"/>
  <c r="N427" i="84" s="1"/>
  <c r="R419" i="84"/>
  <c r="Q419" i="84"/>
  <c r="P419" i="84"/>
  <c r="O419" i="84"/>
  <c r="N419" i="84"/>
  <c r="R418" i="84"/>
  <c r="Q418" i="84"/>
  <c r="P418" i="84"/>
  <c r="O418" i="84"/>
  <c r="N418" i="84"/>
  <c r="R416" i="84"/>
  <c r="Q416" i="84"/>
  <c r="P416" i="84"/>
  <c r="O416" i="84"/>
  <c r="N416" i="84"/>
  <c r="R413" i="84"/>
  <c r="Q413" i="84"/>
  <c r="P413" i="84"/>
  <c r="O413" i="84"/>
  <c r="N413" i="84"/>
  <c r="R410" i="84"/>
  <c r="Q410" i="84"/>
  <c r="P410" i="84"/>
  <c r="O410" i="84"/>
  <c r="N410" i="84"/>
  <c r="N407" i="84"/>
  <c r="R404" i="84"/>
  <c r="R407" i="84" s="1"/>
  <c r="Q404" i="84"/>
  <c r="Q407" i="84" s="1"/>
  <c r="P404" i="84"/>
  <c r="P407" i="84" s="1"/>
  <c r="O404" i="84"/>
  <c r="O407" i="84" s="1"/>
  <c r="R403" i="84"/>
  <c r="Q403" i="84"/>
  <c r="P403" i="84"/>
  <c r="O403" i="84"/>
  <c r="N403" i="84"/>
  <c r="R401" i="84"/>
  <c r="Q401" i="84"/>
  <c r="P401" i="84"/>
  <c r="O401" i="84"/>
  <c r="N401" i="84"/>
  <c r="N400" i="84"/>
  <c r="R400" i="84"/>
  <c r="Q400" i="84"/>
  <c r="P400" i="84"/>
  <c r="O400" i="84"/>
  <c r="N397" i="84"/>
  <c r="R397" i="84"/>
  <c r="Q397" i="84"/>
  <c r="P397" i="84"/>
  <c r="O397" i="84"/>
  <c r="N394" i="84"/>
  <c r="R392" i="84"/>
  <c r="R394" i="84" s="1"/>
  <c r="Q392" i="84"/>
  <c r="Q394" i="84" s="1"/>
  <c r="P392" i="84"/>
  <c r="P394" i="84" s="1"/>
  <c r="O392" i="84"/>
  <c r="O394" i="84" s="1"/>
  <c r="R391" i="84"/>
  <c r="Q391" i="84"/>
  <c r="P391" i="84"/>
  <c r="O391" i="84"/>
  <c r="N391" i="84"/>
  <c r="R389" i="84"/>
  <c r="Q389" i="84"/>
  <c r="P389" i="84"/>
  <c r="O389" i="84"/>
  <c r="R388" i="84"/>
  <c r="Q388" i="84"/>
  <c r="P388" i="84"/>
  <c r="O388" i="84"/>
  <c r="N388" i="84"/>
  <c r="R385" i="84"/>
  <c r="Q385" i="84"/>
  <c r="P385" i="84"/>
  <c r="O385" i="84"/>
  <c r="N385" i="84"/>
  <c r="R382" i="84"/>
  <c r="Q382" i="84"/>
  <c r="P382" i="84"/>
  <c r="O382" i="84"/>
  <c r="N382" i="84"/>
  <c r="R379" i="84"/>
  <c r="Q379" i="84"/>
  <c r="P379" i="84"/>
  <c r="O379" i="84"/>
  <c r="N379" i="84"/>
  <c r="R375" i="84"/>
  <c r="Q375" i="84"/>
  <c r="P375" i="84"/>
  <c r="O375" i="84"/>
  <c r="N375" i="84"/>
  <c r="N372" i="84"/>
  <c r="R371" i="84"/>
  <c r="R372" i="84" s="1"/>
  <c r="Q371" i="84"/>
  <c r="Q372" i="84" s="1"/>
  <c r="P371" i="84"/>
  <c r="P372" i="84" s="1"/>
  <c r="O371" i="84"/>
  <c r="O372" i="84" s="1"/>
  <c r="R366" i="84"/>
  <c r="Q366" i="84"/>
  <c r="P366" i="84"/>
  <c r="O366" i="84"/>
  <c r="N366" i="84"/>
  <c r="R360" i="84"/>
  <c r="Q360" i="84"/>
  <c r="P360" i="84"/>
  <c r="O360" i="84"/>
  <c r="N360" i="84"/>
  <c r="Q354" i="84"/>
  <c r="O354" i="84"/>
  <c r="N354" i="84"/>
  <c r="R354" i="84"/>
  <c r="P354" i="84"/>
  <c r="R351" i="84"/>
  <c r="Q351" i="84"/>
  <c r="P351" i="84"/>
  <c r="O351" i="84"/>
  <c r="N351" i="84"/>
  <c r="R348" i="84"/>
  <c r="Q348" i="84"/>
  <c r="P348" i="84"/>
  <c r="O348" i="84"/>
  <c r="N348" i="84"/>
  <c r="R344" i="84"/>
  <c r="Q344" i="84"/>
  <c r="P344" i="84"/>
  <c r="O344" i="84"/>
  <c r="N344" i="84"/>
  <c r="R343" i="84"/>
  <c r="Q343" i="84"/>
  <c r="P343" i="84"/>
  <c r="O343" i="84"/>
  <c r="N343" i="84"/>
  <c r="R342" i="84"/>
  <c r="Q342" i="84"/>
  <c r="P342" i="84"/>
  <c r="O342" i="84"/>
  <c r="N342" i="84"/>
  <c r="N341" i="84"/>
  <c r="R341" i="84"/>
  <c r="Q341" i="84"/>
  <c r="P341" i="84"/>
  <c r="O341" i="84"/>
  <c r="R338" i="84"/>
  <c r="Q338" i="84"/>
  <c r="P338" i="84"/>
  <c r="O338" i="84"/>
  <c r="N338" i="84"/>
  <c r="R335" i="84"/>
  <c r="Q335" i="84"/>
  <c r="P335" i="84"/>
  <c r="O335" i="84"/>
  <c r="N335" i="84"/>
  <c r="O332" i="84"/>
  <c r="N332" i="84"/>
  <c r="R332" i="84"/>
  <c r="Q332" i="84"/>
  <c r="P332" i="84"/>
  <c r="R328" i="84"/>
  <c r="Q328" i="84"/>
  <c r="P328" i="84"/>
  <c r="O328" i="84"/>
  <c r="N328" i="84"/>
  <c r="R327" i="84"/>
  <c r="R329" i="84" s="1"/>
  <c r="Q327" i="84"/>
  <c r="Q329" i="84" s="1"/>
  <c r="P327" i="84"/>
  <c r="P329" i="84" s="1"/>
  <c r="O327" i="84"/>
  <c r="O329" i="84" s="1"/>
  <c r="N327" i="84"/>
  <c r="N329" i="84" s="1"/>
  <c r="R323" i="84"/>
  <c r="P323" i="84"/>
  <c r="O323" i="84"/>
  <c r="N323" i="84"/>
  <c r="R316" i="84"/>
  <c r="Q316" i="84"/>
  <c r="P316" i="84"/>
  <c r="O316" i="84"/>
  <c r="N316" i="84"/>
  <c r="R314" i="84"/>
  <c r="Q314" i="84"/>
  <c r="P314" i="84"/>
  <c r="O314" i="84"/>
  <c r="N314" i="84"/>
  <c r="R311" i="84"/>
  <c r="Q311" i="84"/>
  <c r="P311" i="84"/>
  <c r="O311" i="84"/>
  <c r="N311" i="84"/>
  <c r="R308" i="84"/>
  <c r="Q308" i="84"/>
  <c r="P308" i="84"/>
  <c r="O308" i="84"/>
  <c r="N308" i="84"/>
  <c r="R301" i="84"/>
  <c r="P301" i="84"/>
  <c r="O301" i="84"/>
  <c r="N301" i="84"/>
  <c r="R294" i="84"/>
  <c r="P294" i="84"/>
  <c r="O294" i="84"/>
  <c r="N294" i="84"/>
  <c r="R291" i="84"/>
  <c r="P291" i="84"/>
  <c r="O291" i="84"/>
  <c r="N291" i="84"/>
  <c r="R287" i="84"/>
  <c r="P287" i="84"/>
  <c r="O287" i="84"/>
  <c r="N287" i="84"/>
  <c r="R284" i="84"/>
  <c r="Q284" i="84"/>
  <c r="P284" i="84"/>
  <c r="O284" i="84"/>
  <c r="N284" i="84"/>
  <c r="N281" i="84"/>
  <c r="R281" i="84"/>
  <c r="Q281" i="84"/>
  <c r="P281" i="84"/>
  <c r="O281" i="84"/>
  <c r="R278" i="84"/>
  <c r="Q278" i="84"/>
  <c r="P278" i="84"/>
  <c r="O278" i="84"/>
  <c r="N278" i="84"/>
  <c r="N276" i="84"/>
  <c r="R275" i="84"/>
  <c r="R276" i="84" s="1"/>
  <c r="Q275" i="84"/>
  <c r="Q276" i="84" s="1"/>
  <c r="P275" i="84"/>
  <c r="P276" i="84" s="1"/>
  <c r="O275" i="84"/>
  <c r="O276" i="84" s="1"/>
  <c r="O274" i="84"/>
  <c r="N274" i="84"/>
  <c r="R272" i="84"/>
  <c r="R274" i="84" s="1"/>
  <c r="Q272" i="84"/>
  <c r="Q274" i="84" s="1"/>
  <c r="P272" i="84"/>
  <c r="P274" i="84" s="1"/>
  <c r="R271" i="84"/>
  <c r="Q271" i="84"/>
  <c r="P271" i="84"/>
  <c r="O271" i="84"/>
  <c r="N271" i="84"/>
  <c r="R269" i="84"/>
  <c r="Q269" i="84"/>
  <c r="P269" i="84"/>
  <c r="O269" i="84"/>
  <c r="N269" i="84"/>
  <c r="O267" i="84"/>
  <c r="N267" i="84"/>
  <c r="R267" i="84"/>
  <c r="Q267" i="84"/>
  <c r="P267" i="84"/>
  <c r="R264" i="84"/>
  <c r="Q264" i="84"/>
  <c r="P264" i="84"/>
  <c r="O264" i="84"/>
  <c r="N264" i="84"/>
  <c r="R259" i="84"/>
  <c r="Q259" i="84"/>
  <c r="P259" i="84"/>
  <c r="O259" i="84"/>
  <c r="N259" i="84"/>
  <c r="R258" i="84"/>
  <c r="Q258" i="84"/>
  <c r="P258" i="84"/>
  <c r="O258" i="84"/>
  <c r="N258" i="84"/>
  <c r="Q256" i="84"/>
  <c r="O256" i="84"/>
  <c r="P256" i="84"/>
  <c r="N256" i="84"/>
  <c r="Q253" i="84"/>
  <c r="O253" i="84"/>
  <c r="P253" i="84"/>
  <c r="N253" i="84"/>
  <c r="R250" i="84"/>
  <c r="Q250" i="84"/>
  <c r="P250" i="84"/>
  <c r="O250" i="84"/>
  <c r="N250" i="84"/>
  <c r="R249" i="84"/>
  <c r="Q249" i="84"/>
  <c r="P249" i="84"/>
  <c r="O249" i="84"/>
  <c r="N249" i="84"/>
  <c r="R247" i="84"/>
  <c r="Q247" i="84"/>
  <c r="P247" i="84"/>
  <c r="O247" i="84"/>
  <c r="N247" i="84"/>
  <c r="R243" i="84"/>
  <c r="P243" i="84"/>
  <c r="N243" i="84"/>
  <c r="Q243" i="84"/>
  <c r="O243" i="84"/>
  <c r="Q239" i="84"/>
  <c r="O239" i="84"/>
  <c r="N239" i="84"/>
  <c r="R239" i="84"/>
  <c r="P239" i="84"/>
  <c r="R235" i="84"/>
  <c r="Q235" i="84"/>
  <c r="P235" i="84"/>
  <c r="O235" i="84"/>
  <c r="N235" i="84"/>
  <c r="R232" i="84"/>
  <c r="Q232" i="84"/>
  <c r="P232" i="84"/>
  <c r="O232" i="84"/>
  <c r="N232" i="84"/>
  <c r="R230" i="84"/>
  <c r="P230" i="84"/>
  <c r="N230" i="84"/>
  <c r="Q230" i="84"/>
  <c r="O230" i="84"/>
  <c r="R227" i="84"/>
  <c r="Q227" i="84"/>
  <c r="P227" i="84"/>
  <c r="O227" i="84"/>
  <c r="N227" i="84"/>
  <c r="R224" i="84"/>
  <c r="Q224" i="84"/>
  <c r="P224" i="84"/>
  <c r="O224" i="84"/>
  <c r="N224" i="84"/>
  <c r="R221" i="84"/>
  <c r="Q221" i="84"/>
  <c r="P221" i="84"/>
  <c r="O221" i="84"/>
  <c r="N221" i="84"/>
  <c r="R218" i="84"/>
  <c r="Q218" i="84"/>
  <c r="P218" i="84"/>
  <c r="O218" i="84"/>
  <c r="N218" i="84"/>
  <c r="R217" i="84"/>
  <c r="Q217" i="84"/>
  <c r="P217" i="84"/>
  <c r="O217" i="84"/>
  <c r="N217" i="84"/>
  <c r="R216" i="84"/>
  <c r="Q216" i="84"/>
  <c r="P216" i="84"/>
  <c r="O216" i="84"/>
  <c r="N216" i="84"/>
  <c r="R215" i="84"/>
  <c r="Q215" i="84"/>
  <c r="P215" i="84"/>
  <c r="O215" i="84"/>
  <c r="N215" i="84"/>
  <c r="R213" i="84"/>
  <c r="P213" i="84"/>
  <c r="N213" i="84"/>
  <c r="Q213" i="84"/>
  <c r="O213" i="84"/>
  <c r="N210" i="84"/>
  <c r="R209" i="84"/>
  <c r="R210" i="84" s="1"/>
  <c r="Q209" i="84"/>
  <c r="Q210" i="84" s="1"/>
  <c r="P209" i="84"/>
  <c r="P210" i="84" s="1"/>
  <c r="O209" i="84"/>
  <c r="O210" i="84" s="1"/>
  <c r="R207" i="84"/>
  <c r="P207" i="84"/>
  <c r="N207" i="84"/>
  <c r="Q207" i="84"/>
  <c r="O207" i="84"/>
  <c r="R203" i="84"/>
  <c r="Q203" i="84"/>
  <c r="P203" i="84"/>
  <c r="O203" i="84"/>
  <c r="N203" i="84"/>
  <c r="R202" i="84"/>
  <c r="Q202" i="84"/>
  <c r="P202" i="84"/>
  <c r="O202" i="84"/>
  <c r="N202" i="84"/>
  <c r="R198" i="84"/>
  <c r="Q198" i="84"/>
  <c r="P198" i="84"/>
  <c r="O198" i="84"/>
  <c r="N198" i="84"/>
  <c r="N195" i="84"/>
  <c r="R195" i="84"/>
  <c r="Q195" i="84"/>
  <c r="P195" i="84"/>
  <c r="O195" i="84"/>
  <c r="N186" i="84"/>
  <c r="R186" i="84"/>
  <c r="Q186" i="84"/>
  <c r="P186" i="84"/>
  <c r="O186" i="84"/>
  <c r="R181" i="84"/>
  <c r="Q181" i="84"/>
  <c r="P181" i="84"/>
  <c r="O181" i="84"/>
  <c r="N181" i="84"/>
  <c r="R178" i="84"/>
  <c r="Q178" i="84"/>
  <c r="P178" i="84"/>
  <c r="O178" i="84"/>
  <c r="N178" i="84"/>
  <c r="N174" i="84"/>
  <c r="R174" i="84"/>
  <c r="Q174" i="84"/>
  <c r="P174" i="84"/>
  <c r="O174" i="84"/>
  <c r="R168" i="84"/>
  <c r="Q168" i="84"/>
  <c r="P168" i="84"/>
  <c r="O168" i="84"/>
  <c r="N168" i="84"/>
  <c r="R165" i="84"/>
  <c r="Q165" i="84"/>
  <c r="P165" i="84"/>
  <c r="O165" i="84"/>
  <c r="N165" i="84"/>
  <c r="R161" i="84"/>
  <c r="R162" i="84" s="1"/>
  <c r="Q161" i="84"/>
  <c r="Q162" i="84" s="1"/>
  <c r="P161" i="84"/>
  <c r="P162" i="84" s="1"/>
  <c r="O161" i="84"/>
  <c r="O162" i="84" s="1"/>
  <c r="N161" i="84"/>
  <c r="N162" i="84" s="1"/>
  <c r="R157" i="84"/>
  <c r="R160" i="84" s="1"/>
  <c r="P157" i="84"/>
  <c r="P160" i="84" s="1"/>
  <c r="N157" i="84"/>
  <c r="N160" i="84" s="1"/>
  <c r="Q157" i="84"/>
  <c r="Q160" i="84" s="1"/>
  <c r="O157" i="84"/>
  <c r="O160" i="84" s="1"/>
  <c r="R152" i="84"/>
  <c r="Q152" i="84"/>
  <c r="P152" i="84"/>
  <c r="O152" i="84"/>
  <c r="N152" i="84"/>
  <c r="R149" i="84"/>
  <c r="Q149" i="84"/>
  <c r="P149" i="84"/>
  <c r="O149" i="84"/>
  <c r="N149" i="84"/>
  <c r="R142" i="84"/>
  <c r="N142" i="84"/>
  <c r="Q142" i="84"/>
  <c r="P142" i="84"/>
  <c r="O142" i="84"/>
  <c r="R136" i="84"/>
  <c r="R139" i="84" s="1"/>
  <c r="Q136" i="84"/>
  <c r="Q139" i="84" s="1"/>
  <c r="P136" i="84"/>
  <c r="P139" i="84" s="1"/>
  <c r="O136" i="84"/>
  <c r="O139" i="84" s="1"/>
  <c r="N136" i="84"/>
  <c r="N139" i="84" s="1"/>
  <c r="R129" i="84"/>
  <c r="Q129" i="84"/>
  <c r="P129" i="84"/>
  <c r="O129" i="84"/>
  <c r="N129" i="84"/>
  <c r="N126" i="84"/>
  <c r="R125" i="84"/>
  <c r="Q125" i="84"/>
  <c r="P125" i="84"/>
  <c r="O125" i="84"/>
  <c r="R124" i="84"/>
  <c r="R126" i="84" s="1"/>
  <c r="Q124" i="84"/>
  <c r="P124" i="84"/>
  <c r="O124" i="84"/>
  <c r="R123" i="84"/>
  <c r="Q123" i="84"/>
  <c r="P123" i="84"/>
  <c r="O123" i="84"/>
  <c r="N123" i="84"/>
  <c r="R115" i="84"/>
  <c r="Q115" i="84"/>
  <c r="P115" i="84"/>
  <c r="O115" i="84"/>
  <c r="N115" i="84"/>
  <c r="N109" i="84"/>
  <c r="N112" i="84" s="1"/>
  <c r="R109" i="84"/>
  <c r="R112" i="84" s="1"/>
  <c r="Q109" i="84"/>
  <c r="Q112" i="84" s="1"/>
  <c r="P109" i="84"/>
  <c r="P112" i="84" s="1"/>
  <c r="O109" i="84"/>
  <c r="O112" i="84" s="1"/>
  <c r="R105" i="84"/>
  <c r="Q105" i="84"/>
  <c r="P105" i="84"/>
  <c r="O105" i="84"/>
  <c r="N105" i="84"/>
  <c r="N106" i="84" s="1"/>
  <c r="R104" i="84"/>
  <c r="Q104" i="84"/>
  <c r="P104" i="84"/>
  <c r="O104" i="84"/>
  <c r="R103" i="84"/>
  <c r="Q103" i="84"/>
  <c r="P103" i="84"/>
  <c r="O103" i="84"/>
  <c r="N103" i="84"/>
  <c r="Q100" i="84"/>
  <c r="P100" i="84"/>
  <c r="O100" i="84"/>
  <c r="N100" i="84"/>
  <c r="R98" i="84"/>
  <c r="Q98" i="84"/>
  <c r="P98" i="84"/>
  <c r="O98" i="84"/>
  <c r="N98" i="84"/>
  <c r="R95" i="84"/>
  <c r="Q95" i="84"/>
  <c r="P95" i="84"/>
  <c r="O95" i="84"/>
  <c r="N95" i="84"/>
  <c r="R91" i="84"/>
  <c r="Q91" i="84"/>
  <c r="P91" i="84"/>
  <c r="O91" i="84"/>
  <c r="N91" i="84"/>
  <c r="R88" i="84"/>
  <c r="Q88" i="84"/>
  <c r="P88" i="84"/>
  <c r="O88" i="84"/>
  <c r="N88" i="84"/>
  <c r="N85" i="84"/>
  <c r="R85" i="84"/>
  <c r="Q85" i="84"/>
  <c r="P85" i="84"/>
  <c r="O85" i="84"/>
  <c r="N83" i="84"/>
  <c r="R83" i="84"/>
  <c r="Q83" i="84"/>
  <c r="P83" i="84"/>
  <c r="O83" i="84"/>
  <c r="R78" i="84"/>
  <c r="Q78" i="84"/>
  <c r="P78" i="84"/>
  <c r="O78" i="84"/>
  <c r="N78" i="84"/>
  <c r="N75" i="84"/>
  <c r="R75" i="84"/>
  <c r="Q75" i="84"/>
  <c r="P75" i="84"/>
  <c r="O75" i="84"/>
  <c r="N71" i="84"/>
  <c r="R71" i="84"/>
  <c r="Q71" i="84"/>
  <c r="P71" i="84"/>
  <c r="O71" i="84"/>
  <c r="R65" i="84"/>
  <c r="R66" i="84" s="1"/>
  <c r="Q65" i="84"/>
  <c r="Q66" i="84" s="1"/>
  <c r="P65" i="84"/>
  <c r="P66" i="84" s="1"/>
  <c r="O65" i="84"/>
  <c r="O66" i="84" s="1"/>
  <c r="N65" i="84"/>
  <c r="N66" i="84" s="1"/>
  <c r="D64" i="84"/>
  <c r="Q60" i="84"/>
  <c r="P60" i="84"/>
  <c r="O60" i="84"/>
  <c r="N60" i="84"/>
  <c r="N57" i="84"/>
  <c r="R57" i="84"/>
  <c r="Q57" i="84"/>
  <c r="P57" i="84"/>
  <c r="O57" i="84"/>
  <c r="N48" i="84"/>
  <c r="N50" i="84" s="1"/>
  <c r="R50" i="84"/>
  <c r="Q50" i="84"/>
  <c r="P50" i="84"/>
  <c r="O50" i="84"/>
  <c r="Q46" i="84"/>
  <c r="O46" i="84"/>
  <c r="N46" i="84"/>
  <c r="R46" i="84"/>
  <c r="P46" i="84"/>
  <c r="N44" i="84"/>
  <c r="R43" i="84"/>
  <c r="R44" i="84" s="1"/>
  <c r="Q43" i="84"/>
  <c r="Q44" i="84" s="1"/>
  <c r="P43" i="84"/>
  <c r="P44" i="84" s="1"/>
  <c r="O43" i="84"/>
  <c r="O44" i="84" s="1"/>
  <c r="N42" i="84"/>
  <c r="R41" i="84"/>
  <c r="R42" i="84" s="1"/>
  <c r="Q41" i="84"/>
  <c r="Q42" i="84" s="1"/>
  <c r="P41" i="84"/>
  <c r="P42" i="84" s="1"/>
  <c r="O41" i="84"/>
  <c r="O42" i="84" s="1"/>
  <c r="R39" i="84"/>
  <c r="R40" i="84" s="1"/>
  <c r="Q39" i="84"/>
  <c r="Q40" i="84" s="1"/>
  <c r="P39" i="84"/>
  <c r="P40" i="84" s="1"/>
  <c r="O39" i="84"/>
  <c r="O40" i="84" s="1"/>
  <c r="N39" i="84"/>
  <c r="N40" i="84" s="1"/>
  <c r="R37" i="84"/>
  <c r="Q37" i="84"/>
  <c r="P37" i="84"/>
  <c r="O37" i="84"/>
  <c r="N37" i="84"/>
  <c r="R34" i="84"/>
  <c r="Q34" i="84"/>
  <c r="P34" i="84"/>
  <c r="O34" i="84"/>
  <c r="N34" i="84"/>
  <c r="R32" i="84"/>
  <c r="Q32" i="84"/>
  <c r="P32" i="84"/>
  <c r="O32" i="84"/>
  <c r="N32" i="84"/>
  <c r="R29" i="84"/>
  <c r="R30" i="84" s="1"/>
  <c r="Q29" i="84"/>
  <c r="Q30" i="84" s="1"/>
  <c r="P29" i="84"/>
  <c r="P30" i="84" s="1"/>
  <c r="O29" i="84"/>
  <c r="O30" i="84" s="1"/>
  <c r="N29" i="84"/>
  <c r="N30" i="84" s="1"/>
  <c r="R27" i="84"/>
  <c r="Q27" i="84"/>
  <c r="P27" i="84"/>
  <c r="O27" i="84"/>
  <c r="N27" i="84"/>
  <c r="R25" i="84"/>
  <c r="Q25" i="84"/>
  <c r="P25" i="84"/>
  <c r="O25" i="84"/>
  <c r="N25" i="84"/>
  <c r="R23" i="84"/>
  <c r="Q23" i="84"/>
  <c r="P23" i="84"/>
  <c r="O23" i="84"/>
  <c r="R20" i="84"/>
  <c r="Q20" i="84"/>
  <c r="P20" i="84"/>
  <c r="O20" i="84"/>
  <c r="R19" i="84"/>
  <c r="R21" i="84" s="1"/>
  <c r="Q19" i="84"/>
  <c r="Q21" i="84" s="1"/>
  <c r="P19" i="84"/>
  <c r="P21" i="84" s="1"/>
  <c r="O19" i="84"/>
  <c r="O21" i="84" s="1"/>
  <c r="R15" i="84"/>
  <c r="Q15" i="84"/>
  <c r="P15" i="84"/>
  <c r="O15" i="84"/>
  <c r="N15" i="84"/>
  <c r="O251" i="84" l="1"/>
  <c r="O126" i="84"/>
  <c r="P126" i="84"/>
  <c r="Q126" i="84"/>
  <c r="Q251" i="84"/>
  <c r="N260" i="84"/>
  <c r="R260" i="84"/>
  <c r="P106" i="84"/>
  <c r="O204" i="84"/>
  <c r="Q106" i="84"/>
  <c r="P251" i="84"/>
  <c r="O260" i="84"/>
  <c r="R219" i="84"/>
  <c r="O219" i="84"/>
  <c r="O346" i="84"/>
  <c r="Q260" i="84"/>
  <c r="P219" i="84"/>
  <c r="Q346" i="84"/>
  <c r="P260" i="84"/>
  <c r="N251" i="84"/>
  <c r="R251" i="84"/>
  <c r="R106" i="84"/>
  <c r="Q219" i="84"/>
  <c r="Q204" i="84"/>
  <c r="N219" i="84"/>
  <c r="O106" i="84"/>
  <c r="N204" i="84"/>
  <c r="P204" i="84"/>
  <c r="R204" i="84"/>
  <c r="N346" i="84"/>
  <c r="P346" i="84"/>
  <c r="R346" i="84"/>
  <c r="O430" i="84"/>
  <c r="O433" i="84" s="1"/>
  <c r="Q430" i="84"/>
  <c r="Q433" i="84" s="1"/>
  <c r="R60" i="84"/>
  <c r="R515" i="84"/>
  <c r="R518" i="84" s="1"/>
  <c r="R621" i="84"/>
  <c r="R624" i="84" s="1"/>
  <c r="N430" i="84"/>
  <c r="N433" i="84" s="1"/>
  <c r="P430" i="84"/>
  <c r="P433" i="84" s="1"/>
  <c r="R430" i="84"/>
  <c r="R433" i="84" s="1"/>
  <c r="R100" i="84"/>
  <c r="R253" i="84"/>
  <c r="R256" i="84"/>
  <c r="Q323" i="84"/>
  <c r="N548" i="84"/>
  <c r="N552" i="84"/>
  <c r="N555" i="84" s="1"/>
  <c r="N559" i="84"/>
  <c r="N750" i="84"/>
  <c r="N766" i="84"/>
  <c r="Q287" i="84"/>
  <c r="Q291" i="84"/>
  <c r="Q294" i="84"/>
  <c r="Q301" i="84"/>
  <c r="R526" i="84"/>
  <c r="R686" i="84"/>
  <c r="R437" i="84" l="1"/>
  <c r="R441" i="84" s="1"/>
  <c r="P437" i="84"/>
  <c r="P441" i="84" s="1"/>
  <c r="N437" i="84"/>
  <c r="Q437" i="84"/>
  <c r="Q441" i="84" s="1"/>
  <c r="O437" i="84"/>
  <c r="O441" i="84" s="1"/>
  <c r="P126" i="83" l="1"/>
  <c r="P132" i="84"/>
  <c r="R132" i="82"/>
  <c r="N126" i="83"/>
  <c r="O132" i="84"/>
  <c r="Q126" i="83"/>
  <c r="O126" i="83"/>
  <c r="N132" i="82"/>
  <c r="Q132" i="84"/>
  <c r="P132" i="82"/>
  <c r="O132" i="82"/>
  <c r="N132" i="84"/>
  <c r="Q132" i="82"/>
  <c r="R132" i="84"/>
  <c r="R126" i="83"/>
</calcChain>
</file>

<file path=xl/sharedStrings.xml><?xml version="1.0" encoding="utf-8"?>
<sst xmlns="http://schemas.openxmlformats.org/spreadsheetml/2006/main" count="8555" uniqueCount="768">
  <si>
    <t>OUTAGE</t>
  </si>
  <si>
    <t>RESTORATION</t>
  </si>
  <si>
    <t>OTHERS</t>
  </si>
  <si>
    <t>Deemed Available</t>
  </si>
  <si>
    <t>400kV BUS REACTOR II,GAYA</t>
  </si>
  <si>
    <t>765kV BUS REACTOR1-GAYA</t>
  </si>
  <si>
    <t>400kV PATNA-BARH II</t>
  </si>
  <si>
    <t>400kV RANCHI-ROURKELA II</t>
  </si>
  <si>
    <t>400/220kV ICT2 JAMSHEDPUR</t>
  </si>
  <si>
    <t>400kV BUS REACTOR-I, GAYA 125MVAR</t>
  </si>
  <si>
    <t>400/220kV ICT1 NEW PURNEA</t>
  </si>
  <si>
    <t>400kV KAHALGAON-BARH I</t>
  </si>
  <si>
    <t>400kV KAHALGAON-BARH II</t>
  </si>
  <si>
    <t>400kV RANCHI-ROURKELA I</t>
  </si>
  <si>
    <t>400kV KAHALGAON-FARAKKA IV</t>
  </si>
  <si>
    <t>400kV MAITHON-KAHALGAON II</t>
  </si>
  <si>
    <t>400kV MAITHON-KAHALGAON I</t>
  </si>
  <si>
    <t>400kV KAHALGAON-FARAKKA III</t>
  </si>
  <si>
    <t>400kV MAITHON RB-RANCHI I</t>
  </si>
  <si>
    <t>400kV BUS REACTOR RANCHI</t>
  </si>
  <si>
    <t>220/132kV ICT2 ARRAH</t>
  </si>
  <si>
    <t>220/132kV ICT1 ARRAH</t>
  </si>
  <si>
    <t>400kV FARAKKA-KAHALGAON II</t>
  </si>
  <si>
    <t>400kV FARAKKA-KAHALGAON I</t>
  </si>
  <si>
    <t>Sub-Total=</t>
  </si>
  <si>
    <t>400/220kV ICT1 JAMSHEDPUR</t>
  </si>
  <si>
    <t>400/220kV ICT2 NEW PURNEA</t>
  </si>
  <si>
    <t>220/132kV ICT1 PRN</t>
  </si>
  <si>
    <t>220/132kV ICT2 PRN</t>
  </si>
  <si>
    <t>220/132kV ICT3 PRN</t>
  </si>
  <si>
    <t>400/220kV ICT1 MUZ</t>
  </si>
  <si>
    <t>400/220kV ICT2 MUZ</t>
  </si>
  <si>
    <t>400/220kV ICT1 RNC</t>
  </si>
  <si>
    <t>400/220kV ICT2 RNC</t>
  </si>
  <si>
    <t>400/220kV ICT1 GAYA</t>
  </si>
  <si>
    <t>400/220kV ICT2 GAYA</t>
  </si>
  <si>
    <t>765/400kV ICT1 GAYA</t>
  </si>
  <si>
    <t>765/400kV ICT2 GAYA</t>
  </si>
  <si>
    <t>765/400kV ICT3 GAYA</t>
  </si>
  <si>
    <t>125 MVAR B/R - I AT PSL</t>
  </si>
  <si>
    <t>132kV ARA-ARA</t>
  </si>
  <si>
    <t>132kV PNR-PRN(LILO PART)</t>
  </si>
  <si>
    <t>220kV GAYA-DEHRI -I(LILO PART)</t>
  </si>
  <si>
    <t>220kV GAYA-DEHRI-II (LILO PART)</t>
  </si>
  <si>
    <t>400kV BIHARSHARIF-SASARAM-I</t>
  </si>
  <si>
    <t>400kV BIHARSHARIF-SASARAM-II</t>
  </si>
  <si>
    <t>400kV MAITHON RB-RANCHI II</t>
  </si>
  <si>
    <t>400kV BIHARSHARIF-KODERMA I</t>
  </si>
  <si>
    <t>400kV BIHARSHARIF-KODERMA II</t>
  </si>
  <si>
    <t>50 MVAR BUS REACTOR-II, JAMSHEDPUR II</t>
  </si>
  <si>
    <t>50 MVAR MTN RB-2 L/R AT RANCHI</t>
  </si>
  <si>
    <t>50 MVAR GAYA L/R AT BIHARSHARIF</t>
  </si>
  <si>
    <t>50 MVAR SSRM-III L/R AT BIHARSHARIF</t>
  </si>
  <si>
    <t>63  MVAR MUZ - I L/R AT NPRN</t>
  </si>
  <si>
    <t>63  MVAR MUZ- II L/R AT NPRN</t>
  </si>
  <si>
    <t>63  MVAR BSF- I L/R AT PSL</t>
  </si>
  <si>
    <t>50 MVAR BSF- III L/R AT PSL</t>
  </si>
  <si>
    <t>63  MVAR BSF- II L/R AT PSL</t>
  </si>
  <si>
    <t>50 MVAR BALIA L/R AT PSL</t>
  </si>
  <si>
    <t>63  MVAR ALLAHABAD-1 L/R AT PSL</t>
  </si>
  <si>
    <t>63 MVAR SARNATH-1 L/R AT PSL</t>
  </si>
  <si>
    <t>50 MVAR B/R - I AT GAYA</t>
  </si>
  <si>
    <t>50 MVAR B/R - II AT GAYA</t>
  </si>
  <si>
    <t>400kV KAHALGAON-BANKA-I</t>
  </si>
  <si>
    <t>400kV KAHALGAON-BANKA-II</t>
  </si>
  <si>
    <t>765kV BUS REACTOR II, GAYA</t>
  </si>
  <si>
    <t>400KV PATNA-BARH III</t>
  </si>
  <si>
    <t>400KV PATNA-BARH IV</t>
  </si>
  <si>
    <t>400/132kV ICT1 BANKA</t>
  </si>
  <si>
    <t>400/132kV ICT 2 BANKA</t>
  </si>
  <si>
    <t>765/400/220 kV ICT 1 SASARAM</t>
  </si>
  <si>
    <t>125 MVAR BUS REACTOR-1 RANCHI</t>
  </si>
  <si>
    <t>3*110 MVAR 1 PH B/R - I AT SASARAM</t>
  </si>
  <si>
    <t>3*110 MVAR 1 PH L/R - I AT SASARAM (AS B/R)</t>
  </si>
  <si>
    <t>50 MVAR  L/R - I AT BANKA</t>
  </si>
  <si>
    <t>50 MVAR  L/R - 2 AT BANKA</t>
  </si>
  <si>
    <t>Element Name</t>
  </si>
  <si>
    <t>220kV RANCHI-CHANDIL I</t>
  </si>
  <si>
    <t>SUB TOTAL</t>
  </si>
  <si>
    <t>400KV BIHARSHARIF-BANKA I</t>
  </si>
  <si>
    <t>400KV BIHARSHARIF-BANKA II</t>
  </si>
  <si>
    <t>400kV MAITHON-RANCHI I</t>
  </si>
  <si>
    <t>400kV RAGHUNATHPUR-MAITHON</t>
  </si>
  <si>
    <t>220kV DALKHOLA-PURNEA I</t>
  </si>
  <si>
    <t>220kV DALKHOLA-PURNEA II</t>
  </si>
  <si>
    <t>125 MVAR BUS REACTOR-1 PATNA</t>
  </si>
  <si>
    <t>125 MVAR BUS REACTOR-2 PATNA</t>
  </si>
  <si>
    <t>80 MVAR PURNEA-1 L/R at Biharsharif</t>
  </si>
  <si>
    <t>80 MVAR PURNEA-2 L/R at Biharsharif</t>
  </si>
  <si>
    <t>400kV KAHALGAON-LAKHISARAI I</t>
  </si>
  <si>
    <t>400KV MUZAFFARPUR-BIHARSHARIF I</t>
  </si>
  <si>
    <t>400KV MUZAFFARPUR-BIHARSHARIF II</t>
  </si>
  <si>
    <t>125 MVAR BUS REACTOR-1 NEW RANCHI</t>
  </si>
  <si>
    <t>80 MVAR  B/R - 1 AT BANKA</t>
  </si>
  <si>
    <t>400kV BARIPADA-JAMSHEDPUR II</t>
  </si>
  <si>
    <t>400/132kV ICT1 LAKHISARAI</t>
  </si>
  <si>
    <t>125 MVAR BUS REACTOR-2 NEW RANCHI</t>
  </si>
  <si>
    <t>3*80MVAR 1 PH L/R - I AT NEW RANCHI</t>
  </si>
  <si>
    <t>80 MVAR  B/R - 1 AT LAKHISARAI</t>
  </si>
  <si>
    <t>400/220kV ICT1 BIHARSHARIFF</t>
  </si>
  <si>
    <t>400/220kV ICT2 BIHARSHARIFF</t>
  </si>
  <si>
    <t>400kV JAMSHEDPUR-JAMSHEDPUR(DVC)</t>
  </si>
  <si>
    <t>400kV BIHARSHARIFF-LAKHISARAI I</t>
  </si>
  <si>
    <t>400kV JAMSHEDPUR(DVC)-BARIPADA</t>
  </si>
  <si>
    <t>765/400kV ICT2 RANCHI(NEW)</t>
  </si>
  <si>
    <t>400/132kV ICT 2 LAKHISARAI</t>
  </si>
  <si>
    <t>3*80MVAR 1 PH B/R - I AT NEW RANCHI</t>
  </si>
  <si>
    <t>400/220kV ICT3 BIHARSHARIFF</t>
  </si>
  <si>
    <t>765/400kV ICT1 RANCHI(NEW)</t>
  </si>
  <si>
    <t>220kV SASARAM-SAHUPURI</t>
  </si>
  <si>
    <t>220kV ARA-KHAGOL I</t>
  </si>
  <si>
    <t>220kV ARA-KHAGOL II</t>
  </si>
  <si>
    <t>220kV GAYA-BODHGAYA(BSEB) II</t>
  </si>
  <si>
    <t>220kV GAYA-BODHGAYA(BSEB) I</t>
  </si>
  <si>
    <t>400/220kV ICT2 PATNA</t>
  </si>
  <si>
    <t>400kV GAYA-MAITHON II</t>
  </si>
  <si>
    <t>400KV GAYA - KODERMA - II</t>
  </si>
  <si>
    <t>400kV KAHALGAON-LAKHISARAI II</t>
  </si>
  <si>
    <t>400kV BIHARSHARIF-LAKHISARAI II</t>
  </si>
  <si>
    <t>DETAILS OF OUTAGE</t>
  </si>
  <si>
    <t>Unique ID of transmission Element</t>
  </si>
  <si>
    <t>Description (Length/Nos./MVA/MVAr/MW/etc.)</t>
  </si>
  <si>
    <t>Region</t>
  </si>
  <si>
    <t>Type of failure</t>
  </si>
  <si>
    <t>No. of Tower damaged</t>
  </si>
  <si>
    <t>No.of insulators failed</t>
  </si>
  <si>
    <t>Total outage in days (1)</t>
  </si>
  <si>
    <t>ISTS Licensee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</si>
  <si>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</si>
  <si>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</si>
  <si>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</si>
  <si>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</si>
  <si>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Detailed Reason(s) for Outage</t>
  </si>
  <si>
    <t>Outage Certifying Agency and Reference Document</t>
  </si>
  <si>
    <t>% Availability as certified by certifying agency</t>
  </si>
  <si>
    <t>ER1L1</t>
  </si>
  <si>
    <t>ER1L2</t>
  </si>
  <si>
    <t>ER1L3</t>
  </si>
  <si>
    <t>ER1L4</t>
  </si>
  <si>
    <t>ER1L5</t>
  </si>
  <si>
    <t>ER1L6</t>
  </si>
  <si>
    <t>ER1L7</t>
  </si>
  <si>
    <t>ER1L8</t>
  </si>
  <si>
    <t>ER1L9</t>
  </si>
  <si>
    <t>ER1L10</t>
  </si>
  <si>
    <t>ER1L11</t>
  </si>
  <si>
    <t>ER1L12</t>
  </si>
  <si>
    <t>ER1L13</t>
  </si>
  <si>
    <t>ER1L14</t>
  </si>
  <si>
    <t>ER1L15</t>
  </si>
  <si>
    <t>ER1L16</t>
  </si>
  <si>
    <t>ER1L17</t>
  </si>
  <si>
    <t>ER1L18</t>
  </si>
  <si>
    <t>ER1L19</t>
  </si>
  <si>
    <t>ER1L20</t>
  </si>
  <si>
    <t>ER1L21</t>
  </si>
  <si>
    <t>ER1L22</t>
  </si>
  <si>
    <t>ER1L23</t>
  </si>
  <si>
    <t>ER1L24</t>
  </si>
  <si>
    <t>ER1L25</t>
  </si>
  <si>
    <t>ER1L26</t>
  </si>
  <si>
    <t>ER1L27</t>
  </si>
  <si>
    <t>ER1L28</t>
  </si>
  <si>
    <t>ER1L29</t>
  </si>
  <si>
    <t>ER1L30</t>
  </si>
  <si>
    <t>ER1L32</t>
  </si>
  <si>
    <t>ER1L33</t>
  </si>
  <si>
    <t>ER1L34</t>
  </si>
  <si>
    <t>ER1L35</t>
  </si>
  <si>
    <t>ER1L37</t>
  </si>
  <si>
    <t>ER1L38</t>
  </si>
  <si>
    <t>ER1L39</t>
  </si>
  <si>
    <t>ER1L40</t>
  </si>
  <si>
    <t>ER1L41</t>
  </si>
  <si>
    <t>ER1L42</t>
  </si>
  <si>
    <t>ER1L43</t>
  </si>
  <si>
    <t>ER1L44</t>
  </si>
  <si>
    <t>ER1L45</t>
  </si>
  <si>
    <t>ER1L46</t>
  </si>
  <si>
    <t>ER1L47</t>
  </si>
  <si>
    <t>ER1L48</t>
  </si>
  <si>
    <t>ER1L49</t>
  </si>
  <si>
    <t>ER1L50</t>
  </si>
  <si>
    <t>ER1L51</t>
  </si>
  <si>
    <t>ER1L52</t>
  </si>
  <si>
    <t>ER1L53</t>
  </si>
  <si>
    <t>ER1L54</t>
  </si>
  <si>
    <t>ER1L55</t>
  </si>
  <si>
    <t>ER1L56</t>
  </si>
  <si>
    <t>ER1L57</t>
  </si>
  <si>
    <t>ER1L58</t>
  </si>
  <si>
    <t>ER1L59</t>
  </si>
  <si>
    <t>ER1L62</t>
  </si>
  <si>
    <t>ER1L63</t>
  </si>
  <si>
    <t>ER1L64</t>
  </si>
  <si>
    <t>ER1L65</t>
  </si>
  <si>
    <t>ER1L66</t>
  </si>
  <si>
    <t>ER1L69</t>
  </si>
  <si>
    <t>ER1L70</t>
  </si>
  <si>
    <t>ER1L71</t>
  </si>
  <si>
    <t>ER1L72</t>
  </si>
  <si>
    <t>ER1</t>
  </si>
  <si>
    <t>--</t>
  </si>
  <si>
    <t>ER1T1</t>
  </si>
  <si>
    <t>ER1T2</t>
  </si>
  <si>
    <t>ER1T3</t>
  </si>
  <si>
    <t>ER1T4</t>
  </si>
  <si>
    <t>ER1T5</t>
  </si>
  <si>
    <t>ER1T6</t>
  </si>
  <si>
    <t>ER1T7</t>
  </si>
  <si>
    <t>ER1T8</t>
  </si>
  <si>
    <t>ER1T9</t>
  </si>
  <si>
    <t>ER1T10</t>
  </si>
  <si>
    <t>ER1T11</t>
  </si>
  <si>
    <t>ER1T12</t>
  </si>
  <si>
    <t>ER1T13</t>
  </si>
  <si>
    <t>ER1T14</t>
  </si>
  <si>
    <t>ER1T15</t>
  </si>
  <si>
    <t>ER1T16</t>
  </si>
  <si>
    <t>ER1T17</t>
  </si>
  <si>
    <t>ER1T18</t>
  </si>
  <si>
    <t>ER1T19</t>
  </si>
  <si>
    <t>ER1T20</t>
  </si>
  <si>
    <t>ER1T21</t>
  </si>
  <si>
    <t>ER1T22</t>
  </si>
  <si>
    <t>ER1T23</t>
  </si>
  <si>
    <t>ER1T24</t>
  </si>
  <si>
    <t>ER1T25</t>
  </si>
  <si>
    <t>ER1T26</t>
  </si>
  <si>
    <t>ER1T27</t>
  </si>
  <si>
    <t>ER1T28</t>
  </si>
  <si>
    <t>ER1T29</t>
  </si>
  <si>
    <t>ER1T30</t>
  </si>
  <si>
    <t>ER1T31</t>
  </si>
  <si>
    <t>ER1T32</t>
  </si>
  <si>
    <t>ER1R1</t>
  </si>
  <si>
    <t>ER1R2</t>
  </si>
  <si>
    <t>ER1R3</t>
  </si>
  <si>
    <t>ER1R4</t>
  </si>
  <si>
    <t>ER1R5</t>
  </si>
  <si>
    <t>ER1R6</t>
  </si>
  <si>
    <t>ER1R7</t>
  </si>
  <si>
    <t>ER1R8</t>
  </si>
  <si>
    <t>ER1R9</t>
  </si>
  <si>
    <t>ER1R10</t>
  </si>
  <si>
    <t>ER1R11</t>
  </si>
  <si>
    <t>ER1R12</t>
  </si>
  <si>
    <t>ER1R13</t>
  </si>
  <si>
    <t>ER1R14</t>
  </si>
  <si>
    <t>ER1R15</t>
  </si>
  <si>
    <t>ER1R16</t>
  </si>
  <si>
    <t>ER1R17</t>
  </si>
  <si>
    <t>ER1R18</t>
  </si>
  <si>
    <t>ER1R19</t>
  </si>
  <si>
    <t>ER1R20</t>
  </si>
  <si>
    <t>ER1R21</t>
  </si>
  <si>
    <t>ER1R22</t>
  </si>
  <si>
    <t>ER1R23</t>
  </si>
  <si>
    <t>ER1R24</t>
  </si>
  <si>
    <t>ER1R25</t>
  </si>
  <si>
    <t>ER1R26</t>
  </si>
  <si>
    <t>ER1R27</t>
  </si>
  <si>
    <t>ER1R28</t>
  </si>
  <si>
    <t>ER1R29</t>
  </si>
  <si>
    <t>ER1R30</t>
  </si>
  <si>
    <t>ER1R31</t>
  </si>
  <si>
    <t>ER1R32</t>
  </si>
  <si>
    <t>ER1R33</t>
  </si>
  <si>
    <t>ER1R34</t>
  </si>
  <si>
    <t>ER1R35</t>
  </si>
  <si>
    <t>ER1R36</t>
  </si>
  <si>
    <t>ER1R37</t>
  </si>
  <si>
    <t>ER1R38</t>
  </si>
  <si>
    <t>ER1R39</t>
  </si>
  <si>
    <t>ER1R40</t>
  </si>
  <si>
    <t>ER1R41</t>
  </si>
  <si>
    <t>ER1R42</t>
  </si>
  <si>
    <t>ER1R43</t>
  </si>
  <si>
    <t>ER1R44</t>
  </si>
  <si>
    <t>ER1R45</t>
  </si>
  <si>
    <t>ER1R46</t>
  </si>
  <si>
    <t>ER1R47</t>
  </si>
  <si>
    <t>ER1R48</t>
  </si>
  <si>
    <t>ER1R49</t>
  </si>
  <si>
    <t>ER1R50</t>
  </si>
  <si>
    <t>400kV JAMSHEDPUR-CHAIBASA I</t>
  </si>
  <si>
    <t>400kV CHAIBASA-ROURKELA I</t>
  </si>
  <si>
    <t>ER1T33</t>
  </si>
  <si>
    <t>400/220kV ICT 2 CHAIBASA</t>
  </si>
  <si>
    <t>3*80 MVAR DHRAMJAYGARH LR-II AS BR AT NEW RANCHI</t>
  </si>
  <si>
    <t>ER1R51</t>
  </si>
  <si>
    <t>ER1R52</t>
  </si>
  <si>
    <t>400kV GAYA-KODERMA-I</t>
  </si>
  <si>
    <t>400kV GAYA-MAITHON-I</t>
  </si>
  <si>
    <t>ER1T34</t>
  </si>
  <si>
    <t>400/220kV ICT 1 CHAIBASA</t>
  </si>
  <si>
    <t>ER1L73</t>
  </si>
  <si>
    <t>400 KV BOKARO-KODERMA-I</t>
  </si>
  <si>
    <t>400 KV BOKARO-KODERMA-II</t>
  </si>
  <si>
    <t>765kV GAYA-BALLIA</t>
  </si>
  <si>
    <t>ER1R53</t>
  </si>
  <si>
    <t>125 MVAR BR-II  AT MUZAFFERPUR</t>
  </si>
  <si>
    <t>TOTAL</t>
  </si>
  <si>
    <t>125 MVAR BR-I  AT MUZAFFERPUR</t>
  </si>
  <si>
    <t>ER1R54</t>
  </si>
  <si>
    <t>ER1R55</t>
  </si>
  <si>
    <t>125 MVAR BR-III  AT Biharsharif</t>
  </si>
  <si>
    <t xml:space="preserve"> TIME</t>
  </si>
  <si>
    <t xml:space="preserve">DATE </t>
  </si>
  <si>
    <t>ER1L74</t>
  </si>
  <si>
    <t>ER1L75</t>
  </si>
  <si>
    <t>ER1L76</t>
  </si>
  <si>
    <t>System constraint/ Natural calmity/ Militancy</t>
  </si>
  <si>
    <t>Category</t>
  </si>
  <si>
    <t>'ANNEXURE - A</t>
  </si>
  <si>
    <t>220/132kV ICT3 ARRAH</t>
  </si>
  <si>
    <t>ER1T35</t>
  </si>
  <si>
    <t>400kV PATNA-BARH I</t>
  </si>
  <si>
    <t>3*80MVAR 1 PH B/R - II AT NEW RANCHI</t>
  </si>
  <si>
    <t>400/220kV ICT1 PATNA</t>
  </si>
  <si>
    <t>400 KVPATNA - KISHANGANJ -I</t>
  </si>
  <si>
    <t>400 KVPATNA - KISHANGANJ -II</t>
  </si>
  <si>
    <t>ER1L77</t>
  </si>
  <si>
    <t>ER1L78</t>
  </si>
  <si>
    <t xml:space="preserve">220kV SASARAM-NADOKHAR </t>
  </si>
  <si>
    <t>220kV NADOKHAR -ARRAH I</t>
  </si>
  <si>
    <t>765 KV GAYA - VARANASI - II</t>
  </si>
  <si>
    <t>400kV BIHARSHARIF-VARANASI - I</t>
  </si>
  <si>
    <t>400kV BIHARSHARIF-VARANASI - II</t>
  </si>
  <si>
    <t>125 MVAR BR-I AT Kishanganj</t>
  </si>
  <si>
    <t>63MVAR KISHANGANJ LR-I  AT PATNA</t>
  </si>
  <si>
    <t>63MVAR KISHANGANJ LR-II AT PATNA</t>
  </si>
  <si>
    <t>400 KV GAYA - CHANDAWA - I</t>
  </si>
  <si>
    <t>400 KV GAYA - CHANDAWA - II</t>
  </si>
  <si>
    <t>400 KV NEW RANCHI - CHANDAWA - I</t>
  </si>
  <si>
    <t>400 KV NEW RANCHI - CHANDAWA - II</t>
  </si>
  <si>
    <t>ER1T36</t>
  </si>
  <si>
    <t>400/220kV ICT2 KISHANGANJ</t>
  </si>
  <si>
    <t>ER1R57</t>
  </si>
  <si>
    <t>125 MVAR BR-II AT Chandawa</t>
  </si>
  <si>
    <t>ER1R58</t>
  </si>
  <si>
    <t>125 MVAR BR-I AT Chandawa</t>
  </si>
  <si>
    <t>ER1L79</t>
  </si>
  <si>
    <t>ER1L80</t>
  </si>
  <si>
    <t>ER1L81</t>
  </si>
  <si>
    <t>ER1L82</t>
  </si>
  <si>
    <t>ER1T37</t>
  </si>
  <si>
    <t>400kV JAMSHEDPUR-CHAIBASA II</t>
  </si>
  <si>
    <t>400kV CHAIBASA-ROURKELA II</t>
  </si>
  <si>
    <t>ER1L83</t>
  </si>
  <si>
    <t>132kV DUMRAON-ARA</t>
  </si>
  <si>
    <t>132kV KUDRA - SASARAM</t>
  </si>
  <si>
    <t>132kV SASARAM-MOHANIA</t>
  </si>
  <si>
    <t>132kV MOHANIA - KARMASA</t>
  </si>
  <si>
    <t>132kV SASARAM- KARAMNASA</t>
  </si>
  <si>
    <t>132kV DEHRI - KUDRA</t>
  </si>
  <si>
    <t>220 kV  PURNEA - NEW PURNEA-I</t>
  </si>
  <si>
    <t>220 kV  PURNEA - NEW PURNEA-II</t>
  </si>
  <si>
    <t>220kV RANCHI-CHANDIL-II (LILO)</t>
  </si>
  <si>
    <t>220kV RANCHI-HATIA-I (LILO)</t>
  </si>
  <si>
    <t>220kV RANCHI-HATIA-II(LILO)</t>
  </si>
  <si>
    <t>400kV SASARAM - VARANASI</t>
  </si>
  <si>
    <t>400kV SARNATH - ALLAHABAD - I</t>
  </si>
  <si>
    <t>400kV BIHARSHARIF - BALIA -I</t>
  </si>
  <si>
    <t>400kV BIHARSHARIF - BALIA -II</t>
  </si>
  <si>
    <t>400kV PATNA - BALIA -I</t>
  </si>
  <si>
    <t>400kV PATNA - BALIA -IV</t>
  </si>
  <si>
    <t>400kV PATNA - BALIA -III</t>
  </si>
  <si>
    <t>400kV PATNA - BALIA -II</t>
  </si>
  <si>
    <t>400kV RANCHI-RAGHUNATHPUR I(LILO of Maithon-Ranch -II at Raghunathpur)</t>
  </si>
  <si>
    <t>400kV RANCHI-NEW RANCHI II</t>
  </si>
  <si>
    <t>400kV RANCHI-NEW RANCHI I</t>
  </si>
  <si>
    <t>400kV RANCHI-NEW RANCHI III</t>
  </si>
  <si>
    <t>400kV RANCHI-NEW RANCHI IV</t>
  </si>
  <si>
    <t>400kV MOTIHARI - GORAKHPUR - I (LILO BARH-GKP-1)</t>
  </si>
  <si>
    <t>400kV MOTIHARI - GORAKHPUR - II (LILO BARH-GKP-2)</t>
  </si>
  <si>
    <t>400kV BARH-MOTIHARI- I (LILO BARH-GKP-1)</t>
  </si>
  <si>
    <t>400kV BARH-MOTIHARI- II (LILO BARH-GKP-2)</t>
  </si>
  <si>
    <t>765KV SASARAM - FATEHPUR</t>
  </si>
  <si>
    <t>765KV GAYA - VARANASI -I</t>
  </si>
  <si>
    <t>50 MVAR B/R-1 AT JMASHEDPUR</t>
  </si>
  <si>
    <t>50 MVAR B/R-1 AT BIHARSHARIF</t>
  </si>
  <si>
    <t>80 MVAR B/R AT PATNA</t>
  </si>
  <si>
    <t>125 MVAR B/R - I AT NEW PURNEA</t>
  </si>
  <si>
    <t>125 MVAR B/R - I I AT NEW PURNEA</t>
  </si>
  <si>
    <t>80 MVAR B/R AT BIHARSHARIF</t>
  </si>
  <si>
    <t>3*80 B/R AT GAYA</t>
  </si>
  <si>
    <t>3*80 B/R II AT GAYA</t>
  </si>
  <si>
    <t>125 3Ph B/R I AT SASARAM</t>
  </si>
  <si>
    <t>125 3Ph B/R II AT SASARAM</t>
  </si>
  <si>
    <t>80 MVAR B/R AT CHAIBASA</t>
  </si>
  <si>
    <t>3*80 1ph VARANASI L/R-II at Gaya</t>
  </si>
  <si>
    <t>80 MVAR L/R OF 400 kV BARH - GORAKHPUR - I AT GORAKHPUR</t>
  </si>
  <si>
    <t>80 MVAR L/R OF 400 kV BARH - GORAKHPUR - II AT GORAKHPUR</t>
  </si>
  <si>
    <t>240 MVAR L/R OF 765 kV GAYA - BALIA LINE AT BALIA</t>
  </si>
  <si>
    <t>330 MVAR L/R OF 765 kV SASARAM - FATEHPUR LINE AT SASARAM</t>
  </si>
  <si>
    <t>330 MVAR L/R OF 765 kV SASARAM - FATEHPUR LINE AT FATEHPUR</t>
  </si>
  <si>
    <t>240 MVAR L/R OF 765 kV GAYA - VARANASI - I LINE AT GAYA</t>
  </si>
  <si>
    <t>240 MVAR L/R OF 765 kV GAYA - VARANASI - I LINE AT VARANASI</t>
  </si>
  <si>
    <t>240 MVAR L/R OF 765 kV GAYA - VARANASI - II LINE AT GAYA</t>
  </si>
  <si>
    <t>240 MVAR L/R OF 765 kV GAYA - VARANASI - II LINE AT VARANASI</t>
  </si>
  <si>
    <t>80 MVAR B/R - II AT KISHENGANJ</t>
  </si>
  <si>
    <t>80 MVAR B/R - I AT KISHENGANJ</t>
  </si>
  <si>
    <t>400/220kV ICT1  SASARAM</t>
  </si>
  <si>
    <t>400/220kV ICT2 SASARAM</t>
  </si>
  <si>
    <t>ER1L31</t>
  </si>
  <si>
    <t>ER1L36</t>
  </si>
  <si>
    <t>ER1L60</t>
  </si>
  <si>
    <t>ER1L61</t>
  </si>
  <si>
    <t>ER1L67</t>
  </si>
  <si>
    <t>ER1L68</t>
  </si>
  <si>
    <t>ER1L84</t>
  </si>
  <si>
    <t>ER1L85</t>
  </si>
  <si>
    <t>ER1L86</t>
  </si>
  <si>
    <t>ER1L87</t>
  </si>
  <si>
    <t>ER1L88</t>
  </si>
  <si>
    <t>ER1L89</t>
  </si>
  <si>
    <t>ER1L90</t>
  </si>
  <si>
    <t>ER1L91</t>
  </si>
  <si>
    <t>ER1L92</t>
  </si>
  <si>
    <t>ER1L93</t>
  </si>
  <si>
    <t>ER1L94</t>
  </si>
  <si>
    <t>ER1L95</t>
  </si>
  <si>
    <t>ER1L96</t>
  </si>
  <si>
    <t>ER1L97</t>
  </si>
  <si>
    <t>ER1L98</t>
  </si>
  <si>
    <t>ER1L99</t>
  </si>
  <si>
    <t>ER1L100</t>
  </si>
  <si>
    <t>ER1L101</t>
  </si>
  <si>
    <t>ER1L104</t>
  </si>
  <si>
    <t>ER1L105</t>
  </si>
  <si>
    <t>ER1L106</t>
  </si>
  <si>
    <t>ER1L107</t>
  </si>
  <si>
    <t>ER1L108</t>
  </si>
  <si>
    <t>ER1R56</t>
  </si>
  <si>
    <t>ER1R59</t>
  </si>
  <si>
    <t>ER1R60</t>
  </si>
  <si>
    <t>ER1R61</t>
  </si>
  <si>
    <t>ER1R62</t>
  </si>
  <si>
    <t>ER1R63</t>
  </si>
  <si>
    <t>ER1R64</t>
  </si>
  <si>
    <t>ER1R65</t>
  </si>
  <si>
    <t>ER1R66</t>
  </si>
  <si>
    <t>ER1R67</t>
  </si>
  <si>
    <t>ER1R68</t>
  </si>
  <si>
    <t>ER1R69</t>
  </si>
  <si>
    <t>ER1R70</t>
  </si>
  <si>
    <t>ER1R71</t>
  </si>
  <si>
    <t>ER1R72</t>
  </si>
  <si>
    <t>ER1R73</t>
  </si>
  <si>
    <t>ER1R74</t>
  </si>
  <si>
    <t>ER1R75</t>
  </si>
  <si>
    <t>SASARAM - NABINAGAR I</t>
  </si>
  <si>
    <t>SASARAM - NABINAGAR II</t>
  </si>
  <si>
    <t>220kV DEHRI-SASARAM</t>
  </si>
  <si>
    <t>400/220kV ICT3 MUZZAFERPUR</t>
  </si>
  <si>
    <t>400kV BUS REACTOR MUZAFFERPUR</t>
  </si>
  <si>
    <t>125 MVAR B/R - II AT PASAULI</t>
  </si>
  <si>
    <t>63  MVAR GKP - I L/R AT MUZZAFERPUR</t>
  </si>
  <si>
    <t>63  MVAR GKP - II L/R AT MUZZAFERPUR</t>
  </si>
  <si>
    <t>63  MVAR NPRN - I L/R AT MUZZAFERPUR</t>
  </si>
  <si>
    <t>63  MVAR NPRN - II L/R AT MUZZAFERPUR</t>
  </si>
  <si>
    <t>132kV Dehri-SASARAM</t>
  </si>
  <si>
    <t>132kV PURNEA-DALKHOLA (LILO PART)</t>
  </si>
  <si>
    <t>ER1T38</t>
  </si>
  <si>
    <t>400/220kV ICT3 JAMSHEDPUR</t>
  </si>
  <si>
    <t>ER1R76</t>
  </si>
  <si>
    <t xml:space="preserve">125MVAR, 400kV BUS REACTOR-III, AT JAMSHEDPUR </t>
  </si>
  <si>
    <t>400/220kV ICT3 PATNA</t>
  </si>
  <si>
    <t>ER1T39</t>
  </si>
  <si>
    <t>ER1T40</t>
  </si>
  <si>
    <t>400/220kV ICT1 DALTONGANJ</t>
  </si>
  <si>
    <t>220/132 kV ICT1 DALTONGANJ</t>
  </si>
  <si>
    <t>ER1T41</t>
  </si>
  <si>
    <t>ER1T42</t>
  </si>
  <si>
    <t>220/132 kV ICT2 DALTONGANJ</t>
  </si>
  <si>
    <t>400 KVSASARAM - DALTONGANJ - I</t>
  </si>
  <si>
    <t>80 MVAR BUS REACTOR AT DALTONGANJ</t>
  </si>
  <si>
    <t>LNCC</t>
  </si>
  <si>
    <t>OSPD</t>
  </si>
  <si>
    <t>OMSU</t>
  </si>
  <si>
    <t>LPRD</t>
  </si>
  <si>
    <t>OSPT</t>
  </si>
  <si>
    <t>LVRD</t>
  </si>
  <si>
    <t>LART</t>
  </si>
  <si>
    <t>OSFD</t>
  </si>
  <si>
    <t>LMAC</t>
  </si>
  <si>
    <t>OMST</t>
  </si>
  <si>
    <t>SVRD</t>
  </si>
  <si>
    <t>SCSD</t>
  </si>
  <si>
    <t>220kV SASARAM-ARRAH I</t>
  </si>
  <si>
    <t>LCSD</t>
  </si>
  <si>
    <t xml:space="preserve">  TRIPPED DUE TO Y-B FAULT  FD-4.129 KM FROM ARA(PG) ( BSPTCL JURISDICTION)   ,ZONE-3 AND FC- Iy-5.404KA Ib-4.783KA.</t>
  </si>
  <si>
    <t>400/220 kV ICT1 AT KISHANGANJ</t>
  </si>
  <si>
    <t xml:space="preserve"> HAND TRIPPED FOR VOLTAGE REGULATION AS PER ERLDC INSTRUCTION.</t>
  </si>
  <si>
    <t>HAND TRIPPED FOR VOLTAGE REGULATION AS PER ERLDC INSTRUCTION.</t>
  </si>
  <si>
    <t>TRIPPED ON B-N FAULT, ONE TOWER BADLY DAMAGED IN GANGA RIVER AT LOC. -   129/0 DUE TO HEAVY FLOOD.</t>
  </si>
  <si>
    <t>ER1R77</t>
  </si>
  <si>
    <t>125 MVAR BR-IV  AT Biharsharif</t>
  </si>
  <si>
    <t xml:space="preserve">  TRIPPED ON B-N FAULT, ONE TOWER BADLY DAMAGED IN GANGA RIVER AT LOC. -   129/0 DUE TO HEAVY FLOOD.</t>
  </si>
  <si>
    <t xml:space="preserve">  S/D TAKEN FOR AMP WORK.</t>
  </si>
  <si>
    <t>400KV GAYA NABINAGAR-1</t>
  </si>
  <si>
    <t>125MVAR B/R-2 IS UNDER S/D FOR SHIFTING OF THE SAME AS L/R IN 400KV   PATNA-BARH-2.</t>
  </si>
  <si>
    <t xml:space="preserve">400kV SASARAM - ALLAHABAD II </t>
  </si>
  <si>
    <t>125 MVAR B/R - I I AT KISHENGANJ</t>
  </si>
  <si>
    <t xml:space="preserve">  S/D TAKEN FOR CONSTRUCTION ACTIVITY FOR NAVINAGAR BAY  UNDER    NAVINAGAR-2 PROJECT.</t>
  </si>
  <si>
    <t xml:space="preserve"> TRIPPED ON B-N FAULT, ONE TOWER BADLY DAMAGED IN GANGA RIVER AT LOC. -   129/0 DUE TO HEAVY FLOOD.</t>
  </si>
  <si>
    <t xml:space="preserve"> 125MVAR B/R-2 is under S/D for shifting of the same as L/R in 400KV   PATNA-BARH-2.</t>
  </si>
  <si>
    <t>400KV GAYA NABINAGAR-2</t>
  </si>
  <si>
    <t>ER1L109</t>
  </si>
  <si>
    <t>ER1L110</t>
  </si>
  <si>
    <t>400 KV SASARAM - DALTONGANJ - II</t>
  </si>
  <si>
    <t>ER1T43</t>
  </si>
  <si>
    <t>400/220kV ICT2 DALTONGANJ</t>
  </si>
  <si>
    <t>ER1R78</t>
  </si>
  <si>
    <t>125 MVAR BR-II  AT Lakhisarai</t>
  </si>
  <si>
    <t>ER1R79</t>
  </si>
  <si>
    <t>50 MVAR L/R of 400 kV Biharsarif - Sasaram - I  AT Biharsharif</t>
  </si>
  <si>
    <t>ER1T22A</t>
  </si>
  <si>
    <t>ER1T17A</t>
  </si>
  <si>
    <t>400/220kV ICT3 GAYA</t>
  </si>
  <si>
    <t>50 MVAR L/R of 400 kV Biharsarif - Lakhisarai - II  AT Biharsharif</t>
  </si>
  <si>
    <t>ER1R80</t>
  </si>
  <si>
    <t>80 MVAR L/R of 400 kV Kishanganj- Darbhanga - II  AT Kishanganj</t>
  </si>
  <si>
    <t>STATCOM  AT Kishanganj</t>
  </si>
  <si>
    <t xml:space="preserve">-550/+300 </t>
  </si>
  <si>
    <t>STATCOM  AT New ranchi</t>
  </si>
  <si>
    <t xml:space="preserve">-450/+200 </t>
  </si>
  <si>
    <t>ER1 ST01</t>
  </si>
  <si>
    <t>ER1 ST02</t>
  </si>
  <si>
    <t>TRIPPED DUE TO Y-B FAULT IN ZONE-3 (BSPTCL JURISDICTION).FD-29.88KM FROM   ARA(PG) AND FC-IY-2.226KA AND IB-2.141KA</t>
  </si>
  <si>
    <t>TRIPPED ON Y-N FAULT,F.D.=1.89 KM FROM ARA (BSPTCL JURIDISCTION) = ,F.C.=4.5 KAMP.</t>
  </si>
  <si>
    <t>HAND TRIPPED ON POWER REGULATION AS PER ERLDC INSTRUCTION</t>
  </si>
  <si>
    <t>AUTORECLOSED DUE TO R-N FAULT, F.D= 2.835 KM FROM PURNEA, F.C=13.37 KA.</t>
  </si>
  <si>
    <t>GOVC</t>
  </si>
  <si>
    <t>TRIPPED ON O/V ONLY FROM NADOKHAR END</t>
  </si>
  <si>
    <t>KEPT OPEN FOR V/R AS PER ERLDC INSTRUCTION</t>
  </si>
  <si>
    <t>TRIPPED ON B-N FAULT.F.D.=6.94 KM FROM PUSAULI (BSPTCL JURIDISCTION) = ,F.C.=7.67 KAMP</t>
  </si>
  <si>
    <t>TRIPPED ON Y-N FAULT.F.D.=49.14 KM FROM PUSAULI (BSPTCL JURIDISCTION) = ,F.C.=2.50 KAMP</t>
  </si>
  <si>
    <t>S/D TAKEN TO ATTEND SF6 LOSS IN ITS CT  AT GAYA END.</t>
  </si>
  <si>
    <t>TRIPPED ONLY FROM BODH GAYA END DUE TO UNSUCCESSFUL A/R AT BODHGAYA. A/R   SUCCESSFUL FROM GAYA END. F.D.=17.0 KM FROM GAYA (BSPTCL JURISDICTION) FAULT CURRENT 9.23 KA.</t>
  </si>
  <si>
    <t>S/D TAKEN FOR JUMPER TIGHTENING WORK BY BSPTCL.</t>
  </si>
  <si>
    <t>TRIPPED ONLY FROM DEHRI END DUE TO B-N FAULT.F.D.=16.9 KM ( BSPTCL   JURISDICTION)FROM GAYA,F.C.=4.987 KAMP</t>
  </si>
  <si>
    <t>HAND TRIPPED ON VOLTAGE REGULATION AS PER ERLDC INSTRUCTION</t>
  </si>
  <si>
    <t>TRIPPED DUE TO B-N FAULT.F.D.=66.6 KM FROM RANCHI (JUSNL JURIDISCTION),F = ,C,=2.41 KAMP.</t>
  </si>
  <si>
    <t>TRIPPED DUE TO Y-B FAULT.F.D.=44.3 KM FROM RANCHI(JUSNL JURIDISCTION) = ,F.C.=IY=4.24 KAMP,IB=4.07 KAMP.</t>
  </si>
  <si>
    <t>S/D TAKEN BY CHANDIL, FOR CUTTING AND TRIMMING OF TREES UNDER THIS SITE.</t>
  </si>
  <si>
    <t>TRIPPED DUE TO B-N FAULT, F.C=2.24 KA, F.D= 66.3KM (UNDER JUSNL   JURISDICTION).</t>
  </si>
  <si>
    <t>S/D TAKEN BY JUSNL FOR ATTENDING HOT SPOT IN Y PHASE CT AT JUSNL END.</t>
  </si>
  <si>
    <t>TRIPPED ON B-N FAULT .F.D.=67.1 KM FROM RANCHI(JUSNL JURIDISCTION) = ,F.C.=2.39 KAMP</t>
  </si>
  <si>
    <t>S/D TAKEN BY JUSNL FOR POWER LINE CROSSING WORK OF 220KV HATIA-NAMKUM(   JUSNL LINE).</t>
  </si>
  <si>
    <t>S/D TAKEN FOR RELAY RETROFITTING AND ISOLATOR ALLIGNMENT AT PUSAULI.</t>
  </si>
  <si>
    <t>HAND TRIPPED ON VOLTAGE REGULATION AS PER ERLDC INSTRUCTION.</t>
  </si>
  <si>
    <t>S/D TAKEN FOR POWER LINE CROSSING  OF 220KV SAHUPURI-RAJA KA TALAB(   UPPTCL LINE) BY UPPTCL.</t>
  </si>
  <si>
    <t>TRIPPED DUE TO  B-N FAULT. FD-52KM FROM SASARAM( UPPTCL JURIDICTION) AND   FC-2.974KA.</t>
  </si>
  <si>
    <t>TRIPPED ON B-N FAULT.F.D.=8.9 KM FROM DALTONGANJ(BSPTCL JURIDISCTION) = ,F.C.=7.9 KAMP.</t>
  </si>
  <si>
    <t>TRIPPED ON B-N FAULT.F.D.=7.98 KM FROM PUSAULI(BSPTCL JURIDISCTION) = ,F.C.=9.01 KAMP.</t>
  </si>
  <si>
    <t>A/R SUCCESSFULLY OPERATED FROM BOTH END  DUE TO  Y-N FAULT.  FD-119.9KM   FROM BIHARSHARIFF AND FC-3.508KA.</t>
  </si>
  <si>
    <t>S/D TAKEN FOR  RETROFITTING OF OLD RELAYS WITH NUMERICAL BACKUP   IMPEDANCE RELAYS IN THE NON-SWITCHABLE  LINE  REACTOR OF TH</t>
  </si>
  <si>
    <t>AUTORECLOSED SUCCESSFULLY ON R-N FAULT.F.D.= 89.44 KM FROM CHAIBASA WITH   F.C.= 2.60 KA</t>
  </si>
  <si>
    <t>AUTORECLOSED SUCCESSFULLY ON R-N FAULT. F.D.= 89.94 KM FROM CHAIBASA   WITH F.C.= 3.55 KA</t>
  </si>
  <si>
    <t>S.OFF FOR TAKING UP BAY UPGRADATION WORK AT FARAKKA END BY ER-2.</t>
  </si>
  <si>
    <t>AUTORECLOSED DUE TO Y-N FAULT, F.D= 141 KM FROM JAMSHEDPUR, F.C=4.2 KA.</t>
  </si>
  <si>
    <t>A/R SUCCESSFUL DUE TO Y-N FAULT FROM BOTH END.F.D.=4.6 KM FROM JAMSHEDPUR,F.C.=22.38 KAMP . THERE WERE HEAVY THUNDERSTORM AROUND THE AFFECTED AREA.</t>
  </si>
  <si>
    <t>TRIPPED DUE TO R-N FAULT, F.D=141.1 KM FROM JAMSHEDPUR (100%), F.C=2.397KA. AS REPORTED, THERE WAS HEAVY RAIN AND THUNDERSTORM AT BARIPADA.</t>
  </si>
  <si>
    <t>TRIPPED ON R-N FAULT. F.D.= 10.65 KM FROM JSR WITH F.C.= 19.252 KA.CAUSED DUE TO SEVERE CYCLONE,HEAVY RAIN AND LIGHTENING IN AND AROUND THE FAULT AREA .</t>
  </si>
  <si>
    <t>S/D TAKEN TO ATTEND HOT SPOT IN ITS LINE ISOLATOR OF R PHASE AT   JAMSHEDPUR END.</t>
  </si>
  <si>
    <t>S/D TAKEN FOR Y-PH CVT REPLACEMENT AT JAMSHEDPUR.</t>
  </si>
  <si>
    <t>S/D TAKEN TO ATTEND PROBLEM IN Y-PH CVT AT JAMSHEDPUR.</t>
  </si>
  <si>
    <t>S/D TAKEN FOR REPLACEMENT OF DAMAGED JUMPER AT LOC NO 01 DURING CYCLONE.</t>
  </si>
  <si>
    <t>S/D TAKEN FOR RREALIGNMENT WORK OF LINES AT DVC RTPS COAL FEEDING   RAILWAY LINE.</t>
  </si>
  <si>
    <t>A/R SUCCESSFUL FROM BOTH END DUE TO Y-N FAULT.F.D.=14.0 KM FROM RANCHI = ,F.C.=14.8 KAMP.</t>
  </si>
  <si>
    <t>S/D TAKEN FOR REPLACEMENT OF INSULATOR DAMAGED BY MISCREANTS</t>
  </si>
  <si>
    <t>A/R SUCCESSFULLY OPERATED FROM BOTH END DUE TO R-N FAULT CAUSED BY  SEVERE LIGHTENING  AND THUNDERSTROM. F.D.=25.4 KM FROM BSF,F.C.=8.9 KA.</t>
  </si>
  <si>
    <t>S/D TAKEN FOR REPLACEMENT OF FLASHED INSULATOR DUE TO THUNDERSTORM AND   LIGHTENING AROUND THE FAULT AREA.</t>
  </si>
  <si>
    <t>TRIPPED DUE TO Y-N FAULT CAUSED BY SEVERE LIGHTENING  AND THUNDERSTROM   F.D.=26.6 KM FROM BSF,F.C.=8.8 KA.</t>
  </si>
  <si>
    <t>S/D TAKEN REPLACEMENT OF DECAPPED INSULATOR DUE SEVERE CYLONE AND   LIGHTINING.</t>
  </si>
  <si>
    <t>TRIPPED DUE TO Y-N FAULT CAUSED BY SEVERE LIGHTENING  AND THUNDERSTORM AROUND THE FAULT AREA .F.D.=0.1 KM FROM PATNA,F.C.=18.13 KAMP.</t>
  </si>
  <si>
    <t>S/D TAKEN FOR REALIGNMENT WORKS OF SAID TR. LINE DUE TO CONSTRUCTION OF     NEW RAILWAY LINE.</t>
  </si>
  <si>
    <t>S/D TAKEN BY JUSNL FOR SHIFTING OF 33KV LINE (JUSNL LINE) CROSSING UNDER   SAID 400KV LINES.</t>
  </si>
  <si>
    <t>FOR  RECTIFICATION OF  BENT TOWER MEMBERS AT LOC NO 21 AND 22 BUT PERMIT   WAS NOT ISSUED BY NTPC SO LINE CHARGED.</t>
  </si>
  <si>
    <t>S/D TAKEN FOR  RECTIFICATION OF  BENT TOWER MEMBERS AT LOC NO 21 AND 22</t>
  </si>
  <si>
    <t>AUTORECLOSED SUCCESSFULLY ON B-N FAULT.F.D.= 175.2 KM FROM GAYA WITH   F.C.= 2.02 KA.</t>
  </si>
  <si>
    <t>S/D TAKEN FOR DESTRINGING, ERECTION   RE-STRINGING OF   MULTI-CIRCUIT TOWER AT LOC. 80, DAMAGED BY MISCRIENTS.</t>
  </si>
  <si>
    <t>TRIPPED DUE TO B-N FAULT, F.D=45 KM FROM KAHALGAON, F.C=8.1KA. TRIPPED   DUE TO SEVERE CYCLONIC STORM THUNDERING AROUND FAULT AREA.</t>
  </si>
  <si>
    <t>S/D TAKEN TO FACILITATE S/D OF 400 KV PATNA-BARH-II</t>
  </si>
  <si>
    <t>S/D TAKEN FOR AMP WORK BY NTPC BARH</t>
  </si>
  <si>
    <t>S/D TAKEN TO FACILIATATE INSERTION OF 50 MVAR L/R-II AT LAKHISARAI END.</t>
  </si>
  <si>
    <t>S/D TAKEN TO FACILIATATE THE S/D OF 50 MVAR L/R-II AT LAKHISARAI END FOR   AMP WORK.</t>
  </si>
  <si>
    <t>AUTORECLOSED DUE TO R-N FAULT, F.D=104 KM FROM KISHENGNAJ, F.C=3.32KA.</t>
  </si>
  <si>
    <t>TRIPPED DUE TO DT RECEIVED  AT KODERMA( DVC) DUE TO PROBLEM AT BOKARO(   DVC).</t>
  </si>
  <si>
    <t>S/D TAKEN FOR DESTRINGING, ERECTION  RE-STRINGING OF   MULTI-CIRCUIT TOWER AT LOC. 80, DAMAGED BY MISCRIENTS.</t>
  </si>
  <si>
    <t>SD TAKEN BY DVC, KODERMA FOR PREVENTIVE MAINTINENCE WORK AT THEIR END.</t>
  </si>
  <si>
    <t>S/D TAKEN FOR DESTRINGING, ERECTION RE-STRINGING OF   MULTI-CIRCUIT TOWER AT LOC. 80, DAMAGED BY MISCRIENTS.</t>
  </si>
  <si>
    <t>S/D TAKEN BY DVC FOR PREVENTIVE MAINTINENCE WORK AT THEIR END.</t>
  </si>
  <si>
    <t>S/D TAKEN FOR SAFE MOVEMENT OF HYDRA  FOR ERECTION OF INTERRUPTER OF Y PH MAIN BAY OF LAKHISARAI-II AT BSF JUST BELOW THE JACK BUS.</t>
  </si>
  <si>
    <t>TRIPPED DUE TO B-N FAULT, F.D=171.4 KM  FROM GORAKHPUR (DMTCL   JURISDICTION) WITH  F.C=25KA.</t>
  </si>
  <si>
    <t>TRIPPED ONLY FROM MOTIHARI END  DUE TO B-N FAULT. FD-17.89KM( DMTCL   JURISDICTION) AND FC-5.19KA.</t>
  </si>
  <si>
    <t>TRIPPED ONLY FROM MOTIHARI END  DUE TO B-N FAULT. FD-19.44KM( DMTCL   JURISDICTION) AND FC-5.17KA.</t>
  </si>
  <si>
    <t>TRIPPED DUE TO Y-N FAULT.F.D.=26.76 KM FROM MOTIHARI (DMTCL   JURIDISCTION),F.C.=4.073 KAMP.</t>
  </si>
  <si>
    <t>TRIPPED DUE TO B-N FAULT.F.D.=22.4 KM FROM MOTIHARI(DMTCL JURIDISCTION) = ,F.C.=2.554 KAMP</t>
  </si>
  <si>
    <t>TRIPPED DUE TO B-N FAULT.F.D.=16.9 KM FROM MOTIHARI(DMTCL JURIDISCTION) = ,F.C.=4.99 KAMP.</t>
  </si>
  <si>
    <t>TRIPPED DUE TO B-N FAULT. FD-17.2KM FROM MOTIHARI( DMTCL JURISDICTION)   AND FC-4.45KA</t>
  </si>
  <si>
    <t>TRIPPED DUE TO Y-N FAULT.F.D.=143 KM FROM SASARAM (NR-III JURIDISCTION) = ,F.C.=2.29 KAMP. TRIPPED DUE TO SEVERE THUNDERSTORM</t>
  </si>
  <si>
    <t>BANKA-BUS REACTOR-2</t>
  </si>
  <si>
    <t>S/OFF FOR V/R AS PER ERLDC INSTRUCTION</t>
  </si>
  <si>
    <t>S/D TAKEN FOR INSULATING THE DOME AND TERIIARY BUSHING OF ICT</t>
  </si>
  <si>
    <t>S/D FOR INSTALLING INSULATION TAPE ON DOME AND CONNECTOR OF TERTIARY   BUSHING.</t>
  </si>
  <si>
    <t>S/D TAKEN FOR SAFE MOVEMENT OF  400/220KV 500MVA ICT-IV AT BIHARSHARIFF(   NEW ICT)  FROM GATE TO  ITS FOUNDATION.</t>
  </si>
  <si>
    <t>S/D TAKEN FOR SAFE MOVEMENT OF HYDRA FOR DISMANTLING OF INTERRUPTER OF Y PH MAIN BAY OF 400/220KV 315MVA ICT-II AT BSF  JUST BELOW THE JACK BUS.</t>
  </si>
  <si>
    <t>TRIPPED ON INTERTRIP DUE TO FAULT FEDED FROM 220 KV SIDE(BSPTCL END).</t>
  </si>
  <si>
    <t>S/D TAKEN BY BSPTCL FOR 220KV SIDE MAINTENANCE WORK.</t>
  </si>
  <si>
    <t>S/D TAKEN TO ATTEND HOT SPOT IN Y-PH ISOLATOR.</t>
  </si>
  <si>
    <t>TO ATTEND THE HOT SPOT IN  CT TERMINAL OF  ITS 220KV SIDE MAIN BAY.</t>
  </si>
  <si>
    <t>S/D FOR ATENDING OIL LEKAGE FROM R-PH BUSHING TURRET(HV SIDE).</t>
  </si>
  <si>
    <t>TRIPPED ON INTERTRIP DUE TO OVER CURRENT OPERATED IN 220 KV SIDE AT   JUSNL END.</t>
  </si>
  <si>
    <t>S/D TAKEN TO ATTEND HOT SPOT IN Y PH T ISOLATOR.</t>
  </si>
  <si>
    <t>S/D TAKEN TO ATTEND HOT SPOT IN 400KV SIDE B-PH T ISOLATOR.</t>
  </si>
  <si>
    <t>HAND TRIPPED FOR VOLTAGE REGULATION  AS PER ERLDC INSTRUTION.</t>
  </si>
  <si>
    <t>TRIPPED FROM 220 KV SIDE ONLY DUE TO TRIPPING OF 220 KV BUS-2 AT   MUZAFFARPUR DUE TO TOUCHING OF BROKEN CAMERA CABLE CAUSED</t>
  </si>
  <si>
    <t>S/D TAKEN FOR UPGRADATION OF TRNASFORMER ISOLATOR IN 220KV SIDE.</t>
  </si>
  <si>
    <t>S/D TAKEN FOR UPGRADATION OF TRANSFORMER ISOLATOR(220 KV SIDE)</t>
  </si>
  <si>
    <t>S/D TAKEN FOR CONSTRUCTION ACTIVITY FOR NAVINAGAR BAY  UNDER    NAVINAGAR-2 PROJECT.</t>
  </si>
  <si>
    <t xml:space="preserve">  HAND TRIPPED FOR POWER REGULATION AS PER ERLDC INSTRUCTION</t>
  </si>
  <si>
    <t xml:space="preserve">  TRIPPED  DUE TO B-N FAULT. FD-6.9KM FROM SASARAM(BSPTCL JURISDICTION)   AND FC-7.749KA.</t>
  </si>
  <si>
    <t xml:space="preserve">  TRIPPED ONLY FROM CHANDIL END DUE TO B-N FAULT.A/R SUCCESSFUL AT RANCHI   END.F.D.=67.213 KM FROM RANCHI (JUSNL JURIDISCTION)</t>
  </si>
  <si>
    <t xml:space="preserve">  TRIPPED ONLY FROM CHANDIL END ON B-N FAULT.A/R SUCCESSFUL AT RANCHI   END.F.D.=15.2 KM FROM RANCHI(JUSNL JURIDISCTION), F.C.=</t>
  </si>
  <si>
    <t xml:space="preserve">  TRIPPED ON R-N FAULT ONLY FROM CHANDIL END.A/R SUCCESSFUL AT RANCHI   END.F.D.=33.3 KM FROM RANCHI(JUSNL JURIDSCTION),F.C.=3.</t>
  </si>
  <si>
    <t xml:space="preserve">  S/D TAKEN BY JUSNL FOR STRINGING WORK OF UNDER CONSTRUCTED 220KV   PGCIL(RANCHI) –HATIA(NEW)(JUSNL LINE).</t>
  </si>
  <si>
    <t xml:space="preserve">  HAND TRIPPED FOR VOLTAGE REGULATION AS PER ERLDC INSTRUCTIONS.</t>
  </si>
  <si>
    <t xml:space="preserve">  EMERGENCY S/D TAKEN BY BSPTCL FOR RECTIFICATION  OF OPENED  CT JUMPER AT   NADOKHAR END .</t>
  </si>
  <si>
    <t xml:space="preserve">  TRIPPED ON B-N FAULT.F.D.=49.6 KM FROM SASARAM,F.C.=3.13 KAMP.</t>
  </si>
  <si>
    <t xml:space="preserve">  TRIPPED DURING DC SEGREGATION OF TRIP COIL  AND LBB RELAY  OF 400KV TIE   BAY OF SASARAM-II AND BALIA-II AT BIHARSHARIF.</t>
  </si>
  <si>
    <t xml:space="preserve">  S.OFF FOR TAKING UP BAY UPGRADATION WORK AT FARAKKA END BY ER-2.</t>
  </si>
  <si>
    <t xml:space="preserve">  S/D TAKEN FOR A/R RETROFITTING WORK. ELECTROMECHANICAL RELAY REPLACED   WITH NUMERICAL RELAY FOR SYSTEM IMPROVEMENT.</t>
  </si>
  <si>
    <t>SRMT</t>
  </si>
  <si>
    <t xml:space="preserve"> TRIPPED DUE TO MAL-OPERATION OF  TEED RELAY AT JAMSHEDPUR END.</t>
  </si>
  <si>
    <t xml:space="preserve">  AUTO-RECLOSED SUCCESSFULLY FROM BOTH ENDS ON R-N FAULT. F.D.=73.8 KM   FROM RANCHI WITH F.C.= 4.3 KA.</t>
  </si>
  <si>
    <t xml:space="preserve">  S/D TAKEN FOR STRINGING OF 765 KV RANCH- MEDNIPUR TL.</t>
  </si>
  <si>
    <t xml:space="preserve">  TRIPPED DUE TO  R-N FAULT DURING SEVERE CYCLONE, HEAVY RAIN AND   LIGHTENING. F.D.= 96.31 KM FROM RANCHI, F.C.= 3.763KA.</t>
  </si>
  <si>
    <t xml:space="preserve">  TRIPPED  DUE TO Y-N FAULT  CAUSED BY THUNDERSTORM AROUND THE FAULT AREA.   FD-73.93KM FROM SASARAM AND FC-2.5994KA</t>
  </si>
  <si>
    <t xml:space="preserve">   TRIPPED  DUE TO Y-N  FAULT, FD-202.8KM FROM BARH( DMTCL JURISDICTION) AND FC=2.49KA .</t>
  </si>
  <si>
    <t xml:space="preserve">  S/D TAKEN FOR REALIGNMENT WORKS OF SAID TR. LINE DUE TO CONSTRUCTION OF     NEW RAILWAY LINE.</t>
  </si>
  <si>
    <t xml:space="preserve">  S/D TAKEN TO ATTEND SF6 GAS LEAKAGE IN ITS BAY (Y-PH) AT CHANDWA</t>
  </si>
  <si>
    <t xml:space="preserve">  TRIPPED DUE TO BUS-II FAULT AT NTPC KAHALGAON END.</t>
  </si>
  <si>
    <t>S/D TAKEN FOR DESTRINGING,ERECTION &amp; RESTRINGING OF BULGED MULTI CKT TOWER AT LOC NO-80,CAUSED BY SEVERE LOCALISED CYCLONIC STORM</t>
  </si>
  <si>
    <t xml:space="preserve">  A/R SUCCESSFULLY OPERATED FROM BOTH END DUE TO Y-N FAULT. FD-33.15KM   FROM BANKA AND FC-4.108KA.</t>
  </si>
  <si>
    <t xml:space="preserve">  S/D TAKEN FOR ATTENDING DAMAGED LMU DUE TO FIRE IN BARH NTPC SWITCHYARD</t>
  </si>
  <si>
    <t xml:space="preserve">  AUTO-RECLOSED SUCCESSFUL FROM BOTH ENDS DUE TO Y-N FAULT. F.D.=20.85 KM   FROM MAITHON WITH F.C.=5.83 KA.</t>
  </si>
  <si>
    <t xml:space="preserve">  A/R  SUCCESSFULLY OPERATED FROM BOTH END DUE TO Y-N FAULT. FD-267.9KM   FROM PATNA  AND FC-1.6KA.</t>
  </si>
  <si>
    <t xml:space="preserve"> S/D TAKEN FOR DESTRINGING,ERECTION &amp; RESTRINGING OF BULGED MULTI CKT TOWER AT LOC NO-80,CAUSED BY SEVERE LOCALISED CYCLONIC STORM</t>
  </si>
  <si>
    <t xml:space="preserve">  AUTO RECLOSED SUCCESSFULLY FROM BOTH ENDS  ON R-N FAULT. F.D.= 35 KM   FROM NEW RANCHI WITH F.C.= 7.65 KA.</t>
  </si>
  <si>
    <t xml:space="preserve">  A/R SUCCESSFULlY OPERATED FROM BOTH END DUE TO Y-N FAULT,F.D.-99KM FROM   PATNA,F.C.-3.47KA </t>
  </si>
  <si>
    <t xml:space="preserve">  S/D TAKEN FOR REPLACEMENT OF DAMAGED PILOT STRING AT LOC. NO. 429.   DAMAGED DURING SEVERE CYCLONE AND LIGHTNING.</t>
  </si>
  <si>
    <t xml:space="preserve">  HANDT TRIPPED FOR VOLTAGE REGULATION AS PER ERLDC INSTRUCTIONS.</t>
  </si>
  <si>
    <t xml:space="preserve">  S/D TAKEN FOR WORK RELATED TO CSD.</t>
  </si>
  <si>
    <t xml:space="preserve">  TRIPPED ON OPERATION OF BACK UP OVER CURRENT RELAY DUE TO FAULT IN   DOWNSTREAM SYSTEM.</t>
  </si>
  <si>
    <t xml:space="preserve">  SHUTDOWN TAKEN FOR AMP WORK.</t>
  </si>
  <si>
    <t>A/R SUCCESSFULLY OPERATED FROM BOTH END  DUE TO Y-N FAULT. FD-117KM FROM   RANCHI AND FC-3.2KA.</t>
  </si>
  <si>
    <t xml:space="preserve"> TRIPPED DUE TO B-N FAULT . FD-1.82 KM FROM ARA (BSPTCL JURISDICTION) ,   FC-3.03KA.</t>
  </si>
  <si>
    <t xml:space="preserve"> TRIPPED ON OPERATION OF OVER CURRENT REALY AT ARA(PG) DUE TO PROBLEM AT   BSPTCL END.</t>
  </si>
  <si>
    <t xml:space="preserve"> S/D TAKEN TO CHANGE CT RATIO SETTING AT ARA(PG) END.</t>
  </si>
  <si>
    <t xml:space="preserve"> TRIPPED DUE TO  R-N FAULT.F.D.=47.57 KM FROM ARA( BSPTCL JURISDICTION) = ,F.C.=1.31KAMP.</t>
  </si>
  <si>
    <t xml:space="preserve"> S/D TAKEN FOR RELAY RETROFITTING WORK AT PUSAULI (UNDER NTAMC PROJECT)</t>
  </si>
  <si>
    <t xml:space="preserve"> S/D TAKEN FOR RELAY RETROFITTING WORK AT PUSAULI (UNDER NTAMC PROJECT).</t>
  </si>
  <si>
    <t xml:space="preserve"> HAND TRIPPED FOR POWER REGULATION AS PER ERLDC INSTRUCTION.</t>
  </si>
  <si>
    <t xml:space="preserve"> A/R SUCCESSFUL FROM BOTH END ON B-N FAULT.F.D.=25.6 KM FROM   PURNEA.F.C.=4.34 KAMP.SEVERE CYCLONE AROUND THE AFFECTED AREA.</t>
  </si>
  <si>
    <t xml:space="preserve"> S/D TAKEN BY BSPTCL FOR MAINTINENCE WORK</t>
  </si>
  <si>
    <t xml:space="preserve"> S/D TAKEN BY BSPTCL FOR MAINTENANCE WORK</t>
  </si>
  <si>
    <t xml:space="preserve"> TRIPPED ONLY FROM DEHRI END DUE TO B-N FAULT.A/R SUCCESSFUL AT GAYA   END.F.D.=48.6 KM FROM GAYA(BSPTCL JURIDISCTION),F.C.=2.501 KA</t>
  </si>
  <si>
    <t xml:space="preserve"> TRIPPED ONLY FROM DEHRI END IN R-N FAULT.A/R SUCCESSFUL FROM GAYA   END.F.D.=33.3 KM FROM GAYA(BSPTCL JURIDISCTION),F.C.=4.12 KA</t>
  </si>
  <si>
    <t xml:space="preserve"> TRIPPED IN R-N FAULT.F.D.=93.6 KM FROM RANCHI(JUSNL JURIDISCTION) = ,F.C.=1.969 KAMP.</t>
  </si>
  <si>
    <t xml:space="preserve"> TRIPPED ONLY FROM CHANDIL END  DUE TO B-N FAULT. FD-15.3KM FROM RANCHI ,   UNDER JUSNL JURISDICTION,  AND FC-4.94KA.</t>
  </si>
  <si>
    <t xml:space="preserve"> S/D TAKEN BY BSPTCL FOR OVER LINE CROSSING WORK</t>
  </si>
  <si>
    <t xml:space="preserve"> TRIPPED ON THREE PHASE FAULT.F.D.=110 KM FROM SASARAM (UPPCL   JURIDISCTION),F.C.=NA</t>
  </si>
  <si>
    <t xml:space="preserve"> S/D TAKEN BY UPPCL TO ATTEND HOT SPOT IN LINE CT AT SAHUPURI END.</t>
  </si>
  <si>
    <t xml:space="preserve"> S/D TAKEN TO ATTEND E/W DISLOCATION AT LOC NO.210  &amp; REPLACEMENT OF   DAMAGED PILOT INSULATOR STRING AT LOC NO.212 CAUSED BY SEVERE CYCLONE,LIGHTNING AND RAIN. </t>
  </si>
  <si>
    <t xml:space="preserve"> TRIPPED DUE TO Y-N FAULT CAUSED BY SEVERE CYCLONIC STORM AROUND THE   FAULT AREA. FD-101.8KM FROM BSF AND FC-4.24KA.</t>
  </si>
  <si>
    <t xml:space="preserve"> S/D TAKEN TO ATTEND HOT SPOT IN B-PH LINE ISOLATOR AT BIHARSHARIF END.</t>
  </si>
  <si>
    <t xml:space="preserve"> TRIPPED DUE TO SNAPPING OF E/W BETWEEN LOCATION NO. 211-212 CAUSING BY SEVERE CYCLONIC STORM AROUND THE   FAULT AREA. R-N FAULT ,FD-80.03KM FROM BSF. FC-5.4KA.</t>
  </si>
  <si>
    <t xml:space="preserve"> FOR CRANE MOVEMENT DURING THE ERECTION OF INTERRUPTER AND POLE COLUMN OF   NEW CGL MAKE CB OF THE 416R-52CB . S/D TAKEN BY ER-II.</t>
  </si>
  <si>
    <t xml:space="preserve"> TRIPPED ONLY FROM RKL END DUE TO R-N FAULT CAUSED BY SEVERE THUNDER   STORM . FD-50.8KM FROM CHAIBASA AND FC-5.03KA.</t>
  </si>
  <si>
    <t xml:space="preserve"> FOR SAFE CRANE MOVEMENT DURING THE DISMANTELING OF INTERRUPTER AND POLE   COLUMN OF OLD BHEL MAKE CB OF L/R AT ROURKELA BY ER-II.</t>
  </si>
  <si>
    <t xml:space="preserve"> S/D TAKEN TO ATTEND BROKEN JUMPER AT LOC 04.</t>
  </si>
  <si>
    <t xml:space="preserve"> S.OFF FOR TAKING UP BAY UPGRADATION WORK AT FARAKKA END BY ER-2.</t>
  </si>
  <si>
    <t xml:space="preserve"> A/R SUCCESSFUL DUE TO B-N FAULT.F.D.=141 KM FROM JSR,F.C.=3.72 KAMP.</t>
  </si>
  <si>
    <t xml:space="preserve"> S/D TAKEN BY TISCO TO ATTEND HOT SPOT  IN LINE ISOLATOR  AT TISCO END.</t>
  </si>
  <si>
    <t xml:space="preserve"> A/R SUCCESSFULLY OPERATED FROM BOTH END DUE TO B-N FAULT. FD-50.9KM FROM   RANCHI AND FC-6.41KA.</t>
  </si>
  <si>
    <t xml:space="preserve"> TRIPPED DUE TO Y-N FAULT, F.D=14.5 KM FROM RANCHI, F.C=11.49 KA. IT WAS   TRIPPED DUE TO SNAPPING OF EARTHWIRE OF 400KV RANCHI-RAGHUNATHPUR BETWEEN LOC NO.510-511 WHICH FALLED ON RANCHI-MAITHON CKT-I.</t>
  </si>
  <si>
    <t xml:space="preserve"> A/R SUCCESSFUL DUE TO Y-N FAULT.F.D.=129.7 KM FROM RANCHI,F.C.=2.83   KAMP.THERE WAS HEAVY RAIN AND LIGHTINING AROUND THE AFFECTED AREA.</t>
  </si>
  <si>
    <t xml:space="preserve"> S/D TAKEN FOR RECTIFICATION OF SNAPPED EARTH WIRE BETWEEN LOC NO.510-511   DUE TO SEVER CYCLONE AROUND THE AFFECTED AREA.</t>
  </si>
  <si>
    <t xml:space="preserve"> A/R SUCCESSFULLY OPERATED FROM BOTH END  DUE TO B-N FAULT. FD-148KM FROM   RANCHI ,AND FC-2.69KA.</t>
  </si>
  <si>
    <t xml:space="preserve"> TRIPPED  DUE TO OPERATION OF ITS L/R PRV TRIP RELAY  AT DALTONGANJ DUE   TO INGRESS OF MOISTURE IN ITS TERMINAL BOX CAUSED BY CONTINUOUS HEAVY RAIN.</t>
  </si>
  <si>
    <t xml:space="preserve"> TRIPPED DUE TO B-N FAULT CAUSED BY SEVERE CYCLONIC STORM AROUND THE   FAULT AREA .FD-71.9KM FROM BANKA AND FC-2.4KA.</t>
  </si>
  <si>
    <t xml:space="preserve"> S/D TAKEN TO CHANGE OLD OBSOLETE RELAY</t>
  </si>
  <si>
    <t xml:space="preserve"> TRIPPED DUE TO B-N FAULT CAUSED BY SEVERE CYCLONIC STORM AROUND THE   FAULT AREA .FD-184.5KM FROM BANKA AND FC-0.8KA.</t>
  </si>
  <si>
    <t xml:space="preserve"> S/D TAKEN TO FACILITATE REALIGNMENT WORKS OF 400 KV D/C BARH-MOTIHARI TL   DUE TO CONSTRUCTION OF BARH BYPASS NHAI.</t>
  </si>
  <si>
    <t xml:space="preserve"> S/D TAKEN BY NTPC BARH FOR SCADA UPGRADATION WORK AT NTPC BARH END.</t>
  </si>
  <si>
    <t xml:space="preserve"> S/D TAKEN BY NTPC/BARH  FOR UPGRADATION AND TESTING OF SCADA AT   NTPC/BARH.</t>
  </si>
  <si>
    <t xml:space="preserve"> S/D TAKEN TO ATTEND HOT SPOT IN LINE CT AT NTPC BARH END.S/D TAKEN BY   NTPC BARH.</t>
  </si>
  <si>
    <t xml:space="preserve"> S/D TAKEN FOR REALIGNMENT WORKS OF 400KV D/C BARH- MOTIHARI-D/C   TRANSMISSION LINE DUE TO CONSTRUCTION OF BARH BYPASS BY NHAI.</t>
  </si>
  <si>
    <t xml:space="preserve"> S/D TAKEN FOR REALIGNMENT WORKS OF 400KV BARH- MOTIHARI-D/C    TRANSMISSION LINE DUE TO CONSTRUCTION OF BARH BYPASS BY NHAI.</t>
  </si>
  <si>
    <t xml:space="preserve"> A/R SUCCESSFULLY OPERATED FROM BOTH END  DUE TO  R-N FAULT. FD-20.25KM   FROM BIHARSHARIF AND FC-11.305KA</t>
  </si>
  <si>
    <t xml:space="preserve"> TRIPPED  DUE TO R-N FAULT (TOP PHASE INSULATOR DE-CAP)  CAUSED BY SEVERE THUNDER STORM AROUND THE   FAULT AREA. FD-27.42KM FROM BSF AND FC-8.872KA.</t>
  </si>
  <si>
    <t xml:space="preserve"> TRIPPED DUE TO R-N FAULT CAUSED BY E/W SNAPPING BETWEEN LOC. NO. 18 &amp; 19 DUE TO  SEVERE CYCLONIC STORM AROUND THE   FAULT AREA.FD-10.22KM FROM BSF AND FC-14.52KA.</t>
  </si>
  <si>
    <t xml:space="preserve"> TRIPPED ON O/V PROTECTION AT BSF END. DT RECEIVED AT SASARAM END.</t>
  </si>
  <si>
    <t xml:space="preserve"> TRIPPED DUE TO B-N FAULT CAUSED BY SEVERE THUNDERSTORM. FD-10.00KM FROM   BSF AND FC-15.7KA.</t>
  </si>
  <si>
    <t xml:space="preserve"> A/R SUCCESSFULLY OPERATED FROM  BOTH ENDS  DUE  Y-N FAULT. FD-6.7KM    FROM MAITHON AND FC-13.33KA.</t>
  </si>
  <si>
    <t xml:space="preserve"> S/D TAKEN FOR DESTRINGING,ERECTION &amp; RESTRINGING OF BULGED MULTI   CKT TOWER AT LOC NO-80,CAUSED BY SEVERE LOCALISED CYCLONE.</t>
  </si>
  <si>
    <t xml:space="preserve"> TRIPPED DUE TO Y-N FAULT.F.D.=114.6 KM FROM GAYA,F.C.=2.76 KAMP.THERE   WAS HAEAVY LIGTNING AND RAIN AROUND THE AFFECTED AREA</t>
  </si>
  <si>
    <t xml:space="preserve"> TRIPPED  ON R-B FAULT DURING SEVERE CYCLONE IN AND AROUND THE FAULT   AREA. F.D.= 186.5 KM FROM GAYA WITH F.C.= Ir=3.31 KA AN</t>
  </si>
  <si>
    <t xml:space="preserve"> TRIPPED DUE TO Y-N FAULT. FD=68.2 KM FROM GAYA, F.C=4.54KA .THERE   WAS HAEAVY LIGTNING AND RAIN AROUND THE AFFECTED AREA</t>
  </si>
  <si>
    <t xml:space="preserve"> FOR UP RATING OF EXITING ISOLATOR OF CURRENT RATING 2000A AS TO BE UP   RATED WITH 3000A AT GAYA</t>
  </si>
  <si>
    <t xml:space="preserve"> TRIPPED DUE TO FAILURE OF R PHASE LA BY SEVERE LIGHTNING &amp;THUNDERSTORM AT GAYA END</t>
  </si>
  <si>
    <t xml:space="preserve"> TRIPPED DUE TO LA FAIL OF CKT-1 AT GAYA DURING  SEVERE LIGHTNING &amp;THUNDER STORM</t>
  </si>
  <si>
    <t xml:space="preserve"> HAND TRIPPED BT NTPC KAHALGAON ON EMERGENCY BASIS TO ATTEND HOT SPOT IN   ITS R-PH LINE ISOLATOR AT NTPC, KAHALGAON.</t>
  </si>
  <si>
    <t xml:space="preserve"> S/D TAKEN BY NTPC, BARH FOR UPGRADTION &amp;TESTING OF SCADA AT BARH.</t>
  </si>
  <si>
    <t xml:space="preserve"> S/D TAKEN BY NTPC BARH FOR UPGRADATION AND TESTING OF SCADA .</t>
  </si>
  <si>
    <t xml:space="preserve"> TRIPPED ON B-N FAULT.F.D.=138.4 KM FROM LAKHISARAI,F.C.=2.119 KAMP.OPGW   CLIPPING OF 400 KV KAHL-LAKHISARAI-II SNAPPED AT LOC. NO.09 DUE TO SEVERE CYCLONE AROUND THE AFFECTED AREA.</t>
  </si>
  <si>
    <t xml:space="preserve"> TRIPPED  DUE TO OPERATION OF ITS L/R PRV TRIP RELAY  AT LAKHISARAI DUE   TO INGRESS OF MOISTURE IN ITS TERMINAL BOX CAUSED BY CONTINUOUS HEAVY RAIN.</t>
  </si>
  <si>
    <t xml:space="preserve"> TRIPPED ON R-N FAULT. F.D.=117.16 KM FROM LAKHISARAI,F.C.=1.721   KAMP.OPGW CLIPPING OF THE SAID CKT SNAPPED AT LOC NO.09 DUE DUE TO SEVERE CYCLONE AROUND THE AFFECTED AREA.</t>
  </si>
  <si>
    <t xml:space="preserve"> S/D TAKEN  FOR CHARGING OF ITS NON SWITCHABLE L/R AT LAKHISARAI.</t>
  </si>
  <si>
    <t xml:space="preserve"> A/R SUCCESSFULLY OPERATED FROM BOTH DUE TO  R-N FAULT. FD-46.5KM FROM   MAITHONA ND FC-4.29KA</t>
  </si>
  <si>
    <t xml:space="preserve"> A/R SUCESSFULLY OPERATED FROM BOTH END  DUE TO  Y-N FAULT. FD-48KM FROM   MAITHON AND FC-4.06 KA.</t>
  </si>
  <si>
    <t xml:space="preserve"> A/R SUCCESSFULLY OPERATED FROM BOTH END DUE TO R-N FAULT. FAULT DETAIL   FROM MAITHON:-F.D=30.8KM &amp;FC=5.21KA</t>
  </si>
  <si>
    <t xml:space="preserve"> TRIPPED ON Y-N FAULT.F.D.=81.5 KM FROM MAITHON,F.C.=2.76 KAMP.MIDDLE   PHASE INSULATOR OF SAID CKT DECAPPED AT LOC NO.37 DUE TO SEVERE CYCLONE,LIGHTNING AND HAEAVY RAIN.</t>
  </si>
  <si>
    <t xml:space="preserve"> A/R SUCCESSFUL FROM BOTH END ON R-N FAULT.F.D.=280.1 KM FROM PATNA = ,F.C.=2.002 KAMP.THERE WAS SEVERE CYCLONE AROUND THE AFFECTED AREA.</t>
  </si>
  <si>
    <t xml:space="preserve"> A/R SUCCESSFUL FROM BOTH END ON RN FAULT.F.D.=344.4 KM FROM PATNA = ,F.C.=1.63 KAMP.</t>
  </si>
  <si>
    <t xml:space="preserve"> A/R SUCCESSFULLY OPERATED FROM BOTH END  DUE TO  B-N FAULT. FD-123.6KM   FROM KODERMA AND FC-7.11KA.</t>
  </si>
  <si>
    <t xml:space="preserve"> TRIPPED DUE TO O/V AT DVC KODERMA END.DT RECEIVED AT BIHARSHARIF END.</t>
  </si>
  <si>
    <t xml:space="preserve"> S/D TAKEN FOR PREVENTIVE MAINTINENCE WORK BY DVC AT DVC KODERMA END.</t>
  </si>
  <si>
    <t xml:space="preserve"> S/D TAKEN BY DVC KODERMA FOR PREVENTIVE MAINTENANCE .</t>
  </si>
  <si>
    <t xml:space="preserve"> S/D TAKEN TO ATTEND HOT SPOT AT LOC. NO. 112</t>
  </si>
  <si>
    <t xml:space="preserve"> S/D TAKEN FOR DESTRINGING,ERECTION &amp;RESTRINGING OF BULGED MULTI   CKT TOWER AT LOC NO-80,CAUSED BY SEVERE LOCALISED CYCLONE.</t>
  </si>
  <si>
    <t xml:space="preserve"> AUTO RECLOSED ON R-N FAULT. F.D.= 47.56 KM FROM NRNC WITH F.C.= 3.644 KA</t>
  </si>
  <si>
    <t xml:space="preserve"> S/D TAKEN BY NR-3 FOR REPLACEMENT OF PORCELAIN INSULATORS BY POLYMER   INSULATORS.</t>
  </si>
  <si>
    <t xml:space="preserve"> S/D TAKEN FOR REPLACEMENT OF PORCELIEN INSULATOR WITH POLYMER INSULATOR.</t>
  </si>
  <si>
    <t xml:space="preserve"> S/D TAKEN BY NR-3 TO ATTEND HOT SPOT IN LINE ISOILATOR OF THE SAID LINE   AT BALLIA END.</t>
  </si>
  <si>
    <t xml:space="preserve"> TRIPPED DUE TO R-N FAULT CAUSED BY SEVERE CYCLONIC STORM AROUND THE   FAULT AREA. FD-86.5KM FROM PATNA AND FC-3.99KA.</t>
  </si>
  <si>
    <t xml:space="preserve">  S/D TAKEN FOR REPLACEMENT OF PORCELAIN INSULATOR WITH POLYMER BY NR-3.</t>
  </si>
  <si>
    <t xml:space="preserve"> TO FACILITATE S/D OF 400 BSF-BALIA-I DUE TO OUTAGE OF MAIN BAY OF 400 KV   PATNA-BALLIA-IV AT BALLIA END. IT IS TO BE NOTED THAT 400 KV PATNA-BALLIA-IV AND 400 KV BIHARSHARIF BALLIA-I ARE IN THE SAME DIA AT BALLIA END.</t>
  </si>
  <si>
    <t xml:space="preserve"> S/D TAKEN TO FACILITATE CHARGIN G OF 400 KV BIHARSHARIF-BALLIA-I.</t>
  </si>
  <si>
    <t xml:space="preserve"> S/D TAKEN BY NR-3 FOR REPLACEMENT OF PORCELAIN INSULATORS BY POLYMER   INSULATORS</t>
  </si>
  <si>
    <t xml:space="preserve"> S/D TAKEN FOR REPLACEMENT OF PORCELAIN INSULATOR WITH POLYMER BY NR-3.</t>
  </si>
  <si>
    <t xml:space="preserve"> TRIPPED DUE TO R-N FAULT CAUSED BY SEVERE CYCLONIC STORM AROUND THE   FAULT AREA.FD-74.56KM FROM PATNA AND FC-5.559KA.</t>
  </si>
  <si>
    <t xml:space="preserve"> TRIPPED FROM RAGHUNATHPUR END ONLY DUE TO R-N FAULT ,  FD-24.1KM FROM   MAITHON AND FC-8.12KA.</t>
  </si>
  <si>
    <t xml:space="preserve"> A/R SUCCESSFUL FROM BOTH END ON R-N FAULT.F.D.=49 KM FROM NEW RANCHI = ,F.C.=6.09 KAMP. THERE WAS SEVERE CYCLONE AROUND THE AFFECTED AREA.</t>
  </si>
  <si>
    <t xml:space="preserve"> TRIPPED DUE TO R-N FAULT CAUSED BY SEVERE THUNDER STORM AROUND THE    FAULT AREA, F.D=19.6 KM FROM RANCHI, F.C=11.60 KA.</t>
  </si>
  <si>
    <t xml:space="preserve"> S/D TAKEN TO FACILITATE S/D OF 400 KV BUS-II AT RANCHI.</t>
  </si>
  <si>
    <t xml:space="preserve"> A/R SUCESSFULLY OPERATED FROM BOTH END  DUE TO  R-N FAULT. FD-2.3KM FROM   RANCHI AND FC-17.81KA.</t>
  </si>
  <si>
    <t xml:space="preserve"> TRIPPED DUE TO B-N FAULT CAUSED BY SEVERE THUNDER STORM AROUND FAULT   AREA, F.D=24.8 KM FROM RANCHI, F.C=12 KA.</t>
  </si>
  <si>
    <t xml:space="preserve"> S/D TAKEN TO FACILITATE S/D OF BUS-II AT RANCHI</t>
  </si>
  <si>
    <t xml:space="preserve"> S/D TAKEN TO RECTIFY 02 NOS. BENT TOWER ANGLE MEMBER AT LOC NO.232   CAUSED BY SEVERE CYCLONIC STORM.</t>
  </si>
  <si>
    <t xml:space="preserve">  AUTO RECLOSED ON B-N FAULT.  F.D.=203 KM FROM GAYA(NR-3 JURISDICTION) F.C.=2.65 KA</t>
  </si>
  <si>
    <t xml:space="preserve"> S/D TAKEN BY BSPTCL FOR MAITINENCE WORK IN 220 KV SIDE</t>
  </si>
  <si>
    <t xml:space="preserve"> TRIPPED DUE TO INTERTRIP DUE TO  PROBLEM IN BSPTCL END.</t>
  </si>
  <si>
    <t xml:space="preserve"> TRIPPED ONLY FROM BSPTCL END DUE TO PROBLEM IN BSPTCL END.</t>
  </si>
  <si>
    <t xml:space="preserve"> HAND TRIPPED FOR VOLTAGE REGULATION AS PER ERLDC INSTRUCTIONS.</t>
  </si>
  <si>
    <t xml:space="preserve"> S/D TAKEN FOR CONSTRUCTION ACTIVITY FOR NAVINAGAR BAY  UNDER    NAVINAGAR-2 PROJECT.</t>
  </si>
  <si>
    <t xml:space="preserve"> S/D TAEKN FOR WIRING AND STABILITY TEST OF DIFFERNTIAL &amp;OVER   CURRENT REALY OF ITS TIE BAY IN ORDER TO COMMISSIONING</t>
  </si>
  <si>
    <t xml:space="preserve"> S/D TO ATTEND HOT SPOT IN ITS 400KV SIDE T- ISOLATOR (B PHASE).</t>
  </si>
  <si>
    <t>Standard of Performance data for the month of April-2019</t>
  </si>
  <si>
    <r>
      <t xml:space="preserve">Name of Transmission Licensee : </t>
    </r>
    <r>
      <rPr>
        <b/>
        <u/>
        <sz val="16"/>
        <rFont val="Times New Roman"/>
        <family val="1"/>
      </rPr>
      <t>POWER GRID CORPORATION OF INDIA LTD.,  EASTERN REGION-I</t>
    </r>
  </si>
  <si>
    <t>Standard of Performance data for the month of May-2019</t>
  </si>
  <si>
    <t>Standard of Performance data for the month of June-2019</t>
  </si>
  <si>
    <t>Sr.No.</t>
  </si>
  <si>
    <t>ERPC</t>
  </si>
  <si>
    <t>ER-I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</si>
</sst>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h]:mm"/>
    <numFmt numFmtId="165" formatCode="0.000"/>
    <numFmt numFmtId="167" formatCode="mm/dd/yy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8">
    <xf numFmtId="0" fontId="0" fillId="0" borderId="0" xfId="0"/>
    <xf numFmtId="1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164" fontId="16" fillId="0" borderId="1" xfId="2" applyNumberFormat="1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horizontal="center" vertical="center" wrapText="1"/>
    </xf>
    <xf numFmtId="2" fontId="16" fillId="0" borderId="1" xfId="4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2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2" fontId="17" fillId="0" borderId="1" xfId="0" applyNumberFormat="1" applyFont="1" applyFill="1" applyBorder="1" applyAlignment="1">
      <alignment horizontal="center" vertical="center" wrapText="1"/>
    </xf>
    <xf numFmtId="2" fontId="17" fillId="0" borderId="1" xfId="4" applyNumberFormat="1" applyFont="1" applyFill="1" applyBorder="1" applyAlignment="1">
      <alignment horizontal="center" vertical="center" wrapText="1"/>
    </xf>
    <xf numFmtId="2" fontId="16" fillId="0" borderId="1" xfId="6" applyNumberFormat="1" applyFont="1" applyFill="1" applyBorder="1" applyAlignment="1">
      <alignment horizontal="center" vertical="center" wrapText="1"/>
    </xf>
    <xf numFmtId="2" fontId="16" fillId="0" borderId="1" xfId="11" applyNumberFormat="1" applyFont="1" applyFill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 vertical="center" wrapText="1"/>
    </xf>
    <xf numFmtId="2" fontId="16" fillId="0" borderId="1" xfId="5" applyNumberFormat="1" applyFont="1" applyFill="1" applyBorder="1" applyAlignment="1">
      <alignment horizontal="center" vertical="center" wrapText="1"/>
    </xf>
    <xf numFmtId="2" fontId="17" fillId="0" borderId="1" xfId="5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21" fontId="17" fillId="0" borderId="1" xfId="0" applyNumberFormat="1" applyFont="1" applyFill="1" applyBorder="1" applyAlignment="1">
      <alignment horizontal="center" vertical="center" wrapText="1"/>
    </xf>
    <xf numFmtId="21" fontId="16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167" fontId="16" fillId="0" borderId="1" xfId="4" applyNumberFormat="1" applyFont="1" applyFill="1" applyBorder="1" applyAlignment="1">
      <alignment horizontal="center" vertical="center" wrapText="1"/>
    </xf>
    <xf numFmtId="49" fontId="16" fillId="0" borderId="1" xfId="4" applyNumberFormat="1" applyFont="1" applyFill="1" applyBorder="1" applyAlignment="1">
      <alignment horizontal="center" vertical="center" wrapText="1"/>
    </xf>
    <xf numFmtId="0" fontId="16" fillId="0" borderId="1" xfId="11" applyFont="1" applyFill="1" applyBorder="1" applyAlignment="1">
      <alignment horizontal="center" vertical="center" wrapText="1"/>
    </xf>
    <xf numFmtId="14" fontId="16" fillId="0" borderId="1" xfId="11" applyNumberFormat="1" applyFont="1" applyFill="1" applyBorder="1" applyAlignment="1">
      <alignment horizontal="center" vertical="center" wrapText="1"/>
    </xf>
    <xf numFmtId="14" fontId="16" fillId="0" borderId="1" xfId="4" applyNumberFormat="1" applyFont="1" applyFill="1" applyBorder="1" applyAlignment="1">
      <alignment horizontal="center" vertical="center" wrapText="1"/>
    </xf>
    <xf numFmtId="2" fontId="17" fillId="0" borderId="1" xfId="8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1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1" xfId="2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21" fontId="16" fillId="0" borderId="1" xfId="11" applyNumberFormat="1" applyFont="1" applyFill="1" applyBorder="1" applyAlignment="1">
      <alignment horizontal="center" vertical="center" wrapText="1"/>
    </xf>
    <xf numFmtId="21" fontId="16" fillId="0" borderId="1" xfId="4" applyNumberFormat="1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4" fontId="16" fillId="0" borderId="1" xfId="3" applyNumberFormat="1" applyFont="1" applyFill="1" applyBorder="1" applyAlignment="1">
      <alignment horizontal="center" vertical="center" wrapText="1"/>
    </xf>
    <xf numFmtId="21" fontId="16" fillId="0" borderId="1" xfId="3" applyNumberFormat="1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2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64" fontId="16" fillId="0" borderId="1" xfId="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21" fontId="17" fillId="0" borderId="1" xfId="0" applyNumberFormat="1" applyFont="1" applyFill="1" applyBorder="1" applyAlignment="1">
      <alignment horizontal="center" vertical="center"/>
    </xf>
    <xf numFmtId="2" fontId="17" fillId="0" borderId="1" xfId="3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2" fontId="16" fillId="0" borderId="1" xfId="6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2" fontId="16" fillId="0" borderId="1" xfId="3" applyNumberFormat="1" applyFont="1" applyFill="1" applyBorder="1" applyAlignment="1">
      <alignment horizontal="center" vertical="center"/>
    </xf>
    <xf numFmtId="2" fontId="16" fillId="0" borderId="1" xfId="4" applyNumberFormat="1" applyFont="1" applyFill="1" applyBorder="1" applyAlignment="1">
      <alignment horizontal="center" vertical="center"/>
    </xf>
    <xf numFmtId="22" fontId="16" fillId="0" borderId="1" xfId="0" applyNumberFormat="1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4" fontId="16" fillId="0" borderId="1" xfId="11" applyNumberFormat="1" applyFont="1" applyFill="1" applyBorder="1" applyAlignment="1">
      <alignment horizontal="center" vertical="center"/>
    </xf>
    <xf numFmtId="21" fontId="16" fillId="0" borderId="1" xfId="11" applyNumberFormat="1" applyFont="1" applyFill="1" applyBorder="1" applyAlignment="1">
      <alignment horizontal="center" vertical="center"/>
    </xf>
    <xf numFmtId="2" fontId="16" fillId="0" borderId="1" xfId="11" applyNumberFormat="1" applyFont="1" applyFill="1" applyBorder="1" applyAlignment="1">
      <alignment horizontal="center" vertical="center"/>
    </xf>
    <xf numFmtId="49" fontId="16" fillId="0" borderId="1" xfId="11" applyNumberFormat="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center" vertical="center"/>
    </xf>
    <xf numFmtId="22" fontId="17" fillId="0" borderId="1" xfId="0" applyNumberFormat="1" applyFont="1" applyFill="1" applyBorder="1" applyAlignment="1">
      <alignment horizontal="center" vertical="center"/>
    </xf>
    <xf numFmtId="14" fontId="16" fillId="0" borderId="1" xfId="4" applyNumberFormat="1" applyFont="1" applyFill="1" applyBorder="1" applyAlignment="1">
      <alignment horizontal="center" vertical="center"/>
    </xf>
    <xf numFmtId="21" fontId="16" fillId="0" borderId="1" xfId="4" applyNumberFormat="1" applyFont="1" applyFill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/>
    </xf>
    <xf numFmtId="167" fontId="16" fillId="0" borderId="1" xfId="4" applyNumberFormat="1" applyFont="1" applyFill="1" applyBorder="1" applyAlignment="1">
      <alignment horizontal="center" vertical="center"/>
    </xf>
    <xf numFmtId="14" fontId="16" fillId="0" borderId="1" xfId="3" applyNumberFormat="1" applyFont="1" applyFill="1" applyBorder="1" applyAlignment="1">
      <alignment horizontal="center" vertical="center"/>
    </xf>
    <xf numFmtId="21" fontId="16" fillId="0" borderId="1" xfId="3" applyNumberFormat="1" applyFont="1" applyFill="1" applyBorder="1" applyAlignment="1">
      <alignment horizontal="center" vertical="center"/>
    </xf>
    <xf numFmtId="49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2" fontId="16" fillId="0" borderId="1" xfId="5" applyNumberFormat="1" applyFont="1" applyFill="1" applyBorder="1" applyAlignment="1">
      <alignment horizontal="center" vertical="center"/>
    </xf>
    <xf numFmtId="2" fontId="17" fillId="0" borderId="1" xfId="4" applyNumberFormat="1" applyFont="1" applyFill="1" applyBorder="1" applyAlignment="1">
      <alignment horizontal="center" vertical="center"/>
    </xf>
    <xf numFmtId="2" fontId="17" fillId="0" borderId="1" xfId="5" applyNumberFormat="1" applyFont="1" applyFill="1" applyBorder="1" applyAlignment="1">
      <alignment horizontal="center" vertical="center"/>
    </xf>
    <xf numFmtId="2" fontId="17" fillId="0" borderId="1" xfId="8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6" fillId="0" borderId="4" xfId="11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164" fontId="16" fillId="0" borderId="4" xfId="2" applyNumberFormat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4" fontId="16" fillId="0" borderId="4" xfId="11" applyNumberFormat="1" applyFont="1" applyFill="1" applyBorder="1" applyAlignment="1">
      <alignment horizontal="center" vertical="center"/>
    </xf>
    <xf numFmtId="21" fontId="16" fillId="0" borderId="4" xfId="11" applyNumberFormat="1" applyFont="1" applyFill="1" applyBorder="1" applyAlignment="1">
      <alignment horizontal="center" vertical="center"/>
    </xf>
    <xf numFmtId="2" fontId="16" fillId="0" borderId="4" xfId="1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11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left" vertical="center" wrapText="1"/>
    </xf>
    <xf numFmtId="49" fontId="16" fillId="0" borderId="1" xfId="4" applyNumberFormat="1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49" fontId="16" fillId="0" borderId="1" xfId="11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5" xfId="0" quotePrefix="1" applyFont="1" applyFill="1" applyBorder="1" applyAlignment="1">
      <alignment horizontal="center" vertical="center" wrapText="1"/>
    </xf>
    <xf numFmtId="0" fontId="15" fillId="0" borderId="5" xfId="0" quotePrefix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49" fontId="16" fillId="0" borderId="4" xfId="11" applyNumberFormat="1" applyFont="1" applyFill="1" applyBorder="1" applyAlignment="1">
      <alignment horizontal="left" vertical="center" wrapText="1"/>
    </xf>
    <xf numFmtId="49" fontId="16" fillId="0" borderId="3" xfId="11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46" fontId="8" fillId="2" borderId="4" xfId="0" applyNumberFormat="1" applyFont="1" applyFill="1" applyBorder="1" applyAlignment="1">
      <alignment horizontal="center" vertical="center" wrapText="1"/>
    </xf>
    <xf numFmtId="46" fontId="8" fillId="2" borderId="6" xfId="0" applyNumberFormat="1" applyFont="1" applyFill="1" applyBorder="1" applyAlignment="1">
      <alignment horizontal="center" vertical="center" wrapText="1"/>
    </xf>
    <xf numFmtId="46" fontId="8" fillId="2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2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4" xfId="0" quotePrefix="1" applyFont="1" applyFill="1" applyBorder="1" applyAlignment="1">
      <alignment horizontal="center" vertical="center" wrapText="1" shrinkToFit="1"/>
    </xf>
    <xf numFmtId="0" fontId="8" fillId="2" borderId="6" xfId="0" quotePrefix="1" applyFont="1" applyFill="1" applyBorder="1" applyAlignment="1">
      <alignment horizontal="center" vertical="center" wrapText="1" shrinkToFit="1"/>
    </xf>
    <xf numFmtId="0" fontId="8" fillId="2" borderId="3" xfId="0" quotePrefix="1" applyFont="1" applyFill="1" applyBorder="1" applyAlignment="1">
      <alignment horizontal="center" vertical="center" wrapText="1" shrinkToFit="1"/>
    </xf>
    <xf numFmtId="0" fontId="14" fillId="0" borderId="0" xfId="0" quotePrefix="1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2" applyNumberFormat="1" applyFont="1" applyFill="1" applyBorder="1" applyAlignment="1">
      <alignment horizontal="center" vertical="center" wrapText="1"/>
    </xf>
    <xf numFmtId="0" fontId="17" fillId="0" borderId="6" xfId="2" applyNumberFormat="1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left" vertical="center" wrapText="1"/>
    </xf>
    <xf numFmtId="1" fontId="16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6" fontId="8" fillId="2" borderId="1" xfId="0" applyNumberFormat="1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17" fillId="0" borderId="4" xfId="2" applyNumberFormat="1" applyFont="1" applyFill="1" applyBorder="1" applyAlignment="1">
      <alignment horizontal="center" vertical="center"/>
    </xf>
    <xf numFmtId="0" fontId="17" fillId="0" borderId="3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0" borderId="6" xfId="2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6" fillId="0" borderId="1" xfId="11" applyNumberFormat="1" applyFont="1" applyFill="1" applyBorder="1" applyAlignment="1">
      <alignment horizontal="left" vertical="center" wrapText="1"/>
    </xf>
  </cellXfs>
  <cellStyles count="12">
    <cellStyle name="Normal" xfId="0" builtinId="0"/>
    <cellStyle name="Normal 105" xfId="1"/>
    <cellStyle name="Normal 2" xfId="3"/>
    <cellStyle name="Normal 2 2" xfId="5"/>
    <cellStyle name="Normal 2 2 2" xfId="9"/>
    <cellStyle name="Normal 2 2 3" xfId="11"/>
    <cellStyle name="Normal 2 3" xfId="6"/>
    <cellStyle name="Normal 2 4" xfId="7"/>
    <cellStyle name="Normal 3" xfId="4"/>
    <cellStyle name="Normal 3 2" xfId="8"/>
    <cellStyle name="Normal 4" xfId="1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A760"/>
  <sheetViews>
    <sheetView view="pageBreakPreview" zoomScale="82" zoomScaleNormal="62" zoomScaleSheetLayoutView="82" workbookViewId="0">
      <selection activeCell="D10" sqref="D10:D11"/>
    </sheetView>
  </sheetViews>
  <sheetFormatPr defaultRowHeight="15" x14ac:dyDescent="0.2"/>
  <cols>
    <col min="1" max="1" width="5.5703125" style="35" customWidth="1"/>
    <col min="2" max="2" width="9" style="35" customWidth="1"/>
    <col min="3" max="3" width="26.42578125" style="35" customWidth="1"/>
    <col min="4" max="4" width="9.28515625" style="35" customWidth="1"/>
    <col min="5" max="5" width="8.140625" style="35" customWidth="1"/>
    <col min="6" max="6" width="7.42578125" style="35" customWidth="1"/>
    <col min="7" max="7" width="7.7109375" style="35" customWidth="1"/>
    <col min="8" max="8" width="8.5703125" style="35" customWidth="1"/>
    <col min="9" max="9" width="7.5703125" style="35" customWidth="1"/>
    <col min="10" max="10" width="10.28515625" style="35" customWidth="1"/>
    <col min="11" max="11" width="9.140625" style="35" customWidth="1"/>
    <col min="12" max="12" width="10.140625" style="35" customWidth="1"/>
    <col min="13" max="14" width="10.85546875" style="35" customWidth="1"/>
    <col min="15" max="15" width="7.42578125" style="35" customWidth="1"/>
    <col min="16" max="16" width="8.7109375" style="35" customWidth="1"/>
    <col min="17" max="17" width="10.140625" style="35" customWidth="1"/>
    <col min="18" max="18" width="8.7109375" style="35" customWidth="1"/>
    <col min="19" max="19" width="8.7109375" style="35" hidden="1" customWidth="1"/>
    <col min="20" max="20" width="10.42578125" style="35" customWidth="1"/>
    <col min="21" max="21" width="9.85546875" style="35" customWidth="1"/>
    <col min="22" max="22" width="10" style="35" customWidth="1"/>
    <col min="23" max="23" width="0.140625" style="35" hidden="1" customWidth="1"/>
    <col min="24" max="24" width="48.28515625" style="35" customWidth="1"/>
    <col min="25" max="25" width="12.5703125" style="35" customWidth="1"/>
    <col min="26" max="26" width="11.7109375" style="35" customWidth="1"/>
    <col min="27" max="28" width="0" style="35" hidden="1" customWidth="1"/>
    <col min="29" max="16384" width="9.140625" style="35"/>
  </cols>
  <sheetData>
    <row r="1" spans="1:27" s="103" customFormat="1" ht="20.25" customHeight="1" x14ac:dyDescent="0.2">
      <c r="A1" s="176" t="s">
        <v>761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30"/>
    </row>
    <row r="2" spans="1:27" s="44" customFormat="1" ht="20.25" customHeight="1" x14ac:dyDescent="0.2">
      <c r="A2" s="177" t="s">
        <v>762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21"/>
      <c r="AA2" s="131"/>
    </row>
    <row r="3" spans="1:27" ht="15" hidden="1" customHeight="1" x14ac:dyDescent="0.2">
      <c r="A3" s="2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34"/>
    </row>
    <row r="4" spans="1:27" ht="15" hidden="1" customHeight="1" x14ac:dyDescent="0.2">
      <c r="A4" s="22"/>
      <c r="B4" s="116"/>
      <c r="C4" s="116"/>
      <c r="D4" s="23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"/>
      <c r="P4" s="2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34"/>
    </row>
    <row r="5" spans="1:27" ht="15" customHeight="1" x14ac:dyDescent="0.2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78" t="s">
        <v>314</v>
      </c>
      <c r="Z5" s="178"/>
      <c r="AA5" s="132"/>
    </row>
    <row r="6" spans="1:27" s="45" customFormat="1" ht="48" customHeight="1" x14ac:dyDescent="0.2">
      <c r="A6" s="145" t="s">
        <v>765</v>
      </c>
      <c r="B6" s="168" t="s">
        <v>120</v>
      </c>
      <c r="C6" s="145" t="s">
        <v>76</v>
      </c>
      <c r="D6" s="145" t="s">
        <v>121</v>
      </c>
      <c r="E6" s="145" t="s">
        <v>122</v>
      </c>
      <c r="F6" s="145" t="s">
        <v>123</v>
      </c>
      <c r="G6" s="171" t="s">
        <v>119</v>
      </c>
      <c r="H6" s="172"/>
      <c r="I6" s="156" t="s">
        <v>126</v>
      </c>
      <c r="J6" s="171" t="s">
        <v>0</v>
      </c>
      <c r="K6" s="172"/>
      <c r="L6" s="171" t="s">
        <v>1</v>
      </c>
      <c r="M6" s="172"/>
      <c r="N6" s="171" t="s">
        <v>128</v>
      </c>
      <c r="O6" s="179"/>
      <c r="P6" s="179"/>
      <c r="Q6" s="179"/>
      <c r="R6" s="172"/>
      <c r="S6" s="117" t="s">
        <v>313</v>
      </c>
      <c r="T6" s="173" t="s">
        <v>129</v>
      </c>
      <c r="U6" s="156" t="s">
        <v>130</v>
      </c>
      <c r="V6" s="156" t="s">
        <v>131</v>
      </c>
      <c r="W6" s="118" t="s">
        <v>133</v>
      </c>
      <c r="X6" s="145" t="s">
        <v>132</v>
      </c>
      <c r="Y6" s="165" t="s">
        <v>133</v>
      </c>
      <c r="Z6" s="168" t="s">
        <v>134</v>
      </c>
    </row>
    <row r="7" spans="1:27" s="45" customFormat="1" ht="71.25" customHeight="1" x14ac:dyDescent="0.2">
      <c r="A7" s="146"/>
      <c r="B7" s="169"/>
      <c r="C7" s="146"/>
      <c r="D7" s="146"/>
      <c r="E7" s="146"/>
      <c r="F7" s="146"/>
      <c r="G7" s="145" t="s">
        <v>124</v>
      </c>
      <c r="H7" s="145" t="s">
        <v>125</v>
      </c>
      <c r="I7" s="157"/>
      <c r="J7" s="119" t="s">
        <v>308</v>
      </c>
      <c r="K7" s="119" t="s">
        <v>307</v>
      </c>
      <c r="L7" s="119" t="s">
        <v>308</v>
      </c>
      <c r="M7" s="119" t="s">
        <v>307</v>
      </c>
      <c r="N7" s="145" t="s">
        <v>302</v>
      </c>
      <c r="O7" s="159" t="s">
        <v>127</v>
      </c>
      <c r="P7" s="159" t="s">
        <v>2</v>
      </c>
      <c r="Q7" s="159" t="s">
        <v>312</v>
      </c>
      <c r="R7" s="159" t="s">
        <v>3</v>
      </c>
      <c r="S7" s="117"/>
      <c r="T7" s="174"/>
      <c r="U7" s="157"/>
      <c r="V7" s="157"/>
      <c r="W7" s="119"/>
      <c r="X7" s="146"/>
      <c r="Y7" s="166"/>
      <c r="Z7" s="169"/>
    </row>
    <row r="8" spans="1:27" s="45" customFormat="1" x14ac:dyDescent="0.2">
      <c r="A8" s="146"/>
      <c r="B8" s="169"/>
      <c r="C8" s="146"/>
      <c r="D8" s="146"/>
      <c r="E8" s="146"/>
      <c r="F8" s="146"/>
      <c r="G8" s="146"/>
      <c r="H8" s="146"/>
      <c r="I8" s="157"/>
      <c r="J8" s="119"/>
      <c r="K8" s="119"/>
      <c r="L8" s="119"/>
      <c r="M8" s="119"/>
      <c r="N8" s="146"/>
      <c r="O8" s="160"/>
      <c r="P8" s="160"/>
      <c r="Q8" s="160"/>
      <c r="R8" s="160"/>
      <c r="S8" s="117"/>
      <c r="T8" s="174"/>
      <c r="U8" s="157"/>
      <c r="V8" s="157"/>
      <c r="W8" s="119"/>
      <c r="X8" s="146"/>
      <c r="Y8" s="166"/>
      <c r="Z8" s="169"/>
    </row>
    <row r="9" spans="1:27" s="45" customFormat="1" ht="67.5" customHeight="1" x14ac:dyDescent="0.2">
      <c r="A9" s="147"/>
      <c r="B9" s="170"/>
      <c r="C9" s="147"/>
      <c r="D9" s="147"/>
      <c r="E9" s="147"/>
      <c r="F9" s="147"/>
      <c r="G9" s="147"/>
      <c r="H9" s="147"/>
      <c r="I9" s="158"/>
      <c r="J9" s="119"/>
      <c r="K9" s="119"/>
      <c r="L9" s="119"/>
      <c r="M9" s="119"/>
      <c r="N9" s="147"/>
      <c r="O9" s="161"/>
      <c r="P9" s="161"/>
      <c r="Q9" s="161"/>
      <c r="R9" s="161"/>
      <c r="S9" s="117"/>
      <c r="T9" s="175"/>
      <c r="U9" s="158"/>
      <c r="V9" s="158"/>
      <c r="W9" s="119"/>
      <c r="X9" s="147"/>
      <c r="Y9" s="167"/>
      <c r="Z9" s="170"/>
    </row>
    <row r="10" spans="1:27" ht="33.75" x14ac:dyDescent="0.2">
      <c r="A10" s="162">
        <v>1</v>
      </c>
      <c r="B10" s="162" t="s">
        <v>135</v>
      </c>
      <c r="C10" s="163" t="s">
        <v>40</v>
      </c>
      <c r="D10" s="162">
        <v>1.7</v>
      </c>
      <c r="E10" s="162" t="s">
        <v>201</v>
      </c>
      <c r="F10" s="6" t="s">
        <v>202</v>
      </c>
      <c r="G10" s="6" t="s">
        <v>202</v>
      </c>
      <c r="H10" s="6" t="s">
        <v>202</v>
      </c>
      <c r="I10" s="6" t="s">
        <v>202</v>
      </c>
      <c r="J10" s="4">
        <v>43561</v>
      </c>
      <c r="K10" s="26">
        <v>0.97222222222222221</v>
      </c>
      <c r="L10" s="4">
        <v>43562</v>
      </c>
      <c r="M10" s="26">
        <v>7.6388888888888886E-3</v>
      </c>
      <c r="N10" s="42">
        <v>0.85</v>
      </c>
      <c r="O10" s="42">
        <f>IF(RIGHT(S10)="T",(N10),0)</f>
        <v>0</v>
      </c>
      <c r="P10" s="42">
        <f>IF(RIGHT(S10)="U",(N10),0)</f>
        <v>0.85</v>
      </c>
      <c r="Q10" s="42">
        <f>IF(RIGHT(S10)="C",(N10),0)</f>
        <v>0</v>
      </c>
      <c r="R10" s="12">
        <f>IF(RIGHT(S10)="D",(N10),0)</f>
        <v>0</v>
      </c>
      <c r="S10" s="5" t="s">
        <v>480</v>
      </c>
      <c r="T10" s="42"/>
      <c r="U10" s="7"/>
      <c r="V10" s="7"/>
      <c r="W10" s="42"/>
      <c r="X10" s="108" t="s">
        <v>530</v>
      </c>
      <c r="Y10" s="162" t="s">
        <v>766</v>
      </c>
      <c r="Z10" s="164">
        <v>100</v>
      </c>
    </row>
    <row r="11" spans="1:27" ht="22.5" x14ac:dyDescent="0.2">
      <c r="A11" s="162"/>
      <c r="B11" s="162"/>
      <c r="C11" s="163"/>
      <c r="D11" s="162"/>
      <c r="E11" s="162"/>
      <c r="F11" s="6"/>
      <c r="G11" s="6"/>
      <c r="H11" s="6"/>
      <c r="I11" s="6"/>
      <c r="J11" s="4">
        <v>43564</v>
      </c>
      <c r="K11" s="26">
        <v>0.58263888888888882</v>
      </c>
      <c r="L11" s="4">
        <v>43564</v>
      </c>
      <c r="M11" s="26">
        <v>0.62291666666666667</v>
      </c>
      <c r="N11" s="42">
        <v>0.97</v>
      </c>
      <c r="O11" s="42">
        <f>IF(RIGHT(S11)="T",(N11),0)</f>
        <v>0</v>
      </c>
      <c r="P11" s="42">
        <f>IF(RIGHT(S11)="U",(N11),0)</f>
        <v>0.97</v>
      </c>
      <c r="Q11" s="42">
        <f>IF(RIGHT(S11)="C",(N11),0)</f>
        <v>0</v>
      </c>
      <c r="R11" s="12">
        <f>IF(RIGHT(S11)="D",(N11),0)</f>
        <v>0</v>
      </c>
      <c r="S11" s="5" t="s">
        <v>480</v>
      </c>
      <c r="T11" s="42"/>
      <c r="U11" s="7"/>
      <c r="V11" s="7"/>
      <c r="W11" s="42"/>
      <c r="X11" s="108" t="s">
        <v>531</v>
      </c>
      <c r="Y11" s="162"/>
      <c r="Z11" s="164"/>
    </row>
    <row r="12" spans="1:27" s="39" customFormat="1" ht="14.25" x14ac:dyDescent="0.2">
      <c r="A12" s="14"/>
      <c r="B12" s="14" t="s">
        <v>302</v>
      </c>
      <c r="C12" s="109"/>
      <c r="D12" s="14"/>
      <c r="E12" s="14"/>
      <c r="F12" s="8"/>
      <c r="G12" s="8"/>
      <c r="H12" s="8"/>
      <c r="I12" s="8"/>
      <c r="J12" s="24"/>
      <c r="K12" s="25"/>
      <c r="L12" s="24"/>
      <c r="M12" s="25"/>
      <c r="N12" s="19">
        <f>SUM(N10:N11)</f>
        <v>1.8199999999999998</v>
      </c>
      <c r="O12" s="19">
        <f t="shared" ref="O12:R12" si="0">SUM(O10:O11)</f>
        <v>0</v>
      </c>
      <c r="P12" s="19">
        <f t="shared" si="0"/>
        <v>1.8199999999999998</v>
      </c>
      <c r="Q12" s="19">
        <f t="shared" si="0"/>
        <v>0</v>
      </c>
      <c r="R12" s="19">
        <f t="shared" si="0"/>
        <v>0</v>
      </c>
      <c r="S12" s="14"/>
      <c r="T12" s="9"/>
      <c r="U12" s="9"/>
      <c r="V12" s="9"/>
      <c r="W12" s="14"/>
      <c r="X12" s="109"/>
      <c r="Y12" s="162"/>
      <c r="Z12" s="164"/>
    </row>
    <row r="13" spans="1:27" x14ac:dyDescent="0.2">
      <c r="A13" s="42">
        <v>2</v>
      </c>
      <c r="B13" s="42" t="s">
        <v>136</v>
      </c>
      <c r="C13" s="108" t="s">
        <v>355</v>
      </c>
      <c r="D13" s="42">
        <v>40</v>
      </c>
      <c r="E13" s="42" t="s">
        <v>201</v>
      </c>
      <c r="F13" s="6" t="s">
        <v>202</v>
      </c>
      <c r="G13" s="6" t="s">
        <v>202</v>
      </c>
      <c r="H13" s="6" t="s">
        <v>202</v>
      </c>
      <c r="I13" s="6" t="s">
        <v>202</v>
      </c>
      <c r="J13" s="4"/>
      <c r="K13" s="26"/>
      <c r="L13" s="4"/>
      <c r="M13" s="26"/>
      <c r="N13" s="12"/>
      <c r="O13" s="17"/>
      <c r="P13" s="17"/>
      <c r="Q13" s="17"/>
      <c r="R13" s="17"/>
      <c r="S13" s="5"/>
      <c r="T13" s="7"/>
      <c r="U13" s="7"/>
      <c r="V13" s="7"/>
      <c r="W13" s="42"/>
      <c r="X13" s="108"/>
      <c r="Y13" s="42" t="s">
        <v>766</v>
      </c>
      <c r="Z13" s="46">
        <v>100</v>
      </c>
    </row>
    <row r="14" spans="1:27" s="39" customFormat="1" ht="14.25" x14ac:dyDescent="0.2">
      <c r="A14" s="14"/>
      <c r="B14" s="14" t="s">
        <v>302</v>
      </c>
      <c r="C14" s="109"/>
      <c r="D14" s="14"/>
      <c r="E14" s="14"/>
      <c r="F14" s="8"/>
      <c r="G14" s="8"/>
      <c r="H14" s="8"/>
      <c r="I14" s="8"/>
      <c r="J14" s="24"/>
      <c r="K14" s="25"/>
      <c r="L14" s="24"/>
      <c r="M14" s="25"/>
      <c r="N14" s="19">
        <f>SUM(N13:N13)</f>
        <v>0</v>
      </c>
      <c r="O14" s="19">
        <f>SUM(O13:O13)</f>
        <v>0</v>
      </c>
      <c r="P14" s="19">
        <f>SUM(P13:P13)</f>
        <v>0</v>
      </c>
      <c r="Q14" s="19">
        <f>SUM(Q13:Q13)</f>
        <v>0</v>
      </c>
      <c r="R14" s="19">
        <f>SUM(R13:R13)</f>
        <v>0</v>
      </c>
      <c r="S14" s="14"/>
      <c r="T14" s="9"/>
      <c r="U14" s="9"/>
      <c r="V14" s="9"/>
      <c r="W14" s="14"/>
      <c r="X14" s="109"/>
      <c r="Y14" s="42"/>
      <c r="Z14" s="46"/>
    </row>
    <row r="15" spans="1:27" ht="22.5" x14ac:dyDescent="0.2">
      <c r="A15" s="162">
        <v>3</v>
      </c>
      <c r="B15" s="162" t="s">
        <v>137</v>
      </c>
      <c r="C15" s="163" t="s">
        <v>351</v>
      </c>
      <c r="D15" s="162">
        <v>17</v>
      </c>
      <c r="E15" s="162" t="s">
        <v>201</v>
      </c>
      <c r="F15" s="6" t="s">
        <v>202</v>
      </c>
      <c r="G15" s="6" t="s">
        <v>202</v>
      </c>
      <c r="H15" s="6" t="s">
        <v>202</v>
      </c>
      <c r="I15" s="6" t="s">
        <v>202</v>
      </c>
      <c r="J15" s="4">
        <v>43558</v>
      </c>
      <c r="K15" s="26">
        <v>0.57500000000000007</v>
      </c>
      <c r="L15" s="4">
        <v>43558</v>
      </c>
      <c r="M15" s="26">
        <v>0.60347222222222219</v>
      </c>
      <c r="N15" s="42">
        <v>0.68</v>
      </c>
      <c r="O15" s="42">
        <f t="shared" ref="O15:O16" si="1">IF(RIGHT(S15)="T",(N15),0)</f>
        <v>0</v>
      </c>
      <c r="P15" s="42">
        <f t="shared" ref="P15:P16" si="2">IF(RIGHT(S15)="U",(N15),0)</f>
        <v>0.68</v>
      </c>
      <c r="Q15" s="42">
        <f t="shared" ref="Q15:Q16" si="3">IF(RIGHT(S15)="C",(N15),0)</f>
        <v>0</v>
      </c>
      <c r="R15" s="12">
        <f t="shared" ref="R15:R16" si="4">IF(RIGHT(S15)="D",(N15),0)</f>
        <v>0</v>
      </c>
      <c r="S15" s="5" t="s">
        <v>480</v>
      </c>
      <c r="T15" s="7"/>
      <c r="U15" s="7"/>
      <c r="V15" s="7"/>
      <c r="W15" s="42"/>
      <c r="X15" s="108" t="s">
        <v>537</v>
      </c>
      <c r="Y15" s="162" t="s">
        <v>766</v>
      </c>
      <c r="Z15" s="164">
        <v>100</v>
      </c>
    </row>
    <row r="16" spans="1:27" ht="22.5" x14ac:dyDescent="0.2">
      <c r="A16" s="162"/>
      <c r="B16" s="162"/>
      <c r="C16" s="163"/>
      <c r="D16" s="162"/>
      <c r="E16" s="162"/>
      <c r="F16" s="6"/>
      <c r="G16" s="6"/>
      <c r="H16" s="6"/>
      <c r="I16" s="6"/>
      <c r="J16" s="4">
        <v>43560</v>
      </c>
      <c r="K16" s="26">
        <v>0.33958333333333335</v>
      </c>
      <c r="L16" s="4">
        <v>43560</v>
      </c>
      <c r="M16" s="26">
        <v>0.37013888888888885</v>
      </c>
      <c r="N16" s="42">
        <v>0.73</v>
      </c>
      <c r="O16" s="42">
        <f t="shared" si="1"/>
        <v>0</v>
      </c>
      <c r="P16" s="42">
        <f t="shared" si="2"/>
        <v>0.73</v>
      </c>
      <c r="Q16" s="42">
        <f t="shared" si="3"/>
        <v>0</v>
      </c>
      <c r="R16" s="12">
        <f t="shared" si="4"/>
        <v>0</v>
      </c>
      <c r="S16" s="5" t="s">
        <v>480</v>
      </c>
      <c r="T16" s="7"/>
      <c r="U16" s="7"/>
      <c r="V16" s="7"/>
      <c r="W16" s="42"/>
      <c r="X16" s="108" t="s">
        <v>538</v>
      </c>
      <c r="Y16" s="162"/>
      <c r="Z16" s="164"/>
    </row>
    <row r="17" spans="1:26" s="39" customFormat="1" ht="14.25" x14ac:dyDescent="0.2">
      <c r="A17" s="14"/>
      <c r="B17" s="14" t="s">
        <v>302</v>
      </c>
      <c r="C17" s="109"/>
      <c r="D17" s="14"/>
      <c r="E17" s="14"/>
      <c r="F17" s="8"/>
      <c r="G17" s="8"/>
      <c r="H17" s="8"/>
      <c r="I17" s="8"/>
      <c r="J17" s="24"/>
      <c r="K17" s="25"/>
      <c r="L17" s="24"/>
      <c r="M17" s="25"/>
      <c r="N17" s="19">
        <f>SUM(N15:N16)</f>
        <v>1.4100000000000001</v>
      </c>
      <c r="O17" s="19">
        <f t="shared" ref="O17:R17" si="5">SUM(O15:O16)</f>
        <v>0</v>
      </c>
      <c r="P17" s="19">
        <f t="shared" si="5"/>
        <v>1.4100000000000001</v>
      </c>
      <c r="Q17" s="19">
        <f t="shared" si="5"/>
        <v>0</v>
      </c>
      <c r="R17" s="19">
        <f t="shared" si="5"/>
        <v>0</v>
      </c>
      <c r="S17" s="14"/>
      <c r="T17" s="9"/>
      <c r="U17" s="9"/>
      <c r="V17" s="9"/>
      <c r="W17" s="14"/>
      <c r="X17" s="109"/>
      <c r="Y17" s="162"/>
      <c r="Z17" s="164"/>
    </row>
    <row r="18" spans="1:26" x14ac:dyDescent="0.2">
      <c r="A18" s="162">
        <v>4</v>
      </c>
      <c r="B18" s="162" t="s">
        <v>138</v>
      </c>
      <c r="C18" s="163" t="s">
        <v>462</v>
      </c>
      <c r="D18" s="162">
        <v>62</v>
      </c>
      <c r="E18" s="162" t="s">
        <v>201</v>
      </c>
      <c r="F18" s="6" t="s">
        <v>202</v>
      </c>
      <c r="G18" s="6" t="s">
        <v>202</v>
      </c>
      <c r="H18" s="6" t="s">
        <v>202</v>
      </c>
      <c r="I18" s="6" t="s">
        <v>202</v>
      </c>
      <c r="J18" s="47"/>
      <c r="K18" s="26"/>
      <c r="L18" s="47"/>
      <c r="M18" s="26"/>
      <c r="N18" s="10">
        <v>0</v>
      </c>
      <c r="O18" s="10">
        <f>IF(RIGHT(S18)="T",(N18),0)</f>
        <v>0</v>
      </c>
      <c r="P18" s="10">
        <f>IF(RIGHT(S18)="U",(N18),0)</f>
        <v>0</v>
      </c>
      <c r="Q18" s="10">
        <f>IF(RIGHT(S18)="C",(N18),0)</f>
        <v>0</v>
      </c>
      <c r="R18" s="10">
        <f>IF(RIGHT(S18)="D",(N18),0)</f>
        <v>0</v>
      </c>
      <c r="S18" s="5"/>
      <c r="T18" s="7"/>
      <c r="U18" s="7"/>
      <c r="V18" s="7"/>
      <c r="W18" s="42"/>
      <c r="X18" s="108"/>
      <c r="Y18" s="162" t="s">
        <v>766</v>
      </c>
      <c r="Z18" s="164">
        <v>100</v>
      </c>
    </row>
    <row r="19" spans="1:26" x14ac:dyDescent="0.2">
      <c r="A19" s="162"/>
      <c r="B19" s="162"/>
      <c r="C19" s="163"/>
      <c r="D19" s="162"/>
      <c r="E19" s="162"/>
      <c r="F19" s="6"/>
      <c r="G19" s="6"/>
      <c r="H19" s="6"/>
      <c r="I19" s="6"/>
      <c r="J19" s="47"/>
      <c r="K19" s="26"/>
      <c r="L19" s="47"/>
      <c r="M19" s="26"/>
      <c r="N19" s="10">
        <v>0</v>
      </c>
      <c r="O19" s="10">
        <f>IF(RIGHT(S19)="T",(N19),0)</f>
        <v>0</v>
      </c>
      <c r="P19" s="10">
        <f>IF(RIGHT(S19)="U",(N19),0)</f>
        <v>0</v>
      </c>
      <c r="Q19" s="10">
        <f>IF(RIGHT(S19)="C",(N19),0)</f>
        <v>0</v>
      </c>
      <c r="R19" s="10">
        <f>IF(RIGHT(S19)="D",(N19),0)</f>
        <v>0</v>
      </c>
      <c r="S19" s="5"/>
      <c r="T19" s="7"/>
      <c r="U19" s="7"/>
      <c r="V19" s="7"/>
      <c r="W19" s="42"/>
      <c r="X19" s="108"/>
      <c r="Y19" s="162"/>
      <c r="Z19" s="164"/>
    </row>
    <row r="20" spans="1:26" s="39" customFormat="1" ht="14.25" x14ac:dyDescent="0.2">
      <c r="A20" s="14"/>
      <c r="B20" s="14" t="s">
        <v>302</v>
      </c>
      <c r="C20" s="109"/>
      <c r="D20" s="14"/>
      <c r="E20" s="14"/>
      <c r="F20" s="8"/>
      <c r="G20" s="8"/>
      <c r="H20" s="8"/>
      <c r="I20" s="8"/>
      <c r="J20" s="24"/>
      <c r="K20" s="25"/>
      <c r="L20" s="24"/>
      <c r="M20" s="25"/>
      <c r="N20" s="19">
        <f>SUM(N18:N19)</f>
        <v>0</v>
      </c>
      <c r="O20" s="19">
        <f t="shared" ref="O20:R20" si="6">SUM(O18:O19)</f>
        <v>0</v>
      </c>
      <c r="P20" s="19">
        <f t="shared" si="6"/>
        <v>0</v>
      </c>
      <c r="Q20" s="19">
        <f t="shared" si="6"/>
        <v>0</v>
      </c>
      <c r="R20" s="19">
        <f t="shared" si="6"/>
        <v>0</v>
      </c>
      <c r="S20" s="14"/>
      <c r="T20" s="9"/>
      <c r="U20" s="9"/>
      <c r="V20" s="9"/>
      <c r="W20" s="14"/>
      <c r="X20" s="109"/>
      <c r="Y20" s="162"/>
      <c r="Z20" s="164"/>
    </row>
    <row r="21" spans="1:26" x14ac:dyDescent="0.2">
      <c r="A21" s="42">
        <v>5</v>
      </c>
      <c r="B21" s="42" t="s">
        <v>139</v>
      </c>
      <c r="C21" s="108" t="s">
        <v>354</v>
      </c>
      <c r="D21" s="42">
        <v>29</v>
      </c>
      <c r="E21" s="42" t="s">
        <v>201</v>
      </c>
      <c r="F21" s="6" t="s">
        <v>202</v>
      </c>
      <c r="G21" s="6" t="s">
        <v>202</v>
      </c>
      <c r="H21" s="6" t="s">
        <v>202</v>
      </c>
      <c r="I21" s="6" t="s">
        <v>202</v>
      </c>
      <c r="J21" s="4"/>
      <c r="K21" s="5"/>
      <c r="L21" s="4"/>
      <c r="M21" s="5"/>
      <c r="N21" s="11"/>
      <c r="O21" s="12"/>
      <c r="P21" s="12"/>
      <c r="Q21" s="12"/>
      <c r="R21" s="12"/>
      <c r="S21" s="5"/>
      <c r="T21" s="7"/>
      <c r="U21" s="7"/>
      <c r="V21" s="7"/>
      <c r="W21" s="42"/>
      <c r="X21" s="110"/>
      <c r="Y21" s="162" t="s">
        <v>766</v>
      </c>
      <c r="Z21" s="164">
        <v>100</v>
      </c>
    </row>
    <row r="22" spans="1:26" s="39" customFormat="1" ht="14.25" x14ac:dyDescent="0.2">
      <c r="A22" s="14"/>
      <c r="B22" s="14" t="s">
        <v>302</v>
      </c>
      <c r="C22" s="109"/>
      <c r="D22" s="14"/>
      <c r="E22" s="14"/>
      <c r="F22" s="8"/>
      <c r="G22" s="8"/>
      <c r="H22" s="8"/>
      <c r="I22" s="8"/>
      <c r="J22" s="24"/>
      <c r="K22" s="25"/>
      <c r="L22" s="24"/>
      <c r="M22" s="25"/>
      <c r="N22" s="19">
        <f>SUM(N21:N21)</f>
        <v>0</v>
      </c>
      <c r="O22" s="19">
        <f t="shared" ref="O22:R22" si="7">SUM(O21:O21)</f>
        <v>0</v>
      </c>
      <c r="P22" s="19">
        <f t="shared" si="7"/>
        <v>0</v>
      </c>
      <c r="Q22" s="19">
        <f t="shared" si="7"/>
        <v>0</v>
      </c>
      <c r="R22" s="19">
        <f t="shared" si="7"/>
        <v>0</v>
      </c>
      <c r="S22" s="14"/>
      <c r="T22" s="9"/>
      <c r="U22" s="9"/>
      <c r="V22" s="9"/>
      <c r="W22" s="14"/>
      <c r="X22" s="109"/>
      <c r="Y22" s="162"/>
      <c r="Z22" s="164"/>
    </row>
    <row r="23" spans="1:26" x14ac:dyDescent="0.2">
      <c r="A23" s="42">
        <v>6</v>
      </c>
      <c r="B23" s="42" t="s">
        <v>140</v>
      </c>
      <c r="C23" s="108" t="s">
        <v>352</v>
      </c>
      <c r="D23" s="42">
        <v>13</v>
      </c>
      <c r="E23" s="42" t="s">
        <v>201</v>
      </c>
      <c r="F23" s="6" t="s">
        <v>202</v>
      </c>
      <c r="G23" s="6" t="s">
        <v>202</v>
      </c>
      <c r="H23" s="6" t="s">
        <v>202</v>
      </c>
      <c r="I23" s="6" t="s">
        <v>202</v>
      </c>
      <c r="J23" s="4"/>
      <c r="K23" s="26"/>
      <c r="L23" s="4"/>
      <c r="M23" s="26"/>
      <c r="N23" s="12"/>
      <c r="O23" s="12"/>
      <c r="P23" s="12"/>
      <c r="Q23" s="12"/>
      <c r="R23" s="12"/>
      <c r="S23" s="5"/>
      <c r="T23" s="7"/>
      <c r="U23" s="7"/>
      <c r="V23" s="7"/>
      <c r="W23" s="42"/>
      <c r="X23" s="108"/>
      <c r="Y23" s="162" t="s">
        <v>766</v>
      </c>
      <c r="Z23" s="164">
        <v>100</v>
      </c>
    </row>
    <row r="24" spans="1:26" s="39" customFormat="1" ht="14.25" x14ac:dyDescent="0.2">
      <c r="A24" s="14"/>
      <c r="B24" s="14" t="s">
        <v>302</v>
      </c>
      <c r="C24" s="109"/>
      <c r="D24" s="14"/>
      <c r="E24" s="14"/>
      <c r="F24" s="8"/>
      <c r="G24" s="8"/>
      <c r="H24" s="8"/>
      <c r="I24" s="8"/>
      <c r="J24" s="24"/>
      <c r="K24" s="25"/>
      <c r="L24" s="24"/>
      <c r="M24" s="25"/>
      <c r="N24" s="19">
        <f>SUM(N23:N23)</f>
        <v>0</v>
      </c>
      <c r="O24" s="19">
        <f t="shared" ref="O24:R24" si="8">SUM(O23:O23)</f>
        <v>0</v>
      </c>
      <c r="P24" s="19">
        <f t="shared" si="8"/>
        <v>0</v>
      </c>
      <c r="Q24" s="19">
        <f t="shared" si="8"/>
        <v>0</v>
      </c>
      <c r="R24" s="19">
        <f t="shared" si="8"/>
        <v>0</v>
      </c>
      <c r="S24" s="14"/>
      <c r="T24" s="9"/>
      <c r="U24" s="9"/>
      <c r="V24" s="9"/>
      <c r="W24" s="14"/>
      <c r="X24" s="109"/>
      <c r="Y24" s="162"/>
      <c r="Z24" s="164"/>
    </row>
    <row r="25" spans="1:26" x14ac:dyDescent="0.2">
      <c r="A25" s="42">
        <v>7</v>
      </c>
      <c r="B25" s="42" t="s">
        <v>141</v>
      </c>
      <c r="C25" s="108" t="s">
        <v>353</v>
      </c>
      <c r="D25" s="42">
        <v>11</v>
      </c>
      <c r="E25" s="42" t="s">
        <v>201</v>
      </c>
      <c r="F25" s="6" t="s">
        <v>202</v>
      </c>
      <c r="G25" s="6" t="s">
        <v>202</v>
      </c>
      <c r="H25" s="6" t="s">
        <v>202</v>
      </c>
      <c r="I25" s="6" t="s">
        <v>202</v>
      </c>
      <c r="J25" s="4"/>
      <c r="K25" s="26"/>
      <c r="L25" s="4"/>
      <c r="M25" s="26"/>
      <c r="N25" s="12"/>
      <c r="O25" s="12"/>
      <c r="P25" s="12"/>
      <c r="Q25" s="12"/>
      <c r="R25" s="12"/>
      <c r="S25" s="5"/>
      <c r="T25" s="7"/>
      <c r="U25" s="7"/>
      <c r="V25" s="7"/>
      <c r="W25" s="42"/>
      <c r="X25" s="108"/>
      <c r="Y25" s="162" t="s">
        <v>766</v>
      </c>
      <c r="Z25" s="164">
        <v>100</v>
      </c>
    </row>
    <row r="26" spans="1:26" s="39" customFormat="1" ht="14.25" x14ac:dyDescent="0.2">
      <c r="A26" s="14"/>
      <c r="B26" s="14" t="s">
        <v>302</v>
      </c>
      <c r="C26" s="109"/>
      <c r="D26" s="14"/>
      <c r="E26" s="14"/>
      <c r="F26" s="8"/>
      <c r="G26" s="8"/>
      <c r="H26" s="8"/>
      <c r="I26" s="8"/>
      <c r="J26" s="24"/>
      <c r="K26" s="25"/>
      <c r="L26" s="24"/>
      <c r="M26" s="25"/>
      <c r="N26" s="19">
        <f>SUM(N25:N25)</f>
        <v>0</v>
      </c>
      <c r="O26" s="19">
        <f t="shared" ref="O26:R26" si="9">SUM(O25:O25)</f>
        <v>0</v>
      </c>
      <c r="P26" s="19">
        <f t="shared" si="9"/>
        <v>0</v>
      </c>
      <c r="Q26" s="19">
        <f t="shared" si="9"/>
        <v>0</v>
      </c>
      <c r="R26" s="19">
        <f t="shared" si="9"/>
        <v>0</v>
      </c>
      <c r="S26" s="14"/>
      <c r="T26" s="9"/>
      <c r="U26" s="9"/>
      <c r="V26" s="9"/>
      <c r="W26" s="14"/>
      <c r="X26" s="109"/>
      <c r="Y26" s="162"/>
      <c r="Z26" s="164"/>
    </row>
    <row r="27" spans="1:26" x14ac:dyDescent="0.2">
      <c r="A27" s="162">
        <v>8</v>
      </c>
      <c r="B27" s="162" t="s">
        <v>142</v>
      </c>
      <c r="C27" s="163" t="s">
        <v>350</v>
      </c>
      <c r="D27" s="162">
        <v>1.7</v>
      </c>
      <c r="E27" s="162" t="s">
        <v>201</v>
      </c>
      <c r="F27" s="6" t="s">
        <v>202</v>
      </c>
      <c r="G27" s="6" t="s">
        <v>202</v>
      </c>
      <c r="H27" s="6" t="s">
        <v>202</v>
      </c>
      <c r="I27" s="6" t="s">
        <v>202</v>
      </c>
      <c r="J27" s="47"/>
      <c r="K27" s="26"/>
      <c r="L27" s="47"/>
      <c r="M27" s="26"/>
      <c r="N27" s="10">
        <v>0</v>
      </c>
      <c r="O27" s="10">
        <f>IF(RIGHT(S27)="T",(N27),0)</f>
        <v>0</v>
      </c>
      <c r="P27" s="10">
        <f>IF(RIGHT(S27)="U",(N27),0)</f>
        <v>0</v>
      </c>
      <c r="Q27" s="10">
        <f>IF(RIGHT(S27)="C",(N27),0)</f>
        <v>0</v>
      </c>
      <c r="R27" s="10">
        <f>IF(RIGHT(S27)="D",(N27),0)</f>
        <v>0</v>
      </c>
      <c r="S27" s="5"/>
      <c r="T27" s="7"/>
      <c r="U27" s="7"/>
      <c r="V27" s="7"/>
      <c r="W27" s="42"/>
      <c r="X27" s="108"/>
      <c r="Y27" s="162" t="s">
        <v>766</v>
      </c>
      <c r="Z27" s="164">
        <v>100</v>
      </c>
    </row>
    <row r="28" spans="1:26" x14ac:dyDescent="0.2">
      <c r="A28" s="162"/>
      <c r="B28" s="162"/>
      <c r="C28" s="163"/>
      <c r="D28" s="162"/>
      <c r="E28" s="162"/>
      <c r="F28" s="6"/>
      <c r="G28" s="6"/>
      <c r="H28" s="6"/>
      <c r="I28" s="6"/>
      <c r="J28" s="4"/>
      <c r="K28" s="26"/>
      <c r="L28" s="4"/>
      <c r="M28" s="26"/>
      <c r="N28" s="12" t="str">
        <f t="shared" ref="N28" si="10">IF(((L28+M28)-(J28+K28))*24&gt;0,((L28+M28)-(J28+K28))*24,"  ")</f>
        <v xml:space="preserve">  </v>
      </c>
      <c r="O28" s="12">
        <f>IF(RIGHT(S28)="T",(N28),0)</f>
        <v>0</v>
      </c>
      <c r="P28" s="12">
        <f>IF(RIGHT(S28)="U",(N28),0)</f>
        <v>0</v>
      </c>
      <c r="Q28" s="12">
        <f>IF(RIGHT(S28)="C",(N28),0)</f>
        <v>0</v>
      </c>
      <c r="R28" s="12">
        <f>IF(RIGHT(S28)="D",(N28),0)</f>
        <v>0</v>
      </c>
      <c r="S28" s="5"/>
      <c r="T28" s="7"/>
      <c r="U28" s="7"/>
      <c r="V28" s="7"/>
      <c r="W28" s="42"/>
      <c r="X28" s="108"/>
      <c r="Y28" s="162"/>
      <c r="Z28" s="164"/>
    </row>
    <row r="29" spans="1:26" x14ac:dyDescent="0.2">
      <c r="A29" s="42"/>
      <c r="B29" s="14" t="s">
        <v>302</v>
      </c>
      <c r="C29" s="109"/>
      <c r="D29" s="14"/>
      <c r="E29" s="14"/>
      <c r="F29" s="6"/>
      <c r="G29" s="6"/>
      <c r="H29" s="6"/>
      <c r="I29" s="6"/>
      <c r="J29" s="24"/>
      <c r="K29" s="25"/>
      <c r="L29" s="24"/>
      <c r="M29" s="25"/>
      <c r="N29" s="19">
        <f>SUM(N27:N28)</f>
        <v>0</v>
      </c>
      <c r="O29" s="19">
        <f t="shared" ref="O29:R29" si="11">SUM(O27:O28)</f>
        <v>0</v>
      </c>
      <c r="P29" s="19">
        <f t="shared" si="11"/>
        <v>0</v>
      </c>
      <c r="Q29" s="19">
        <f t="shared" si="11"/>
        <v>0</v>
      </c>
      <c r="R29" s="19">
        <f t="shared" si="11"/>
        <v>0</v>
      </c>
      <c r="S29" s="14"/>
      <c r="T29" s="9"/>
      <c r="U29" s="9"/>
      <c r="V29" s="9"/>
      <c r="W29" s="14"/>
      <c r="X29" s="109"/>
      <c r="Y29" s="162"/>
      <c r="Z29" s="164"/>
    </row>
    <row r="30" spans="1:26" ht="22.5" x14ac:dyDescent="0.2">
      <c r="A30" s="42">
        <v>9</v>
      </c>
      <c r="B30" s="42" t="s">
        <v>143</v>
      </c>
      <c r="C30" s="108" t="s">
        <v>463</v>
      </c>
      <c r="D30" s="42">
        <v>0.5</v>
      </c>
      <c r="E30" s="42" t="s">
        <v>201</v>
      </c>
      <c r="F30" s="6" t="s">
        <v>202</v>
      </c>
      <c r="G30" s="6" t="s">
        <v>202</v>
      </c>
      <c r="H30" s="6" t="s">
        <v>202</v>
      </c>
      <c r="I30" s="6" t="s">
        <v>202</v>
      </c>
      <c r="J30" s="4"/>
      <c r="K30" s="26"/>
      <c r="L30" s="4"/>
      <c r="M30" s="26"/>
      <c r="N30" s="11"/>
      <c r="O30" s="12"/>
      <c r="P30" s="12"/>
      <c r="Q30" s="12"/>
      <c r="R30" s="12"/>
      <c r="S30" s="42"/>
      <c r="T30" s="7"/>
      <c r="U30" s="7"/>
      <c r="V30" s="7"/>
      <c r="W30" s="42"/>
      <c r="X30" s="108"/>
      <c r="Y30" s="162" t="s">
        <v>766</v>
      </c>
      <c r="Z30" s="164">
        <v>100</v>
      </c>
    </row>
    <row r="31" spans="1:26" s="39" customFormat="1" ht="14.25" x14ac:dyDescent="0.2">
      <c r="A31" s="14"/>
      <c r="B31" s="14" t="s">
        <v>302</v>
      </c>
      <c r="C31" s="109"/>
      <c r="D31" s="14"/>
      <c r="E31" s="14"/>
      <c r="F31" s="8"/>
      <c r="G31" s="8"/>
      <c r="H31" s="8"/>
      <c r="I31" s="8"/>
      <c r="J31" s="24"/>
      <c r="K31" s="25"/>
      <c r="L31" s="24"/>
      <c r="M31" s="25"/>
      <c r="N31" s="19">
        <f>SUM(N30:N30)</f>
        <v>0</v>
      </c>
      <c r="O31" s="19">
        <f t="shared" ref="O31:R31" si="12">SUM(O30:O30)</f>
        <v>0</v>
      </c>
      <c r="P31" s="19">
        <f t="shared" si="12"/>
        <v>0</v>
      </c>
      <c r="Q31" s="19">
        <f t="shared" si="12"/>
        <v>0</v>
      </c>
      <c r="R31" s="19">
        <f t="shared" si="12"/>
        <v>0</v>
      </c>
      <c r="S31" s="14"/>
      <c r="T31" s="9"/>
      <c r="U31" s="9"/>
      <c r="V31" s="9"/>
      <c r="W31" s="14"/>
      <c r="X31" s="109"/>
      <c r="Y31" s="162"/>
      <c r="Z31" s="164"/>
    </row>
    <row r="32" spans="1:26" x14ac:dyDescent="0.2">
      <c r="A32" s="42">
        <v>10</v>
      </c>
      <c r="B32" s="42" t="s">
        <v>144</v>
      </c>
      <c r="C32" s="108" t="s">
        <v>41</v>
      </c>
      <c r="D32" s="42">
        <v>0.5</v>
      </c>
      <c r="E32" s="42" t="s">
        <v>201</v>
      </c>
      <c r="F32" s="6" t="s">
        <v>202</v>
      </c>
      <c r="G32" s="6" t="s">
        <v>202</v>
      </c>
      <c r="H32" s="6" t="s">
        <v>202</v>
      </c>
      <c r="I32" s="6" t="s">
        <v>202</v>
      </c>
      <c r="J32" s="6"/>
      <c r="K32" s="13"/>
      <c r="L32" s="13"/>
      <c r="M32" s="13"/>
      <c r="N32" s="11"/>
      <c r="O32" s="12"/>
      <c r="P32" s="12"/>
      <c r="Q32" s="12"/>
      <c r="R32" s="12"/>
      <c r="S32" s="42"/>
      <c r="T32" s="7"/>
      <c r="U32" s="7"/>
      <c r="V32" s="7"/>
      <c r="W32" s="42"/>
      <c r="X32" s="108"/>
      <c r="Y32" s="162" t="s">
        <v>766</v>
      </c>
      <c r="Z32" s="164">
        <v>100</v>
      </c>
    </row>
    <row r="33" spans="1:26" s="39" customFormat="1" ht="14.25" x14ac:dyDescent="0.2">
      <c r="A33" s="14"/>
      <c r="B33" s="14" t="s">
        <v>302</v>
      </c>
      <c r="C33" s="109"/>
      <c r="D33" s="14"/>
      <c r="E33" s="14"/>
      <c r="F33" s="8"/>
      <c r="G33" s="8"/>
      <c r="H33" s="8"/>
      <c r="I33" s="8"/>
      <c r="J33" s="24"/>
      <c r="K33" s="25"/>
      <c r="L33" s="24"/>
      <c r="M33" s="25"/>
      <c r="N33" s="19">
        <f>SUM(N32:N32)</f>
        <v>0</v>
      </c>
      <c r="O33" s="19">
        <f t="shared" ref="O33:R33" si="13">SUM(O32:O32)</f>
        <v>0</v>
      </c>
      <c r="P33" s="19">
        <f t="shared" si="13"/>
        <v>0</v>
      </c>
      <c r="Q33" s="19">
        <f t="shared" si="13"/>
        <v>0</v>
      </c>
      <c r="R33" s="19">
        <f t="shared" si="13"/>
        <v>0</v>
      </c>
      <c r="S33" s="14"/>
      <c r="T33" s="9"/>
      <c r="U33" s="9"/>
      <c r="V33" s="9"/>
      <c r="W33" s="14"/>
      <c r="X33" s="109"/>
      <c r="Y33" s="162"/>
      <c r="Z33" s="164"/>
    </row>
    <row r="34" spans="1:26" ht="22.5" x14ac:dyDescent="0.2">
      <c r="A34" s="162">
        <v>11</v>
      </c>
      <c r="B34" s="162" t="s">
        <v>145</v>
      </c>
      <c r="C34" s="163" t="s">
        <v>83</v>
      </c>
      <c r="D34" s="42">
        <v>41</v>
      </c>
      <c r="E34" s="42" t="s">
        <v>201</v>
      </c>
      <c r="F34" s="6" t="s">
        <v>202</v>
      </c>
      <c r="G34" s="6" t="s">
        <v>202</v>
      </c>
      <c r="H34" s="6" t="s">
        <v>202</v>
      </c>
      <c r="I34" s="6" t="s">
        <v>202</v>
      </c>
      <c r="J34" s="4">
        <v>43561</v>
      </c>
      <c r="K34" s="26">
        <v>0.63888888888888895</v>
      </c>
      <c r="L34" s="4">
        <v>43561</v>
      </c>
      <c r="M34" s="26">
        <v>0.63888888888888895</v>
      </c>
      <c r="N34" s="42">
        <v>0</v>
      </c>
      <c r="O34" s="42">
        <f t="shared" ref="O34" si="14">IF(RIGHT(S34)="T",(N34),0)</f>
        <v>0</v>
      </c>
      <c r="P34" s="42">
        <f t="shared" ref="P34" si="15">IF(RIGHT(S34)="U",(N34),0)</f>
        <v>0</v>
      </c>
      <c r="Q34" s="42">
        <f t="shared" ref="Q34" si="16">IF(RIGHT(S34)="C",(N34),0)</f>
        <v>0</v>
      </c>
      <c r="R34" s="12">
        <f t="shared" ref="R34" si="17">IF(RIGHT(S34)="D",(N34),0)</f>
        <v>0</v>
      </c>
      <c r="S34" s="5" t="s">
        <v>484</v>
      </c>
      <c r="T34" s="7"/>
      <c r="U34" s="7"/>
      <c r="V34" s="7"/>
      <c r="W34" s="42"/>
      <c r="X34" s="108" t="s">
        <v>533</v>
      </c>
      <c r="Y34" s="162" t="s">
        <v>766</v>
      </c>
      <c r="Z34" s="164">
        <v>100</v>
      </c>
    </row>
    <row r="35" spans="1:26" x14ac:dyDescent="0.2">
      <c r="A35" s="162"/>
      <c r="B35" s="162"/>
      <c r="C35" s="163"/>
      <c r="D35" s="42"/>
      <c r="E35" s="42"/>
      <c r="F35" s="6"/>
      <c r="G35" s="6"/>
      <c r="H35" s="6"/>
      <c r="I35" s="6"/>
      <c r="J35" s="4"/>
      <c r="K35" s="26"/>
      <c r="L35" s="4"/>
      <c r="M35" s="26"/>
      <c r="N35" s="12"/>
      <c r="O35" s="10"/>
      <c r="P35" s="10"/>
      <c r="Q35" s="10"/>
      <c r="R35" s="10"/>
      <c r="S35" s="42"/>
      <c r="T35" s="7"/>
      <c r="U35" s="7"/>
      <c r="V35" s="7"/>
      <c r="W35" s="42"/>
      <c r="X35" s="108"/>
      <c r="Y35" s="162"/>
      <c r="Z35" s="164"/>
    </row>
    <row r="36" spans="1:26" s="39" customFormat="1" ht="14.25" x14ac:dyDescent="0.2">
      <c r="A36" s="14"/>
      <c r="B36" s="14" t="s">
        <v>302</v>
      </c>
      <c r="C36" s="109"/>
      <c r="D36" s="14"/>
      <c r="E36" s="14"/>
      <c r="F36" s="8"/>
      <c r="G36" s="8"/>
      <c r="H36" s="8"/>
      <c r="I36" s="8"/>
      <c r="J36" s="24"/>
      <c r="K36" s="25"/>
      <c r="L36" s="24"/>
      <c r="M36" s="25"/>
      <c r="N36" s="19">
        <f>SUM(N34:N35)</f>
        <v>0</v>
      </c>
      <c r="O36" s="19">
        <f t="shared" ref="O36:R36" si="18">SUM(O34:O35)</f>
        <v>0</v>
      </c>
      <c r="P36" s="19">
        <f t="shared" si="18"/>
        <v>0</v>
      </c>
      <c r="Q36" s="19">
        <f t="shared" si="18"/>
        <v>0</v>
      </c>
      <c r="R36" s="19">
        <f t="shared" si="18"/>
        <v>0</v>
      </c>
      <c r="S36" s="14"/>
      <c r="T36" s="9"/>
      <c r="U36" s="9"/>
      <c r="V36" s="9"/>
      <c r="W36" s="14"/>
      <c r="X36" s="109"/>
    </row>
    <row r="37" spans="1:26" x14ac:dyDescent="0.2">
      <c r="A37" s="162">
        <v>12</v>
      </c>
      <c r="B37" s="162" t="s">
        <v>146</v>
      </c>
      <c r="C37" s="163" t="s">
        <v>84</v>
      </c>
      <c r="D37" s="162">
        <v>41</v>
      </c>
      <c r="E37" s="162" t="s">
        <v>201</v>
      </c>
      <c r="F37" s="6" t="s">
        <v>202</v>
      </c>
      <c r="G37" s="6" t="s">
        <v>202</v>
      </c>
      <c r="H37" s="6" t="s">
        <v>202</v>
      </c>
      <c r="I37" s="6" t="s">
        <v>202</v>
      </c>
      <c r="J37" s="4"/>
      <c r="K37" s="26"/>
      <c r="L37" s="4"/>
      <c r="M37" s="26"/>
      <c r="N37" s="12" t="str">
        <f t="shared" ref="N37:N38" si="19">IF(((L37+M37)-(J37+K37))*24&gt;0,((L37+M37)-(J37+K37))*24,"  ")</f>
        <v xml:space="preserve">  </v>
      </c>
      <c r="O37" s="12">
        <f t="shared" ref="O37:O38" si="20">IF(RIGHT(S37)="T",(N37),0)</f>
        <v>0</v>
      </c>
      <c r="P37" s="12">
        <f t="shared" ref="P37:P38" si="21">IF(RIGHT(S37)="U",(N37),0)</f>
        <v>0</v>
      </c>
      <c r="Q37" s="12">
        <f t="shared" ref="Q37:Q38" si="22">IF(RIGHT(S37)="C",(N37),0)</f>
        <v>0</v>
      </c>
      <c r="R37" s="12">
        <f t="shared" ref="R37:R38" si="23">IF(RIGHT(S37)="D",(N37),0)</f>
        <v>0</v>
      </c>
      <c r="S37" s="5"/>
      <c r="T37" s="7"/>
      <c r="U37" s="7"/>
      <c r="V37" s="7"/>
      <c r="W37" s="42"/>
      <c r="X37" s="108"/>
      <c r="Y37" s="180" t="s">
        <v>766</v>
      </c>
      <c r="Z37" s="164">
        <v>100</v>
      </c>
    </row>
    <row r="38" spans="1:26" x14ac:dyDescent="0.2">
      <c r="A38" s="162"/>
      <c r="B38" s="162"/>
      <c r="C38" s="163"/>
      <c r="D38" s="162"/>
      <c r="E38" s="162"/>
      <c r="F38" s="6"/>
      <c r="G38" s="6"/>
      <c r="H38" s="6"/>
      <c r="I38" s="6"/>
      <c r="J38" s="4"/>
      <c r="K38" s="26"/>
      <c r="L38" s="4"/>
      <c r="M38" s="26"/>
      <c r="N38" s="12" t="str">
        <f t="shared" si="19"/>
        <v xml:space="preserve">  </v>
      </c>
      <c r="O38" s="12">
        <f t="shared" si="20"/>
        <v>0</v>
      </c>
      <c r="P38" s="12">
        <f t="shared" si="21"/>
        <v>0</v>
      </c>
      <c r="Q38" s="12">
        <f t="shared" si="22"/>
        <v>0</v>
      </c>
      <c r="R38" s="12">
        <f t="shared" si="23"/>
        <v>0</v>
      </c>
      <c r="S38" s="5"/>
      <c r="T38" s="7"/>
      <c r="U38" s="7"/>
      <c r="V38" s="7"/>
      <c r="W38" s="42"/>
      <c r="X38" s="108"/>
      <c r="Y38" s="180"/>
      <c r="Z38" s="164"/>
    </row>
    <row r="39" spans="1:26" s="39" customFormat="1" ht="14.25" x14ac:dyDescent="0.2">
      <c r="A39" s="14"/>
      <c r="B39" s="14" t="s">
        <v>302</v>
      </c>
      <c r="C39" s="109"/>
      <c r="D39" s="14"/>
      <c r="E39" s="14"/>
      <c r="F39" s="8"/>
      <c r="G39" s="8"/>
      <c r="H39" s="8"/>
      <c r="I39" s="8"/>
      <c r="J39" s="24"/>
      <c r="K39" s="25"/>
      <c r="L39" s="24"/>
      <c r="M39" s="25"/>
      <c r="N39" s="19">
        <f>SUM(N37:N38)</f>
        <v>0</v>
      </c>
      <c r="O39" s="19">
        <f t="shared" ref="O39:R39" si="24">SUM(O37:O38)</f>
        <v>0</v>
      </c>
      <c r="P39" s="19">
        <f t="shared" si="24"/>
        <v>0</v>
      </c>
      <c r="Q39" s="19">
        <f t="shared" si="24"/>
        <v>0</v>
      </c>
      <c r="R39" s="19">
        <f t="shared" si="24"/>
        <v>0</v>
      </c>
      <c r="S39" s="14"/>
      <c r="T39" s="9"/>
      <c r="U39" s="9"/>
      <c r="V39" s="9"/>
      <c r="W39" s="14"/>
      <c r="X39" s="109"/>
      <c r="Y39" s="180"/>
      <c r="Z39" s="164"/>
    </row>
    <row r="40" spans="1:26" ht="22.5" x14ac:dyDescent="0.2">
      <c r="A40" s="42">
        <v>13</v>
      </c>
      <c r="B40" s="42" t="s">
        <v>147</v>
      </c>
      <c r="C40" s="108" t="s">
        <v>356</v>
      </c>
      <c r="D40" s="42">
        <v>1</v>
      </c>
      <c r="E40" s="42" t="s">
        <v>201</v>
      </c>
      <c r="F40" s="6" t="s">
        <v>202</v>
      </c>
      <c r="G40" s="6" t="s">
        <v>202</v>
      </c>
      <c r="H40" s="6" t="s">
        <v>202</v>
      </c>
      <c r="I40" s="6" t="s">
        <v>202</v>
      </c>
      <c r="J40" s="47"/>
      <c r="K40" s="26"/>
      <c r="L40" s="47"/>
      <c r="M40" s="26"/>
      <c r="N40" s="10">
        <v>0</v>
      </c>
      <c r="O40" s="10">
        <f>IF(RIGHT(S40)="T",(N40),0)</f>
        <v>0</v>
      </c>
      <c r="P40" s="10">
        <f>IF(RIGHT(S40)="U",(N40),0)</f>
        <v>0</v>
      </c>
      <c r="Q40" s="10">
        <f>IF(RIGHT(S40)="C",(N40),0)</f>
        <v>0</v>
      </c>
      <c r="R40" s="10">
        <f>IF(RIGHT(S40)="D",(N40),0)</f>
        <v>0</v>
      </c>
      <c r="S40" s="5"/>
      <c r="T40" s="7"/>
      <c r="U40" s="7"/>
      <c r="V40" s="7"/>
      <c r="W40" s="42"/>
      <c r="X40" s="108"/>
      <c r="Y40" s="162" t="s">
        <v>766</v>
      </c>
      <c r="Z40" s="164">
        <v>100</v>
      </c>
    </row>
    <row r="41" spans="1:26" s="39" customFormat="1" ht="14.25" x14ac:dyDescent="0.2">
      <c r="A41" s="14"/>
      <c r="B41" s="14" t="s">
        <v>302</v>
      </c>
      <c r="C41" s="109"/>
      <c r="D41" s="14"/>
      <c r="E41" s="14"/>
      <c r="F41" s="8"/>
      <c r="G41" s="8"/>
      <c r="H41" s="8"/>
      <c r="I41" s="8"/>
      <c r="J41" s="24"/>
      <c r="K41" s="25"/>
      <c r="L41" s="24"/>
      <c r="M41" s="25"/>
      <c r="N41" s="19">
        <f>SUM(N40:N40)</f>
        <v>0</v>
      </c>
      <c r="O41" s="19">
        <f t="shared" ref="O41:R41" si="25">SUM(O40:O40)</f>
        <v>0</v>
      </c>
      <c r="P41" s="19">
        <f t="shared" si="25"/>
        <v>0</v>
      </c>
      <c r="Q41" s="19">
        <f t="shared" si="25"/>
        <v>0</v>
      </c>
      <c r="R41" s="19">
        <f t="shared" si="25"/>
        <v>0</v>
      </c>
      <c r="S41" s="14"/>
      <c r="T41" s="9"/>
      <c r="U41" s="9"/>
      <c r="V41" s="9"/>
      <c r="W41" s="14"/>
      <c r="X41" s="109"/>
      <c r="Y41" s="162"/>
      <c r="Z41" s="164"/>
    </row>
    <row r="42" spans="1:26" ht="22.5" x14ac:dyDescent="0.2">
      <c r="A42" s="42">
        <v>14</v>
      </c>
      <c r="B42" s="42" t="s">
        <v>148</v>
      </c>
      <c r="C42" s="108" t="s">
        <v>357</v>
      </c>
      <c r="D42" s="42">
        <v>1</v>
      </c>
      <c r="E42" s="42" t="s">
        <v>201</v>
      </c>
      <c r="F42" s="6" t="s">
        <v>202</v>
      </c>
      <c r="G42" s="6" t="s">
        <v>202</v>
      </c>
      <c r="H42" s="6" t="s">
        <v>202</v>
      </c>
      <c r="I42" s="6" t="s">
        <v>202</v>
      </c>
      <c r="J42" s="47"/>
      <c r="K42" s="26"/>
      <c r="L42" s="47"/>
      <c r="M42" s="26"/>
      <c r="N42" s="10">
        <v>0</v>
      </c>
      <c r="O42" s="10">
        <f>IF(RIGHT(S42)="T",(N42),0)</f>
        <v>0</v>
      </c>
      <c r="P42" s="10">
        <f>IF(RIGHT(S42)="U",(N42),0)</f>
        <v>0</v>
      </c>
      <c r="Q42" s="10">
        <f>IF(RIGHT(S42)="C",(N42),0)</f>
        <v>0</v>
      </c>
      <c r="R42" s="10">
        <f>IF(RIGHT(S42)="D",(N42),0)</f>
        <v>0</v>
      </c>
      <c r="S42" s="5"/>
      <c r="T42" s="7"/>
      <c r="U42" s="7"/>
      <c r="V42" s="7"/>
      <c r="W42" s="42"/>
      <c r="X42" s="108"/>
      <c r="Y42" s="162" t="s">
        <v>766</v>
      </c>
      <c r="Z42" s="164">
        <v>100</v>
      </c>
    </row>
    <row r="43" spans="1:26" s="39" customFormat="1" ht="14.25" x14ac:dyDescent="0.2">
      <c r="A43" s="14"/>
      <c r="B43" s="14" t="s">
        <v>302</v>
      </c>
      <c r="C43" s="109"/>
      <c r="D43" s="14"/>
      <c r="E43" s="14"/>
      <c r="F43" s="8"/>
      <c r="G43" s="8"/>
      <c r="H43" s="8"/>
      <c r="I43" s="8"/>
      <c r="J43" s="24"/>
      <c r="K43" s="25"/>
      <c r="L43" s="24"/>
      <c r="M43" s="25"/>
      <c r="N43" s="19">
        <f>SUM(N42:N42)</f>
        <v>0</v>
      </c>
      <c r="O43" s="19">
        <f t="shared" ref="O43:R43" si="26">SUM(O42:O42)</f>
        <v>0</v>
      </c>
      <c r="P43" s="19">
        <f t="shared" si="26"/>
        <v>0</v>
      </c>
      <c r="Q43" s="19">
        <f t="shared" si="26"/>
        <v>0</v>
      </c>
      <c r="R43" s="19">
        <f t="shared" si="26"/>
        <v>0</v>
      </c>
      <c r="S43" s="14"/>
      <c r="T43" s="9"/>
      <c r="U43" s="9"/>
      <c r="V43" s="9"/>
      <c r="W43" s="14"/>
      <c r="X43" s="109"/>
      <c r="Y43" s="162"/>
      <c r="Z43" s="164"/>
    </row>
    <row r="44" spans="1:26" ht="22.5" x14ac:dyDescent="0.2">
      <c r="A44" s="42">
        <v>15</v>
      </c>
      <c r="B44" s="42" t="s">
        <v>149</v>
      </c>
      <c r="C44" s="108" t="s">
        <v>324</v>
      </c>
      <c r="D44" s="42">
        <v>5</v>
      </c>
      <c r="E44" s="42" t="s">
        <v>201</v>
      </c>
      <c r="F44" s="6"/>
      <c r="G44" s="6"/>
      <c r="H44" s="6"/>
      <c r="I44" s="6"/>
      <c r="J44" s="4">
        <v>43572</v>
      </c>
      <c r="K44" s="26">
        <v>0.33402777777777781</v>
      </c>
      <c r="L44" s="4">
        <v>43572</v>
      </c>
      <c r="M44" s="26">
        <v>0.38194444444444442</v>
      </c>
      <c r="N44" s="42">
        <v>1.1499999999999999</v>
      </c>
      <c r="O44" s="42">
        <f t="shared" ref="O44" si="27">IF(RIGHT(S44)="T",(N44),0)</f>
        <v>0</v>
      </c>
      <c r="P44" s="42">
        <f t="shared" ref="P44" si="28">IF(RIGHT(S44)="U",(N44),0)</f>
        <v>0</v>
      </c>
      <c r="Q44" s="42">
        <f t="shared" ref="Q44" si="29">IF(RIGHT(S44)="C",(N44),0)</f>
        <v>0</v>
      </c>
      <c r="R44" s="12">
        <f t="shared" ref="R44" si="30">IF(RIGHT(S44)="D",(N44),0)</f>
        <v>1.1499999999999999</v>
      </c>
      <c r="S44" s="5" t="s">
        <v>483</v>
      </c>
      <c r="T44" s="7"/>
      <c r="U44" s="7"/>
      <c r="V44" s="7"/>
      <c r="W44" s="42"/>
      <c r="X44" s="108" t="s">
        <v>552</v>
      </c>
      <c r="Y44" s="162" t="s">
        <v>766</v>
      </c>
      <c r="Z44" s="164">
        <v>100</v>
      </c>
    </row>
    <row r="45" spans="1:26" s="39" customFormat="1" ht="14.25" x14ac:dyDescent="0.2">
      <c r="A45" s="14"/>
      <c r="B45" s="14" t="s">
        <v>302</v>
      </c>
      <c r="C45" s="109"/>
      <c r="D45" s="14"/>
      <c r="E45" s="14"/>
      <c r="F45" s="8"/>
      <c r="G45" s="8"/>
      <c r="H45" s="8"/>
      <c r="I45" s="8"/>
      <c r="J45" s="24"/>
      <c r="K45" s="25"/>
      <c r="L45" s="24"/>
      <c r="M45" s="25"/>
      <c r="N45" s="19">
        <f>SUM(N44:N44)</f>
        <v>1.1499999999999999</v>
      </c>
      <c r="O45" s="19">
        <f t="shared" ref="O45:R45" si="31">SUM(O44:O44)</f>
        <v>0</v>
      </c>
      <c r="P45" s="19">
        <f t="shared" si="31"/>
        <v>0</v>
      </c>
      <c r="Q45" s="19">
        <f t="shared" si="31"/>
        <v>0</v>
      </c>
      <c r="R45" s="19">
        <f t="shared" si="31"/>
        <v>1.1499999999999999</v>
      </c>
      <c r="S45" s="14"/>
      <c r="T45" s="9"/>
      <c r="U45" s="9"/>
      <c r="V45" s="9"/>
      <c r="W45" s="14"/>
      <c r="X45" s="109"/>
      <c r="Y45" s="162"/>
      <c r="Z45" s="164"/>
    </row>
    <row r="46" spans="1:26" x14ac:dyDescent="0.2">
      <c r="A46" s="162">
        <v>16</v>
      </c>
      <c r="B46" s="162" t="s">
        <v>150</v>
      </c>
      <c r="C46" s="163" t="s">
        <v>325</v>
      </c>
      <c r="D46" s="162">
        <v>107</v>
      </c>
      <c r="E46" s="162" t="s">
        <v>201</v>
      </c>
      <c r="F46" s="6"/>
      <c r="G46" s="6"/>
      <c r="H46" s="6"/>
      <c r="I46" s="6"/>
      <c r="J46" s="4">
        <v>43572</v>
      </c>
      <c r="K46" s="26">
        <v>0.33680555555555558</v>
      </c>
      <c r="L46" s="4">
        <v>43572</v>
      </c>
      <c r="M46" s="26">
        <v>0.35069444444444442</v>
      </c>
      <c r="N46" s="42">
        <v>0.33</v>
      </c>
      <c r="O46" s="42">
        <f t="shared" ref="O46:O48" si="32">IF(RIGHT(S46)="T",(N46),0)</f>
        <v>0</v>
      </c>
      <c r="P46" s="42">
        <f t="shared" ref="P46:P48" si="33">IF(RIGHT(S46)="U",(N46),0)</f>
        <v>0</v>
      </c>
      <c r="Q46" s="42">
        <f t="shared" ref="Q46:Q48" si="34">IF(RIGHT(S46)="C",(N46),0)</f>
        <v>0.33</v>
      </c>
      <c r="R46" s="12">
        <f t="shared" ref="R46:R48" si="35">IF(RIGHT(S46)="D",(N46),0)</f>
        <v>0</v>
      </c>
      <c r="S46" s="5" t="s">
        <v>534</v>
      </c>
      <c r="T46" s="7"/>
      <c r="U46" s="7"/>
      <c r="V46" s="7"/>
      <c r="W46" s="42"/>
      <c r="X46" s="108" t="s">
        <v>535</v>
      </c>
      <c r="Y46" s="162" t="s">
        <v>766</v>
      </c>
      <c r="Z46" s="164">
        <v>100</v>
      </c>
    </row>
    <row r="47" spans="1:26" x14ac:dyDescent="0.2">
      <c r="A47" s="162"/>
      <c r="B47" s="162"/>
      <c r="C47" s="163"/>
      <c r="D47" s="162"/>
      <c r="E47" s="162"/>
      <c r="F47" s="6"/>
      <c r="G47" s="6"/>
      <c r="H47" s="6"/>
      <c r="I47" s="6"/>
      <c r="J47" s="4">
        <v>43572</v>
      </c>
      <c r="K47" s="26">
        <v>0.3527777777777778</v>
      </c>
      <c r="L47" s="4">
        <v>43572</v>
      </c>
      <c r="M47" s="26">
        <v>0.35625000000000001</v>
      </c>
      <c r="N47" s="42">
        <v>0.08</v>
      </c>
      <c r="O47" s="42">
        <f t="shared" si="32"/>
        <v>0</v>
      </c>
      <c r="P47" s="42">
        <f t="shared" si="33"/>
        <v>0</v>
      </c>
      <c r="Q47" s="42">
        <f t="shared" si="34"/>
        <v>0.08</v>
      </c>
      <c r="R47" s="12">
        <f t="shared" si="35"/>
        <v>0</v>
      </c>
      <c r="S47" s="5" t="s">
        <v>534</v>
      </c>
      <c r="T47" s="7"/>
      <c r="U47" s="7"/>
      <c r="V47" s="7"/>
      <c r="W47" s="42"/>
      <c r="X47" s="108" t="s">
        <v>535</v>
      </c>
      <c r="Y47" s="162"/>
      <c r="Z47" s="164"/>
    </row>
    <row r="48" spans="1:26" x14ac:dyDescent="0.2">
      <c r="A48" s="162"/>
      <c r="B48" s="162"/>
      <c r="C48" s="163"/>
      <c r="D48" s="162"/>
      <c r="E48" s="42"/>
      <c r="F48" s="6"/>
      <c r="G48" s="6"/>
      <c r="H48" s="6"/>
      <c r="I48" s="6"/>
      <c r="J48" s="4">
        <v>43572</v>
      </c>
      <c r="K48" s="26">
        <v>0.35625000000000001</v>
      </c>
      <c r="L48" s="4">
        <v>43573</v>
      </c>
      <c r="M48" s="26">
        <v>0.31458333333333333</v>
      </c>
      <c r="N48" s="42">
        <v>23</v>
      </c>
      <c r="O48" s="42">
        <f t="shared" si="32"/>
        <v>0</v>
      </c>
      <c r="P48" s="42">
        <f t="shared" si="33"/>
        <v>0</v>
      </c>
      <c r="Q48" s="42">
        <f t="shared" si="34"/>
        <v>0</v>
      </c>
      <c r="R48" s="12">
        <f t="shared" si="35"/>
        <v>23</v>
      </c>
      <c r="S48" s="5" t="s">
        <v>483</v>
      </c>
      <c r="T48" s="7"/>
      <c r="U48" s="7"/>
      <c r="V48" s="7"/>
      <c r="W48" s="42"/>
      <c r="X48" s="108" t="s">
        <v>536</v>
      </c>
      <c r="Y48" s="162"/>
      <c r="Z48" s="164"/>
    </row>
    <row r="49" spans="1:26" s="39" customFormat="1" ht="14.25" x14ac:dyDescent="0.2">
      <c r="A49" s="14"/>
      <c r="B49" s="14" t="s">
        <v>302</v>
      </c>
      <c r="C49" s="109"/>
      <c r="D49" s="14"/>
      <c r="E49" s="14"/>
      <c r="F49" s="8"/>
      <c r="G49" s="8"/>
      <c r="H49" s="8"/>
      <c r="I49" s="8"/>
      <c r="J49" s="24"/>
      <c r="K49" s="25"/>
      <c r="L49" s="24"/>
      <c r="M49" s="25"/>
      <c r="N49" s="19">
        <f>SUM(N46:N48)</f>
        <v>23.41</v>
      </c>
      <c r="O49" s="19">
        <f t="shared" ref="O49:R49" si="36">SUM(O46:O48)</f>
        <v>0</v>
      </c>
      <c r="P49" s="19">
        <f t="shared" si="36"/>
        <v>0</v>
      </c>
      <c r="Q49" s="19">
        <f t="shared" si="36"/>
        <v>0.41000000000000003</v>
      </c>
      <c r="R49" s="19">
        <f t="shared" si="36"/>
        <v>23</v>
      </c>
      <c r="S49" s="14"/>
      <c r="T49" s="9"/>
      <c r="U49" s="9"/>
      <c r="V49" s="9"/>
      <c r="W49" s="14"/>
      <c r="X49" s="109"/>
      <c r="Y49" s="162"/>
      <c r="Z49" s="164"/>
    </row>
    <row r="50" spans="1:26" ht="22.5" x14ac:dyDescent="0.2">
      <c r="A50" s="162">
        <v>17</v>
      </c>
      <c r="B50" s="162" t="s">
        <v>151</v>
      </c>
      <c r="C50" s="163" t="s">
        <v>490</v>
      </c>
      <c r="D50" s="162">
        <v>112</v>
      </c>
      <c r="E50" s="162" t="s">
        <v>201</v>
      </c>
      <c r="F50" s="6"/>
      <c r="G50" s="6"/>
      <c r="H50" s="6"/>
      <c r="I50" s="6"/>
      <c r="J50" s="4">
        <v>43560</v>
      </c>
      <c r="K50" s="26">
        <v>0.4458333333333333</v>
      </c>
      <c r="L50" s="4">
        <v>43560</v>
      </c>
      <c r="M50" s="26">
        <v>0.75277777777777777</v>
      </c>
      <c r="N50" s="42">
        <v>7.37</v>
      </c>
      <c r="O50" s="42">
        <f t="shared" ref="O50" si="37">IF(RIGHT(S50)="T",(N50),0)</f>
        <v>7.37</v>
      </c>
      <c r="P50" s="42">
        <f t="shared" ref="P50" si="38">IF(RIGHT(S50)="U",(N50),0)</f>
        <v>0</v>
      </c>
      <c r="Q50" s="42">
        <f t="shared" ref="Q50" si="39">IF(RIGHT(S50)="C",(N50),0)</f>
        <v>0</v>
      </c>
      <c r="R50" s="12">
        <f t="shared" ref="R50" si="40">IF(RIGHT(S50)="D",(N50),0)</f>
        <v>0</v>
      </c>
      <c r="S50" s="5" t="s">
        <v>482</v>
      </c>
      <c r="T50" s="7"/>
      <c r="U50" s="7"/>
      <c r="V50" s="7"/>
      <c r="W50" s="42"/>
      <c r="X50" s="108" t="s">
        <v>551</v>
      </c>
      <c r="Y50" s="162" t="s">
        <v>766</v>
      </c>
      <c r="Z50" s="164">
        <v>98.97</v>
      </c>
    </row>
    <row r="51" spans="1:26" ht="22.5" x14ac:dyDescent="0.2">
      <c r="A51" s="162"/>
      <c r="B51" s="162"/>
      <c r="C51" s="163"/>
      <c r="D51" s="162"/>
      <c r="E51" s="162"/>
      <c r="F51" s="6"/>
      <c r="G51" s="6"/>
      <c r="H51" s="6"/>
      <c r="I51" s="6"/>
      <c r="J51" s="4">
        <v>43562</v>
      </c>
      <c r="K51" s="26">
        <v>5.8333333333333327E-2</v>
      </c>
      <c r="L51" s="4">
        <v>43562</v>
      </c>
      <c r="M51" s="26">
        <v>0.23819444444444446</v>
      </c>
      <c r="N51" s="42">
        <v>4.32</v>
      </c>
      <c r="O51" s="42">
        <f>IF(RIGHT(S51)="T",(N51),0)</f>
        <v>0</v>
      </c>
      <c r="P51" s="42">
        <f>IF(RIGHT(S51)="U",(N51),0)</f>
        <v>0</v>
      </c>
      <c r="Q51" s="42">
        <f>IF(RIGHT(S51)="C",(N51),0)</f>
        <v>0</v>
      </c>
      <c r="R51" s="12">
        <f>IF(RIGHT(S51)="D",(N51),0)</f>
        <v>4.32</v>
      </c>
      <c r="S51" s="5" t="s">
        <v>483</v>
      </c>
      <c r="T51" s="7"/>
      <c r="U51" s="7"/>
      <c r="V51" s="7"/>
      <c r="W51" s="42"/>
      <c r="X51" s="108" t="s">
        <v>552</v>
      </c>
      <c r="Y51" s="162"/>
      <c r="Z51" s="164"/>
    </row>
    <row r="52" spans="1:26" ht="22.5" x14ac:dyDescent="0.2">
      <c r="A52" s="162"/>
      <c r="B52" s="162"/>
      <c r="C52" s="163"/>
      <c r="D52" s="162"/>
      <c r="E52" s="162"/>
      <c r="F52" s="6"/>
      <c r="G52" s="6"/>
      <c r="H52" s="6"/>
      <c r="I52" s="6"/>
      <c r="J52" s="4">
        <v>43564</v>
      </c>
      <c r="K52" s="26">
        <v>0.60763888888888895</v>
      </c>
      <c r="L52" s="4">
        <v>43564</v>
      </c>
      <c r="M52" s="26">
        <v>0.76597222222222217</v>
      </c>
      <c r="N52" s="42">
        <v>3.8</v>
      </c>
      <c r="O52" s="42">
        <f>IF(RIGHT(S52)="T",(N52),0)</f>
        <v>0</v>
      </c>
      <c r="P52" s="42">
        <f>IF(RIGHT(S52)="U",(N52),0)</f>
        <v>0</v>
      </c>
      <c r="Q52" s="42">
        <f>IF(RIGHT(S52)="C",(N52),0)</f>
        <v>0</v>
      </c>
      <c r="R52" s="12">
        <f>IF(RIGHT(S52)="D",(N52),0)</f>
        <v>3.8</v>
      </c>
      <c r="S52" s="5" t="s">
        <v>483</v>
      </c>
      <c r="T52" s="7"/>
      <c r="U52" s="7"/>
      <c r="V52" s="7"/>
      <c r="W52" s="42"/>
      <c r="X52" s="108" t="s">
        <v>552</v>
      </c>
      <c r="Y52" s="162"/>
      <c r="Z52" s="164"/>
    </row>
    <row r="53" spans="1:26" ht="22.5" x14ac:dyDescent="0.2">
      <c r="A53" s="162"/>
      <c r="B53" s="162"/>
      <c r="C53" s="163"/>
      <c r="D53" s="162"/>
      <c r="E53" s="162"/>
      <c r="F53" s="6"/>
      <c r="G53" s="6"/>
      <c r="H53" s="6"/>
      <c r="I53" s="6"/>
      <c r="J53" s="4">
        <v>43583</v>
      </c>
      <c r="K53" s="26">
        <v>0.48888888888888887</v>
      </c>
      <c r="L53" s="4">
        <v>43583</v>
      </c>
      <c r="M53" s="26">
        <v>0.7583333333333333</v>
      </c>
      <c r="N53" s="42">
        <v>6.47</v>
      </c>
      <c r="O53" s="42">
        <f>IF(RIGHT(S53)="T",(N53),0)</f>
        <v>0</v>
      </c>
      <c r="P53" s="42">
        <f>IF(RIGHT(S53)="U",(N53),0)</f>
        <v>0</v>
      </c>
      <c r="Q53" s="42">
        <f>IF(RIGHT(S53)="C",(N53),0)</f>
        <v>0</v>
      </c>
      <c r="R53" s="12">
        <f>IF(RIGHT(S53)="D",(N53),0)</f>
        <v>6.47</v>
      </c>
      <c r="S53" s="5" t="s">
        <v>483</v>
      </c>
      <c r="T53" s="7"/>
      <c r="U53" s="7"/>
      <c r="V53" s="7"/>
      <c r="W53" s="42"/>
      <c r="X53" s="108" t="s">
        <v>552</v>
      </c>
      <c r="Y53" s="162"/>
      <c r="Z53" s="164"/>
    </row>
    <row r="54" spans="1:26" s="39" customFormat="1" ht="14.25" x14ac:dyDescent="0.2">
      <c r="A54" s="14"/>
      <c r="B54" s="14" t="s">
        <v>302</v>
      </c>
      <c r="C54" s="109"/>
      <c r="D54" s="14"/>
      <c r="E54" s="14"/>
      <c r="F54" s="8"/>
      <c r="G54" s="8"/>
      <c r="H54" s="8"/>
      <c r="I54" s="8"/>
      <c r="J54" s="24"/>
      <c r="K54" s="25"/>
      <c r="L54" s="24"/>
      <c r="M54" s="25"/>
      <c r="N54" s="19">
        <f>SUM(N50:N53)</f>
        <v>21.96</v>
      </c>
      <c r="O54" s="19">
        <f t="shared" ref="O54:R54" si="41">SUM(O50:O53)</f>
        <v>7.37</v>
      </c>
      <c r="P54" s="19">
        <f t="shared" si="41"/>
        <v>0</v>
      </c>
      <c r="Q54" s="19">
        <f t="shared" si="41"/>
        <v>0</v>
      </c>
      <c r="R54" s="19">
        <f t="shared" si="41"/>
        <v>14.59</v>
      </c>
      <c r="S54" s="14"/>
      <c r="T54" s="9"/>
      <c r="U54" s="9"/>
      <c r="V54" s="9"/>
      <c r="W54" s="14"/>
      <c r="X54" s="109"/>
      <c r="Y54" s="162"/>
      <c r="Z54" s="164"/>
    </row>
    <row r="55" spans="1:26" ht="22.5" x14ac:dyDescent="0.2">
      <c r="A55" s="162">
        <v>18</v>
      </c>
      <c r="B55" s="162" t="s">
        <v>152</v>
      </c>
      <c r="C55" s="163" t="s">
        <v>110</v>
      </c>
      <c r="D55" s="162">
        <v>48.44</v>
      </c>
      <c r="E55" s="162" t="s">
        <v>201</v>
      </c>
      <c r="F55" s="6"/>
      <c r="G55" s="6"/>
      <c r="H55" s="6"/>
      <c r="I55" s="6"/>
      <c r="J55" s="4">
        <v>43556</v>
      </c>
      <c r="K55" s="26">
        <v>0</v>
      </c>
      <c r="L55" s="4">
        <v>43556</v>
      </c>
      <c r="M55" s="26">
        <v>0.42569444444444443</v>
      </c>
      <c r="N55" s="12">
        <f>IF(((L55+M55)-(J55+K55))*24&gt;0,((L55+M55)-(J55+K55))*24,"NA")</f>
        <v>10.21666666661622</v>
      </c>
      <c r="O55" s="42">
        <f t="shared" ref="O55" si="42">IF(RIGHT(S55)="T",(N55),0)</f>
        <v>0</v>
      </c>
      <c r="P55" s="42">
        <f t="shared" ref="P55" si="43">IF(RIGHT(S55)="U",(N55),0)</f>
        <v>0</v>
      </c>
      <c r="Q55" s="42">
        <f t="shared" ref="Q55" si="44">IF(RIGHT(S55)="C",(N55),0)</f>
        <v>0</v>
      </c>
      <c r="R55" s="12">
        <f t="shared" ref="R55" si="45">IF(RIGHT(S55)="D",(N55),0)</f>
        <v>10.21666666661622</v>
      </c>
      <c r="S55" s="5" t="s">
        <v>483</v>
      </c>
      <c r="T55" s="7"/>
      <c r="U55" s="7"/>
      <c r="V55" s="7"/>
      <c r="W55" s="42"/>
      <c r="X55" s="108" t="s">
        <v>495</v>
      </c>
      <c r="Y55" s="162" t="s">
        <v>766</v>
      </c>
      <c r="Z55" s="164">
        <v>100</v>
      </c>
    </row>
    <row r="56" spans="1:26" ht="22.5" x14ac:dyDescent="0.2">
      <c r="A56" s="162"/>
      <c r="B56" s="162"/>
      <c r="C56" s="163"/>
      <c r="D56" s="162"/>
      <c r="E56" s="162"/>
      <c r="F56" s="6"/>
      <c r="G56" s="6"/>
      <c r="H56" s="6"/>
      <c r="I56" s="6"/>
      <c r="J56" s="4">
        <v>43556</v>
      </c>
      <c r="K56" s="26">
        <v>0.43888888888888888</v>
      </c>
      <c r="L56" s="4">
        <v>43557</v>
      </c>
      <c r="M56" s="26">
        <v>0.39652777777777781</v>
      </c>
      <c r="N56" s="42">
        <v>22.98</v>
      </c>
      <c r="O56" s="42">
        <f>IF(RIGHT(S56)="T",(N56),0)</f>
        <v>0</v>
      </c>
      <c r="P56" s="42">
        <f>IF(RIGHT(S56)="U",(N56),0)</f>
        <v>0</v>
      </c>
      <c r="Q56" s="42">
        <f>IF(RIGHT(S56)="C",(N56),0)</f>
        <v>0</v>
      </c>
      <c r="R56" s="12">
        <f>IF(RIGHT(S56)="D",(N56),0)</f>
        <v>22.98</v>
      </c>
      <c r="S56" s="5" t="s">
        <v>481</v>
      </c>
      <c r="T56" s="7"/>
      <c r="U56" s="7"/>
      <c r="V56" s="7"/>
      <c r="W56" s="42"/>
      <c r="X56" s="108" t="s">
        <v>532</v>
      </c>
      <c r="Y56" s="162"/>
      <c r="Z56" s="164"/>
    </row>
    <row r="57" spans="1:26" ht="22.5" x14ac:dyDescent="0.2">
      <c r="A57" s="162"/>
      <c r="B57" s="162"/>
      <c r="C57" s="163"/>
      <c r="D57" s="162"/>
      <c r="E57" s="162"/>
      <c r="F57" s="6"/>
      <c r="G57" s="6"/>
      <c r="H57" s="6"/>
      <c r="I57" s="6"/>
      <c r="J57" s="4">
        <v>43557</v>
      </c>
      <c r="K57" s="26">
        <v>0.72916666666666663</v>
      </c>
      <c r="L57" s="4">
        <v>43582</v>
      </c>
      <c r="M57" s="26">
        <v>0.65902777777777777</v>
      </c>
      <c r="N57" s="42">
        <v>598.32000000000005</v>
      </c>
      <c r="O57" s="42">
        <f>IF(RIGHT(S57)="T",(N57),0)</f>
        <v>0</v>
      </c>
      <c r="P57" s="42">
        <f>IF(RIGHT(S57)="U",(N57),0)</f>
        <v>0</v>
      </c>
      <c r="Q57" s="42">
        <f>IF(RIGHT(S57)="C",(N57),0)</f>
        <v>0</v>
      </c>
      <c r="R57" s="12">
        <f>IF(RIGHT(S57)="D",(N57),0)</f>
        <v>598.32000000000005</v>
      </c>
      <c r="S57" s="5" t="s">
        <v>481</v>
      </c>
      <c r="T57" s="7"/>
      <c r="U57" s="7"/>
      <c r="V57" s="7"/>
      <c r="W57" s="42"/>
      <c r="X57" s="108" t="s">
        <v>532</v>
      </c>
      <c r="Y57" s="162"/>
      <c r="Z57" s="164"/>
    </row>
    <row r="58" spans="1:26" ht="22.5" x14ac:dyDescent="0.2">
      <c r="A58" s="162"/>
      <c r="B58" s="162"/>
      <c r="C58" s="163"/>
      <c r="D58" s="162"/>
      <c r="E58" s="162"/>
      <c r="F58" s="6"/>
      <c r="G58" s="6"/>
      <c r="H58" s="6"/>
      <c r="I58" s="6"/>
      <c r="J58" s="4">
        <v>43582</v>
      </c>
      <c r="K58" s="26">
        <v>0.78749999999999998</v>
      </c>
      <c r="L58" s="4">
        <v>43586</v>
      </c>
      <c r="M58" s="26">
        <v>0</v>
      </c>
      <c r="N58" s="12">
        <f>IF(((L58+M58)-(J58+K58))*24&gt;0,((L58+M58)-(J58+K58))*24,"NA")</f>
        <v>77.100000000034925</v>
      </c>
      <c r="O58" s="42">
        <f>IF(RIGHT(S58)="T",(N58),0)</f>
        <v>0</v>
      </c>
      <c r="P58" s="42">
        <f>IF(RIGHT(S58)="U",(N58),0)</f>
        <v>0</v>
      </c>
      <c r="Q58" s="42">
        <f>IF(RIGHT(S58)="C",(N58),0)</f>
        <v>0</v>
      </c>
      <c r="R58" s="12">
        <f>IF(RIGHT(S58)="D",(N58),0)</f>
        <v>77.100000000034925</v>
      </c>
      <c r="S58" s="5" t="s">
        <v>481</v>
      </c>
      <c r="T58" s="7"/>
      <c r="U58" s="7"/>
      <c r="V58" s="7"/>
      <c r="W58" s="42"/>
      <c r="X58" s="108" t="s">
        <v>532</v>
      </c>
      <c r="Y58" s="162"/>
      <c r="Z58" s="164"/>
    </row>
    <row r="59" spans="1:26" s="39" customFormat="1" ht="14.25" x14ac:dyDescent="0.2">
      <c r="A59" s="14"/>
      <c r="B59" s="14" t="s">
        <v>302</v>
      </c>
      <c r="C59" s="109"/>
      <c r="D59" s="14"/>
      <c r="E59" s="14"/>
      <c r="F59" s="8"/>
      <c r="G59" s="8"/>
      <c r="H59" s="8"/>
      <c r="I59" s="8"/>
      <c r="J59" s="24"/>
      <c r="K59" s="25"/>
      <c r="L59" s="24"/>
      <c r="M59" s="25"/>
      <c r="N59" s="19">
        <f>SUM(N55:N58)</f>
        <v>708.61666666665121</v>
      </c>
      <c r="O59" s="19">
        <f t="shared" ref="O59:R59" si="46">SUM(O55:O58)</f>
        <v>0</v>
      </c>
      <c r="P59" s="19">
        <f t="shared" si="46"/>
        <v>0</v>
      </c>
      <c r="Q59" s="19">
        <f t="shared" si="46"/>
        <v>0</v>
      </c>
      <c r="R59" s="19">
        <f t="shared" si="46"/>
        <v>708.61666666665121</v>
      </c>
      <c r="S59" s="14"/>
      <c r="T59" s="9"/>
      <c r="U59" s="9"/>
      <c r="V59" s="9"/>
      <c r="W59" s="14"/>
      <c r="X59" s="109"/>
      <c r="Y59" s="162"/>
      <c r="Z59" s="164"/>
    </row>
    <row r="60" spans="1:26" ht="22.5" x14ac:dyDescent="0.2">
      <c r="A60" s="162">
        <v>19</v>
      </c>
      <c r="B60" s="162" t="s">
        <v>153</v>
      </c>
      <c r="C60" s="163" t="s">
        <v>111</v>
      </c>
      <c r="D60" s="162">
        <v>48.44</v>
      </c>
      <c r="E60" s="162" t="s">
        <v>201</v>
      </c>
      <c r="F60" s="6" t="s">
        <v>202</v>
      </c>
      <c r="G60" s="6" t="s">
        <v>202</v>
      </c>
      <c r="H60" s="6" t="s">
        <v>202</v>
      </c>
      <c r="I60" s="6" t="s">
        <v>202</v>
      </c>
      <c r="J60" s="4">
        <v>43556</v>
      </c>
      <c r="K60" s="26">
        <v>0</v>
      </c>
      <c r="L60" s="4">
        <v>43556</v>
      </c>
      <c r="M60" s="26">
        <v>0.42569444444444443</v>
      </c>
      <c r="N60" s="12">
        <f>IF(((L60+M60)-(J60+K60))*24&gt;0,((L60+M60)-(J60+K60))*24,"NA")</f>
        <v>10.21666666661622</v>
      </c>
      <c r="O60" s="42">
        <f>IF(RIGHT(S60)="T",(N60),0)</f>
        <v>0</v>
      </c>
      <c r="P60" s="42">
        <f>IF(RIGHT(S60)="U",(N60),0)</f>
        <v>0</v>
      </c>
      <c r="Q60" s="42">
        <f>IF(RIGHT(S60)="C",(N60),0)</f>
        <v>0</v>
      </c>
      <c r="R60" s="12">
        <f>IF(RIGHT(S60)="D",(N60),0)</f>
        <v>10.21666666661622</v>
      </c>
      <c r="S60" s="5" t="s">
        <v>483</v>
      </c>
      <c r="T60" s="7"/>
      <c r="U60" s="7"/>
      <c r="V60" s="7"/>
      <c r="W60" s="42"/>
      <c r="X60" s="108" t="s">
        <v>495</v>
      </c>
      <c r="Y60" s="162" t="s">
        <v>766</v>
      </c>
      <c r="Z60" s="164">
        <v>100</v>
      </c>
    </row>
    <row r="61" spans="1:26" ht="22.5" x14ac:dyDescent="0.2">
      <c r="A61" s="162"/>
      <c r="B61" s="162"/>
      <c r="C61" s="163"/>
      <c r="D61" s="162"/>
      <c r="E61" s="162"/>
      <c r="F61" s="6"/>
      <c r="G61" s="6"/>
      <c r="H61" s="6"/>
      <c r="I61" s="6"/>
      <c r="J61" s="4">
        <v>43556</v>
      </c>
      <c r="K61" s="26">
        <v>0.43888888888888888</v>
      </c>
      <c r="L61" s="4">
        <v>43557</v>
      </c>
      <c r="M61" s="26">
        <v>0.39652777777777781</v>
      </c>
      <c r="N61" s="42">
        <v>22.98</v>
      </c>
      <c r="O61" s="42">
        <f t="shared" ref="O61:O63" si="47">IF(RIGHT(S61)="T",(N61),0)</f>
        <v>0</v>
      </c>
      <c r="P61" s="42">
        <f t="shared" ref="P61:P63" si="48">IF(RIGHT(S61)="U",(N61),0)</f>
        <v>0</v>
      </c>
      <c r="Q61" s="42">
        <f t="shared" ref="Q61:Q63" si="49">IF(RIGHT(S61)="C",(N61),0)</f>
        <v>0</v>
      </c>
      <c r="R61" s="12">
        <f t="shared" ref="R61:R63" si="50">IF(RIGHT(S61)="D",(N61),0)</f>
        <v>22.98</v>
      </c>
      <c r="S61" s="5" t="s">
        <v>481</v>
      </c>
      <c r="T61" s="7"/>
      <c r="U61" s="7"/>
      <c r="V61" s="7"/>
      <c r="W61" s="42"/>
      <c r="X61" s="108" t="s">
        <v>532</v>
      </c>
      <c r="Y61" s="162"/>
      <c r="Z61" s="164"/>
    </row>
    <row r="62" spans="1:26" ht="22.5" x14ac:dyDescent="0.2">
      <c r="A62" s="162"/>
      <c r="B62" s="162"/>
      <c r="C62" s="163"/>
      <c r="D62" s="162"/>
      <c r="E62" s="162"/>
      <c r="F62" s="6"/>
      <c r="G62" s="6"/>
      <c r="H62" s="6"/>
      <c r="I62" s="6"/>
      <c r="J62" s="4">
        <v>43557</v>
      </c>
      <c r="K62" s="26">
        <v>0.72916666666666663</v>
      </c>
      <c r="L62" s="4">
        <v>43582</v>
      </c>
      <c r="M62" s="26">
        <v>0.65972222222222221</v>
      </c>
      <c r="N62" s="42">
        <v>598.33000000000004</v>
      </c>
      <c r="O62" s="42">
        <f>IF(RIGHT(S62)="T",(N62),0)</f>
        <v>0</v>
      </c>
      <c r="P62" s="42">
        <f>IF(RIGHT(S62)="U",(N62),0)</f>
        <v>0</v>
      </c>
      <c r="Q62" s="42">
        <f>IF(RIGHT(S62)="C",(N62),0)</f>
        <v>0</v>
      </c>
      <c r="R62" s="12">
        <f>IF(RIGHT(S62)="D",(N62),0)</f>
        <v>598.33000000000004</v>
      </c>
      <c r="S62" s="5" t="s">
        <v>481</v>
      </c>
      <c r="T62" s="7"/>
      <c r="U62" s="7"/>
      <c r="V62" s="7"/>
      <c r="W62" s="42"/>
      <c r="X62" s="108" t="s">
        <v>532</v>
      </c>
      <c r="Y62" s="162"/>
      <c r="Z62" s="164"/>
    </row>
    <row r="63" spans="1:26" ht="22.5" x14ac:dyDescent="0.2">
      <c r="A63" s="162"/>
      <c r="B63" s="162"/>
      <c r="C63" s="163"/>
      <c r="D63" s="162"/>
      <c r="E63" s="162"/>
      <c r="F63" s="6"/>
      <c r="G63" s="6"/>
      <c r="H63" s="6"/>
      <c r="I63" s="6"/>
      <c r="J63" s="4">
        <v>43582</v>
      </c>
      <c r="K63" s="26">
        <v>0.78749999999999998</v>
      </c>
      <c r="L63" s="4">
        <v>43586</v>
      </c>
      <c r="M63" s="26">
        <v>0</v>
      </c>
      <c r="N63" s="12">
        <f>IF(((L63+M63)-(J63+K63))*24&gt;0,((L63+M63)-(J63+K63))*24,"NA")</f>
        <v>77.100000000034925</v>
      </c>
      <c r="O63" s="42">
        <f t="shared" si="47"/>
        <v>0</v>
      </c>
      <c r="P63" s="42">
        <f t="shared" si="48"/>
        <v>0</v>
      </c>
      <c r="Q63" s="42">
        <f t="shared" si="49"/>
        <v>0</v>
      </c>
      <c r="R63" s="12">
        <f t="shared" si="50"/>
        <v>77.100000000034925</v>
      </c>
      <c r="S63" s="5" t="s">
        <v>481</v>
      </c>
      <c r="T63" s="7"/>
      <c r="U63" s="7"/>
      <c r="V63" s="7"/>
      <c r="W63" s="42"/>
      <c r="X63" s="108" t="s">
        <v>532</v>
      </c>
      <c r="Y63" s="162"/>
      <c r="Z63" s="164"/>
    </row>
    <row r="64" spans="1:26" s="39" customFormat="1" ht="14.25" x14ac:dyDescent="0.2">
      <c r="A64" s="14"/>
      <c r="B64" s="14" t="s">
        <v>302</v>
      </c>
      <c r="C64" s="109"/>
      <c r="D64" s="14"/>
      <c r="E64" s="14"/>
      <c r="F64" s="8"/>
      <c r="G64" s="8"/>
      <c r="H64" s="8"/>
      <c r="I64" s="8"/>
      <c r="J64" s="24"/>
      <c r="K64" s="25"/>
      <c r="L64" s="24"/>
      <c r="M64" s="25"/>
      <c r="N64" s="19">
        <f>SUM(N60:N63)</f>
        <v>708.6266666666512</v>
      </c>
      <c r="O64" s="19">
        <f t="shared" ref="O64:R64" si="51">SUM(O60:O63)</f>
        <v>0</v>
      </c>
      <c r="P64" s="19">
        <f t="shared" si="51"/>
        <v>0</v>
      </c>
      <c r="Q64" s="19">
        <f t="shared" si="51"/>
        <v>0</v>
      </c>
      <c r="R64" s="19">
        <f t="shared" si="51"/>
        <v>708.6266666666512</v>
      </c>
      <c r="S64" s="14"/>
      <c r="T64" s="9"/>
      <c r="U64" s="9"/>
      <c r="V64" s="9"/>
      <c r="W64" s="14"/>
      <c r="X64" s="109"/>
      <c r="Y64" s="162"/>
      <c r="Z64" s="164"/>
    </row>
    <row r="65" spans="1:26" x14ac:dyDescent="0.2">
      <c r="A65" s="162">
        <v>20</v>
      </c>
      <c r="B65" s="162" t="s">
        <v>154</v>
      </c>
      <c r="C65" s="163" t="s">
        <v>454</v>
      </c>
      <c r="D65" s="162"/>
      <c r="E65" s="162" t="s">
        <v>201</v>
      </c>
      <c r="F65" s="6" t="s">
        <v>202</v>
      </c>
      <c r="G65" s="6" t="s">
        <v>202</v>
      </c>
      <c r="H65" s="6" t="s">
        <v>202</v>
      </c>
      <c r="I65" s="6" t="s">
        <v>202</v>
      </c>
      <c r="J65" s="47"/>
      <c r="K65" s="26"/>
      <c r="L65" s="47"/>
      <c r="M65" s="26"/>
      <c r="N65" s="10">
        <v>0</v>
      </c>
      <c r="O65" s="10">
        <f>IF(RIGHT(S65)="T",(N65),0)</f>
        <v>0</v>
      </c>
      <c r="P65" s="10">
        <f>IF(RIGHT(S65)="U",(N65),0)</f>
        <v>0</v>
      </c>
      <c r="Q65" s="10">
        <f>IF(RIGHT(S65)="C",(N65),0)</f>
        <v>0</v>
      </c>
      <c r="R65" s="10">
        <f>IF(RIGHT(S65)="D",(N65),0)</f>
        <v>0</v>
      </c>
      <c r="S65" s="5"/>
      <c r="T65" s="42"/>
      <c r="U65" s="42"/>
      <c r="V65" s="42"/>
      <c r="W65" s="42"/>
      <c r="X65" s="108"/>
      <c r="Y65" s="162" t="s">
        <v>766</v>
      </c>
      <c r="Z65" s="164">
        <v>100</v>
      </c>
    </row>
    <row r="66" spans="1:26" x14ac:dyDescent="0.2">
      <c r="A66" s="162"/>
      <c r="B66" s="162"/>
      <c r="C66" s="163"/>
      <c r="D66" s="162"/>
      <c r="E66" s="162"/>
      <c r="F66" s="6"/>
      <c r="G66" s="6"/>
      <c r="H66" s="6"/>
      <c r="I66" s="6"/>
      <c r="J66" s="4"/>
      <c r="K66" s="26"/>
      <c r="L66" s="4"/>
      <c r="M66" s="26"/>
      <c r="N66" s="12" t="str">
        <f t="shared" ref="N66" si="52">IF(((L66+M66)-(J66+K66))*24&gt;0,((L66+M66)-(J66+K66))*24,"  ")</f>
        <v xml:space="preserve">  </v>
      </c>
      <c r="O66" s="12">
        <f t="shared" ref="O66" si="53">IF(RIGHT(S66)="T",(N66),0)</f>
        <v>0</v>
      </c>
      <c r="P66" s="12">
        <f t="shared" ref="P66" si="54">IF(RIGHT(S66)="U",(N66),0)</f>
        <v>0</v>
      </c>
      <c r="Q66" s="12">
        <f t="shared" ref="Q66" si="55">IF(RIGHT(S66)="C",(N66),0)</f>
        <v>0</v>
      </c>
      <c r="R66" s="12">
        <f t="shared" ref="R66" si="56">IF(RIGHT(S66)="D",(N66),0)</f>
        <v>0</v>
      </c>
      <c r="S66" s="5"/>
      <c r="T66" s="42"/>
      <c r="U66" s="42"/>
      <c r="V66" s="42"/>
      <c r="W66" s="42"/>
      <c r="X66" s="108"/>
      <c r="Y66" s="162"/>
      <c r="Z66" s="164"/>
    </row>
    <row r="67" spans="1:26" x14ac:dyDescent="0.2">
      <c r="A67" s="42"/>
      <c r="B67" s="14" t="s">
        <v>302</v>
      </c>
      <c r="C67" s="109"/>
      <c r="D67" s="42"/>
      <c r="E67" s="14"/>
      <c r="F67" s="6"/>
      <c r="G67" s="6"/>
      <c r="H67" s="6"/>
      <c r="I67" s="6"/>
      <c r="J67" s="24"/>
      <c r="K67" s="25"/>
      <c r="L67" s="24"/>
      <c r="M67" s="25"/>
      <c r="N67" s="19">
        <f>SUM(N65:N66)</f>
        <v>0</v>
      </c>
      <c r="O67" s="19">
        <f>SUM(O65:O66)</f>
        <v>0</v>
      </c>
      <c r="P67" s="19">
        <f>SUM(P65:P66)</f>
        <v>0</v>
      </c>
      <c r="Q67" s="19">
        <f>SUM(Q65:Q66)</f>
        <v>0</v>
      </c>
      <c r="R67" s="19">
        <f>SUM(R65:R66)</f>
        <v>0</v>
      </c>
      <c r="S67" s="14"/>
      <c r="T67" s="9"/>
      <c r="U67" s="9"/>
      <c r="V67" s="9"/>
      <c r="W67" s="14"/>
      <c r="X67" s="109"/>
      <c r="Y67" s="162"/>
      <c r="Z67" s="164"/>
    </row>
    <row r="68" spans="1:26" ht="22.5" x14ac:dyDescent="0.2">
      <c r="A68" s="162">
        <v>21</v>
      </c>
      <c r="B68" s="162" t="s">
        <v>155</v>
      </c>
      <c r="C68" s="163" t="s">
        <v>109</v>
      </c>
      <c r="D68" s="162">
        <v>4.88</v>
      </c>
      <c r="E68" s="162" t="s">
        <v>201</v>
      </c>
      <c r="F68" s="6" t="s">
        <v>202</v>
      </c>
      <c r="G68" s="6" t="s">
        <v>202</v>
      </c>
      <c r="H68" s="6" t="s">
        <v>202</v>
      </c>
      <c r="I68" s="6" t="s">
        <v>202</v>
      </c>
      <c r="J68" s="4">
        <v>43566</v>
      </c>
      <c r="K68" s="26">
        <v>0.42152777777777778</v>
      </c>
      <c r="L68" s="4">
        <v>43566</v>
      </c>
      <c r="M68" s="26">
        <v>0.82291666666666663</v>
      </c>
      <c r="N68" s="12">
        <f>IF(((L68+M68)-(J68+K68))*24&gt;0,((L68+M68)-(J68+K68))*24,"NA")</f>
        <v>9.6333333333022892</v>
      </c>
      <c r="O68" s="42">
        <f>IF(RIGHT(S68)="T",(N68),0)</f>
        <v>0</v>
      </c>
      <c r="P68" s="42">
        <f>IF(RIGHT(S68)="U",(N68),0)</f>
        <v>0</v>
      </c>
      <c r="Q68" s="42">
        <f>IF(RIGHT(S68)="C",(N68),0)</f>
        <v>0</v>
      </c>
      <c r="R68" s="12">
        <f>IF(RIGHT(S68)="D",(N68),0)</f>
        <v>9.6333333333022892</v>
      </c>
      <c r="S68" s="5" t="s">
        <v>479</v>
      </c>
      <c r="T68" s="7"/>
      <c r="U68" s="7"/>
      <c r="V68" s="7"/>
      <c r="W68" s="42"/>
      <c r="X68" s="108" t="s">
        <v>553</v>
      </c>
      <c r="Y68" s="162" t="s">
        <v>766</v>
      </c>
      <c r="Z68" s="164">
        <v>100</v>
      </c>
    </row>
    <row r="69" spans="1:26" ht="22.5" x14ac:dyDescent="0.2">
      <c r="A69" s="162"/>
      <c r="B69" s="162"/>
      <c r="C69" s="163"/>
      <c r="D69" s="162"/>
      <c r="E69" s="162"/>
      <c r="F69" s="6"/>
      <c r="G69" s="6"/>
      <c r="H69" s="6"/>
      <c r="I69" s="6"/>
      <c r="J69" s="4">
        <v>43567</v>
      </c>
      <c r="K69" s="26">
        <v>0.49791666666666662</v>
      </c>
      <c r="L69" s="4">
        <v>43567</v>
      </c>
      <c r="M69" s="26">
        <v>0.56458333333333333</v>
      </c>
      <c r="N69" s="42">
        <v>1.6</v>
      </c>
      <c r="O69" s="42">
        <f t="shared" ref="O69:O71" si="57">IF(RIGHT(S69)="T",(N69),0)</f>
        <v>0</v>
      </c>
      <c r="P69" s="42">
        <f t="shared" ref="P69:P71" si="58">IF(RIGHT(S69)="U",(N69),0)</f>
        <v>1.6</v>
      </c>
      <c r="Q69" s="42">
        <f t="shared" ref="Q69:Q71" si="59">IF(RIGHT(S69)="C",(N69),0)</f>
        <v>0</v>
      </c>
      <c r="R69" s="12">
        <f t="shared" ref="R69:R71" si="60">IF(RIGHT(S69)="D",(N69),0)</f>
        <v>0</v>
      </c>
      <c r="S69" s="5" t="s">
        <v>480</v>
      </c>
      <c r="T69" s="7"/>
      <c r="U69" s="7"/>
      <c r="V69" s="7"/>
      <c r="W69" s="42"/>
      <c r="X69" s="108" t="s">
        <v>554</v>
      </c>
      <c r="Y69" s="162"/>
      <c r="Z69" s="164"/>
    </row>
    <row r="70" spans="1:26" ht="22.5" x14ac:dyDescent="0.2">
      <c r="A70" s="162"/>
      <c r="B70" s="162"/>
      <c r="C70" s="163"/>
      <c r="D70" s="162"/>
      <c r="E70" s="162"/>
      <c r="F70" s="6"/>
      <c r="G70" s="6"/>
      <c r="H70" s="6"/>
      <c r="I70" s="6"/>
      <c r="J70" s="4">
        <v>43580</v>
      </c>
      <c r="K70" s="26">
        <v>0.50208333333333333</v>
      </c>
      <c r="L70" s="4">
        <v>43580</v>
      </c>
      <c r="M70" s="26">
        <v>0.55138888888888882</v>
      </c>
      <c r="N70" s="12">
        <f>IF(((L70+M70)-(J70+K70))*24&gt;0,((L70+M70)-(J70+K70))*24,"NA")</f>
        <v>1.1833333333488554</v>
      </c>
      <c r="O70" s="42">
        <f t="shared" si="57"/>
        <v>0</v>
      </c>
      <c r="P70" s="12">
        <f t="shared" si="58"/>
        <v>1.1833333333488554</v>
      </c>
      <c r="Q70" s="42">
        <f t="shared" si="59"/>
        <v>0</v>
      </c>
      <c r="R70" s="12">
        <f t="shared" si="60"/>
        <v>0</v>
      </c>
      <c r="S70" s="5" t="s">
        <v>480</v>
      </c>
      <c r="T70" s="7"/>
      <c r="U70" s="7"/>
      <c r="V70" s="7"/>
      <c r="W70" s="42"/>
      <c r="X70" s="108" t="s">
        <v>555</v>
      </c>
      <c r="Y70" s="162"/>
      <c r="Z70" s="164"/>
    </row>
    <row r="71" spans="1:26" ht="22.5" x14ac:dyDescent="0.2">
      <c r="A71" s="162"/>
      <c r="B71" s="162"/>
      <c r="C71" s="163"/>
      <c r="D71" s="162"/>
      <c r="E71" s="162"/>
      <c r="F71" s="6"/>
      <c r="G71" s="6"/>
      <c r="H71" s="6"/>
      <c r="I71" s="6"/>
      <c r="J71" s="4">
        <v>43580</v>
      </c>
      <c r="K71" s="26">
        <v>0.58472222222222225</v>
      </c>
      <c r="L71" s="4">
        <v>43580</v>
      </c>
      <c r="M71" s="26">
        <v>0.65416666666666667</v>
      </c>
      <c r="N71" s="12">
        <f>IF(((L71+M71)-(J71+K71))*24&gt;0,((L71+M71)-(J71+K71))*24,"NA")</f>
        <v>1.6666666666860692</v>
      </c>
      <c r="O71" s="42">
        <f t="shared" si="57"/>
        <v>0</v>
      </c>
      <c r="P71" s="12">
        <f t="shared" si="58"/>
        <v>1.6666666666860692</v>
      </c>
      <c r="Q71" s="42">
        <f t="shared" si="59"/>
        <v>0</v>
      </c>
      <c r="R71" s="12">
        <f t="shared" si="60"/>
        <v>0</v>
      </c>
      <c r="S71" s="5" t="s">
        <v>480</v>
      </c>
      <c r="T71" s="7"/>
      <c r="U71" s="7"/>
      <c r="V71" s="7"/>
      <c r="W71" s="42"/>
      <c r="X71" s="108" t="s">
        <v>556</v>
      </c>
      <c r="Y71" s="162"/>
      <c r="Z71" s="164"/>
    </row>
    <row r="72" spans="1:26" x14ac:dyDescent="0.2">
      <c r="A72" s="42"/>
      <c r="B72" s="14" t="s">
        <v>302</v>
      </c>
      <c r="C72" s="109"/>
      <c r="D72" s="14"/>
      <c r="E72" s="14"/>
      <c r="F72" s="6"/>
      <c r="G72" s="6"/>
      <c r="H72" s="6"/>
      <c r="I72" s="6"/>
      <c r="J72" s="24"/>
      <c r="K72" s="25"/>
      <c r="L72" s="24"/>
      <c r="M72" s="25"/>
      <c r="N72" s="27">
        <f>SUM(N68:N71)</f>
        <v>14.083333333337213</v>
      </c>
      <c r="O72" s="27">
        <f t="shared" ref="O72:R72" si="61">SUM(O68:O71)</f>
        <v>0</v>
      </c>
      <c r="P72" s="27">
        <f t="shared" si="61"/>
        <v>4.4500000000349242</v>
      </c>
      <c r="Q72" s="27">
        <f t="shared" si="61"/>
        <v>0</v>
      </c>
      <c r="R72" s="27">
        <f t="shared" si="61"/>
        <v>9.6333333333022892</v>
      </c>
      <c r="S72" s="14"/>
      <c r="T72" s="9"/>
      <c r="U72" s="9"/>
      <c r="V72" s="9"/>
      <c r="W72" s="14"/>
      <c r="X72" s="109"/>
      <c r="Y72" s="162"/>
      <c r="Z72" s="164"/>
    </row>
    <row r="73" spans="1:26" ht="22.5" x14ac:dyDescent="0.2">
      <c r="A73" s="162">
        <v>22</v>
      </c>
      <c r="B73" s="162" t="s">
        <v>156</v>
      </c>
      <c r="C73" s="163" t="s">
        <v>77</v>
      </c>
      <c r="D73" s="162">
        <v>8.06</v>
      </c>
      <c r="E73" s="162" t="s">
        <v>201</v>
      </c>
      <c r="F73" s="6" t="s">
        <v>202</v>
      </c>
      <c r="G73" s="6" t="s">
        <v>202</v>
      </c>
      <c r="H73" s="6" t="s">
        <v>202</v>
      </c>
      <c r="I73" s="6" t="s">
        <v>202</v>
      </c>
      <c r="J73" s="4">
        <v>43568</v>
      </c>
      <c r="K73" s="26">
        <v>0.67083333333333339</v>
      </c>
      <c r="L73" s="4">
        <v>43568</v>
      </c>
      <c r="M73" s="26">
        <v>0.69513888888888886</v>
      </c>
      <c r="N73" s="42">
        <v>0.57999999999999996</v>
      </c>
      <c r="O73" s="42">
        <f t="shared" ref="O73:O78" si="62">IF(RIGHT(S73)="T",(N73),0)</f>
        <v>0</v>
      </c>
      <c r="P73" s="42">
        <f t="shared" ref="P73:P78" si="63">IF(RIGHT(S73)="U",(N73),0)</f>
        <v>0.57999999999999996</v>
      </c>
      <c r="Q73" s="42">
        <f t="shared" ref="Q73:Q78" si="64">IF(RIGHT(S73)="C",(N73),0)</f>
        <v>0</v>
      </c>
      <c r="R73" s="12">
        <f t="shared" ref="R73:R78" si="65">IF(RIGHT(S73)="D",(N73),0)</f>
        <v>0</v>
      </c>
      <c r="S73" s="5" t="s">
        <v>480</v>
      </c>
      <c r="T73" s="7"/>
      <c r="U73" s="7"/>
      <c r="V73" s="7"/>
      <c r="W73" s="42"/>
      <c r="X73" s="108" t="s">
        <v>544</v>
      </c>
      <c r="Y73" s="162" t="s">
        <v>766</v>
      </c>
      <c r="Z73" s="164">
        <v>100</v>
      </c>
    </row>
    <row r="74" spans="1:26" ht="33.75" x14ac:dyDescent="0.2">
      <c r="A74" s="162"/>
      <c r="B74" s="162"/>
      <c r="C74" s="163"/>
      <c r="D74" s="162"/>
      <c r="E74" s="162"/>
      <c r="F74" s="6"/>
      <c r="G74" s="6"/>
      <c r="H74" s="6"/>
      <c r="I74" s="6"/>
      <c r="J74" s="4">
        <v>43570</v>
      </c>
      <c r="K74" s="26">
        <v>0.45416666666666666</v>
      </c>
      <c r="L74" s="4">
        <v>43570</v>
      </c>
      <c r="M74" s="26">
        <v>0.4770833333333333</v>
      </c>
      <c r="N74" s="42">
        <v>0.55000000000000004</v>
      </c>
      <c r="O74" s="42">
        <f t="shared" si="62"/>
        <v>0</v>
      </c>
      <c r="P74" s="42">
        <f t="shared" si="63"/>
        <v>0.55000000000000004</v>
      </c>
      <c r="Q74" s="42">
        <f t="shared" si="64"/>
        <v>0</v>
      </c>
      <c r="R74" s="12">
        <f t="shared" si="65"/>
        <v>0</v>
      </c>
      <c r="S74" s="5" t="s">
        <v>480</v>
      </c>
      <c r="T74" s="7"/>
      <c r="U74" s="7"/>
      <c r="V74" s="7"/>
      <c r="W74" s="42"/>
      <c r="X74" s="108" t="s">
        <v>545</v>
      </c>
      <c r="Y74" s="162"/>
      <c r="Z74" s="164"/>
    </row>
    <row r="75" spans="1:26" ht="22.5" x14ac:dyDescent="0.2">
      <c r="A75" s="162"/>
      <c r="B75" s="162"/>
      <c r="C75" s="163"/>
      <c r="D75" s="162"/>
      <c r="E75" s="162"/>
      <c r="F75" s="6"/>
      <c r="G75" s="6"/>
      <c r="H75" s="6"/>
      <c r="I75" s="6"/>
      <c r="J75" s="4">
        <v>43571</v>
      </c>
      <c r="K75" s="26">
        <v>0.61736111111111114</v>
      </c>
      <c r="L75" s="4">
        <v>43571</v>
      </c>
      <c r="M75" s="26">
        <v>0.68055555555555547</v>
      </c>
      <c r="N75" s="42">
        <v>1.52</v>
      </c>
      <c r="O75" s="42">
        <f t="shared" si="62"/>
        <v>0</v>
      </c>
      <c r="P75" s="42">
        <f t="shared" si="63"/>
        <v>1.52</v>
      </c>
      <c r="Q75" s="42">
        <f t="shared" si="64"/>
        <v>0</v>
      </c>
      <c r="R75" s="12">
        <f t="shared" si="65"/>
        <v>0</v>
      </c>
      <c r="S75" s="5" t="s">
        <v>480</v>
      </c>
      <c r="T75" s="7"/>
      <c r="U75" s="7"/>
      <c r="V75" s="7"/>
      <c r="W75" s="42"/>
      <c r="X75" s="108" t="s">
        <v>546</v>
      </c>
      <c r="Y75" s="162"/>
      <c r="Z75" s="164"/>
    </row>
    <row r="76" spans="1:26" ht="22.5" x14ac:dyDescent="0.2">
      <c r="A76" s="162"/>
      <c r="B76" s="162"/>
      <c r="C76" s="163"/>
      <c r="D76" s="162"/>
      <c r="E76" s="162"/>
      <c r="F76" s="6"/>
      <c r="G76" s="6"/>
      <c r="H76" s="6"/>
      <c r="I76" s="6"/>
      <c r="J76" s="4">
        <v>43578</v>
      </c>
      <c r="K76" s="26">
        <v>0.63055555555555554</v>
      </c>
      <c r="L76" s="4">
        <v>43578</v>
      </c>
      <c r="M76" s="26">
        <v>0.64513888888888882</v>
      </c>
      <c r="N76" s="42">
        <v>0.35</v>
      </c>
      <c r="O76" s="42">
        <f t="shared" si="62"/>
        <v>0</v>
      </c>
      <c r="P76" s="42">
        <f t="shared" si="63"/>
        <v>0.35</v>
      </c>
      <c r="Q76" s="42">
        <f t="shared" si="64"/>
        <v>0</v>
      </c>
      <c r="R76" s="12">
        <f t="shared" si="65"/>
        <v>0</v>
      </c>
      <c r="S76" s="5" t="s">
        <v>480</v>
      </c>
      <c r="T76" s="7"/>
      <c r="U76" s="7"/>
      <c r="V76" s="7"/>
      <c r="W76" s="42"/>
      <c r="X76" s="108" t="s">
        <v>547</v>
      </c>
      <c r="Y76" s="162"/>
      <c r="Z76" s="164"/>
    </row>
    <row r="77" spans="1:26" ht="22.5" x14ac:dyDescent="0.2">
      <c r="A77" s="162"/>
      <c r="B77" s="162"/>
      <c r="C77" s="163"/>
      <c r="D77" s="162"/>
      <c r="E77" s="162"/>
      <c r="F77" s="6"/>
      <c r="G77" s="6"/>
      <c r="H77" s="6"/>
      <c r="I77" s="6"/>
      <c r="J77" s="4">
        <v>43584</v>
      </c>
      <c r="K77" s="26">
        <v>0.47638888888888892</v>
      </c>
      <c r="L77" s="4">
        <v>43584</v>
      </c>
      <c r="M77" s="26">
        <v>0.53194444444444444</v>
      </c>
      <c r="N77" s="42">
        <v>1.33</v>
      </c>
      <c r="O77" s="42">
        <f>IF(RIGHT(S77)="T",(N77),0)</f>
        <v>0</v>
      </c>
      <c r="P77" s="42">
        <f>IF(RIGHT(S77)="U",(N77),0)</f>
        <v>0</v>
      </c>
      <c r="Q77" s="42">
        <f>IF(RIGHT(S77)="C",(N77),0)</f>
        <v>0</v>
      </c>
      <c r="R77" s="12">
        <f>IF(RIGHT(S77)="D",(N77),0)</f>
        <v>1.33</v>
      </c>
      <c r="S77" s="5" t="s">
        <v>479</v>
      </c>
      <c r="T77" s="7"/>
      <c r="U77" s="7"/>
      <c r="V77" s="7"/>
      <c r="W77" s="42"/>
      <c r="X77" s="108" t="s">
        <v>548</v>
      </c>
      <c r="Y77" s="162"/>
      <c r="Z77" s="164"/>
    </row>
    <row r="78" spans="1:26" ht="22.5" x14ac:dyDescent="0.2">
      <c r="A78" s="162"/>
      <c r="B78" s="162"/>
      <c r="C78" s="163"/>
      <c r="D78" s="162"/>
      <c r="E78" s="162"/>
      <c r="F78" s="6"/>
      <c r="G78" s="6"/>
      <c r="H78" s="6"/>
      <c r="I78" s="6"/>
      <c r="J78" s="4">
        <v>43585</v>
      </c>
      <c r="K78" s="26">
        <v>0.68333333333333324</v>
      </c>
      <c r="L78" s="4">
        <v>43585</v>
      </c>
      <c r="M78" s="26">
        <v>0.69791666666666663</v>
      </c>
      <c r="N78" s="42">
        <v>0.35</v>
      </c>
      <c r="O78" s="42">
        <f t="shared" si="62"/>
        <v>0</v>
      </c>
      <c r="P78" s="42">
        <f t="shared" si="63"/>
        <v>0.35</v>
      </c>
      <c r="Q78" s="42">
        <f t="shared" si="64"/>
        <v>0</v>
      </c>
      <c r="R78" s="12">
        <f t="shared" si="65"/>
        <v>0</v>
      </c>
      <c r="S78" s="5" t="s">
        <v>480</v>
      </c>
      <c r="T78" s="7"/>
      <c r="U78" s="7"/>
      <c r="V78" s="7"/>
      <c r="W78" s="42"/>
      <c r="X78" s="108" t="s">
        <v>549</v>
      </c>
      <c r="Y78" s="162"/>
      <c r="Z78" s="164"/>
    </row>
    <row r="79" spans="1:26" x14ac:dyDescent="0.2">
      <c r="A79" s="42"/>
      <c r="B79" s="14" t="s">
        <v>302</v>
      </c>
      <c r="C79" s="109"/>
      <c r="D79" s="14"/>
      <c r="E79" s="14"/>
      <c r="F79" s="6"/>
      <c r="G79" s="6"/>
      <c r="H79" s="6"/>
      <c r="I79" s="6"/>
      <c r="J79" s="24"/>
      <c r="K79" s="25"/>
      <c r="L79" s="24"/>
      <c r="M79" s="25"/>
      <c r="N79" s="27">
        <f>SUM(N73:N78)</f>
        <v>4.68</v>
      </c>
      <c r="O79" s="27">
        <f t="shared" ref="O79:R79" si="66">SUM(O73:O78)</f>
        <v>0</v>
      </c>
      <c r="P79" s="27">
        <f t="shared" si="66"/>
        <v>3.35</v>
      </c>
      <c r="Q79" s="27">
        <f t="shared" si="66"/>
        <v>0</v>
      </c>
      <c r="R79" s="27">
        <f t="shared" si="66"/>
        <v>1.33</v>
      </c>
      <c r="S79" s="14"/>
      <c r="T79" s="9"/>
      <c r="U79" s="9"/>
      <c r="V79" s="9"/>
      <c r="W79" s="14"/>
      <c r="X79" s="109"/>
      <c r="Y79" s="162"/>
      <c r="Z79" s="164"/>
    </row>
    <row r="80" spans="1:26" ht="22.5" customHeight="1" x14ac:dyDescent="0.2">
      <c r="A80" s="162">
        <v>23</v>
      </c>
      <c r="B80" s="162" t="s">
        <v>157</v>
      </c>
      <c r="C80" s="163" t="s">
        <v>358</v>
      </c>
      <c r="D80" s="162">
        <v>6.92</v>
      </c>
      <c r="E80" s="162" t="s">
        <v>201</v>
      </c>
      <c r="F80" s="6" t="s">
        <v>202</v>
      </c>
      <c r="G80" s="6" t="s">
        <v>202</v>
      </c>
      <c r="H80" s="6" t="s">
        <v>202</v>
      </c>
      <c r="I80" s="6" t="s">
        <v>202</v>
      </c>
      <c r="J80" s="6"/>
      <c r="K80" s="13"/>
      <c r="L80" s="13"/>
      <c r="M80" s="13"/>
      <c r="N80" s="11"/>
      <c r="O80" s="12"/>
      <c r="P80" s="12"/>
      <c r="Q80" s="12"/>
      <c r="R80" s="12"/>
      <c r="S80" s="42"/>
      <c r="T80" s="7"/>
      <c r="U80" s="7"/>
      <c r="V80" s="7"/>
      <c r="W80" s="42"/>
      <c r="X80" s="108"/>
      <c r="Y80" s="162" t="s">
        <v>766</v>
      </c>
      <c r="Z80" s="164">
        <v>100</v>
      </c>
    </row>
    <row r="81" spans="1:26" x14ac:dyDescent="0.2">
      <c r="A81" s="162"/>
      <c r="B81" s="162"/>
      <c r="C81" s="163"/>
      <c r="D81" s="162"/>
      <c r="E81" s="162"/>
      <c r="F81" s="6" t="s">
        <v>202</v>
      </c>
      <c r="G81" s="6" t="s">
        <v>202</v>
      </c>
      <c r="H81" s="6" t="s">
        <v>202</v>
      </c>
      <c r="I81" s="6" t="s">
        <v>202</v>
      </c>
      <c r="J81" s="6"/>
      <c r="K81" s="14"/>
      <c r="L81" s="14"/>
      <c r="M81" s="14"/>
      <c r="N81" s="11"/>
      <c r="O81" s="12"/>
      <c r="P81" s="12"/>
      <c r="Q81" s="12"/>
      <c r="R81" s="12"/>
      <c r="S81" s="14"/>
      <c r="T81" s="7"/>
      <c r="U81" s="7"/>
      <c r="V81" s="7"/>
      <c r="W81" s="42"/>
      <c r="X81" s="108"/>
      <c r="Y81" s="162"/>
      <c r="Z81" s="164"/>
    </row>
    <row r="82" spans="1:26" s="39" customFormat="1" ht="14.25" x14ac:dyDescent="0.2">
      <c r="A82" s="14"/>
      <c r="B82" s="14" t="s">
        <v>302</v>
      </c>
      <c r="C82" s="109"/>
      <c r="D82" s="14"/>
      <c r="E82" s="14"/>
      <c r="F82" s="8"/>
      <c r="G82" s="8"/>
      <c r="H82" s="8"/>
      <c r="I82" s="8"/>
      <c r="J82" s="24"/>
      <c r="K82" s="25"/>
      <c r="L82" s="24"/>
      <c r="M82" s="25"/>
      <c r="N82" s="19">
        <f>SUM(N81:N81)</f>
        <v>0</v>
      </c>
      <c r="O82" s="19">
        <f t="shared" ref="O82:R82" si="67">SUM(O81:O81)</f>
        <v>0</v>
      </c>
      <c r="P82" s="19">
        <f t="shared" si="67"/>
        <v>0</v>
      </c>
      <c r="Q82" s="19">
        <f t="shared" si="67"/>
        <v>0</v>
      </c>
      <c r="R82" s="19">
        <f t="shared" si="67"/>
        <v>0</v>
      </c>
      <c r="S82" s="14"/>
      <c r="T82" s="9"/>
      <c r="U82" s="9"/>
      <c r="V82" s="9"/>
      <c r="W82" s="14"/>
      <c r="X82" s="109"/>
      <c r="Y82" s="162"/>
      <c r="Z82" s="164"/>
    </row>
    <row r="83" spans="1:26" ht="22.5" x14ac:dyDescent="0.2">
      <c r="A83" s="42">
        <v>24</v>
      </c>
      <c r="B83" s="42" t="s">
        <v>158</v>
      </c>
      <c r="C83" s="108" t="s">
        <v>359</v>
      </c>
      <c r="D83" s="42">
        <v>8.06</v>
      </c>
      <c r="E83" s="42" t="s">
        <v>201</v>
      </c>
      <c r="F83" s="6" t="s">
        <v>202</v>
      </c>
      <c r="G83" s="6" t="s">
        <v>202</v>
      </c>
      <c r="H83" s="6" t="s">
        <v>202</v>
      </c>
      <c r="I83" s="6" t="s">
        <v>202</v>
      </c>
      <c r="J83" s="4">
        <v>43572</v>
      </c>
      <c r="K83" s="26">
        <v>0.38958333333333334</v>
      </c>
      <c r="L83" s="4">
        <v>43572</v>
      </c>
      <c r="M83" s="26">
        <v>0.48402777777777778</v>
      </c>
      <c r="N83" s="42">
        <v>2.27</v>
      </c>
      <c r="O83" s="42">
        <f t="shared" ref="O83" si="68">IF(RIGHT(S83)="T",(N83),0)</f>
        <v>0</v>
      </c>
      <c r="P83" s="42">
        <f t="shared" ref="P83" si="69">IF(RIGHT(S83)="U",(N83),0)</f>
        <v>0</v>
      </c>
      <c r="Q83" s="42">
        <f t="shared" ref="Q83" si="70">IF(RIGHT(S83)="C",(N83),0)</f>
        <v>0</v>
      </c>
      <c r="R83" s="12">
        <f t="shared" ref="R83" si="71">IF(RIGHT(S83)="D",(N83),0)</f>
        <v>2.27</v>
      </c>
      <c r="S83" s="5" t="s">
        <v>479</v>
      </c>
      <c r="T83" s="7"/>
      <c r="U83" s="7"/>
      <c r="V83" s="7"/>
      <c r="W83" s="42"/>
      <c r="X83" s="108" t="s">
        <v>550</v>
      </c>
      <c r="Y83" s="162" t="s">
        <v>766</v>
      </c>
      <c r="Z83" s="164">
        <v>100</v>
      </c>
    </row>
    <row r="84" spans="1:26" x14ac:dyDescent="0.2">
      <c r="A84" s="42"/>
      <c r="B84" s="14" t="s">
        <v>302</v>
      </c>
      <c r="C84" s="108"/>
      <c r="D84" s="42"/>
      <c r="E84" s="42"/>
      <c r="F84" s="6"/>
      <c r="G84" s="6"/>
      <c r="H84" s="6"/>
      <c r="I84" s="6"/>
      <c r="J84" s="4"/>
      <c r="K84" s="5"/>
      <c r="L84" s="4"/>
      <c r="M84" s="5"/>
      <c r="N84" s="19">
        <f>SUM(N83:N83)</f>
        <v>2.27</v>
      </c>
      <c r="O84" s="19">
        <f>SUM(O83:O83)</f>
        <v>0</v>
      </c>
      <c r="P84" s="19">
        <f>SUM(P83:P83)</f>
        <v>0</v>
      </c>
      <c r="Q84" s="19">
        <f>SUM(Q83:Q83)</f>
        <v>0</v>
      </c>
      <c r="R84" s="19">
        <f>SUM(R83:R83)</f>
        <v>2.27</v>
      </c>
      <c r="S84" s="5"/>
      <c r="T84" s="7"/>
      <c r="U84" s="7"/>
      <c r="V84" s="7"/>
      <c r="W84" s="42"/>
      <c r="X84" s="108"/>
      <c r="Y84" s="162"/>
      <c r="Z84" s="164"/>
    </row>
    <row r="85" spans="1:26" ht="22.5" x14ac:dyDescent="0.2">
      <c r="A85" s="42">
        <v>25</v>
      </c>
      <c r="B85" s="42" t="s">
        <v>159</v>
      </c>
      <c r="C85" s="108" t="s">
        <v>360</v>
      </c>
      <c r="D85" s="42">
        <v>6.92</v>
      </c>
      <c r="E85" s="42" t="s">
        <v>201</v>
      </c>
      <c r="F85" s="6" t="s">
        <v>202</v>
      </c>
      <c r="G85" s="6" t="s">
        <v>202</v>
      </c>
      <c r="H85" s="6" t="s">
        <v>202</v>
      </c>
      <c r="I85" s="6" t="s">
        <v>202</v>
      </c>
      <c r="J85" s="4">
        <v>43572</v>
      </c>
      <c r="K85" s="26">
        <v>0.38958333333333334</v>
      </c>
      <c r="L85" s="4">
        <v>43572</v>
      </c>
      <c r="M85" s="26">
        <v>0.48472222222222222</v>
      </c>
      <c r="N85" s="42">
        <v>2.2799999999999998</v>
      </c>
      <c r="O85" s="42">
        <f t="shared" ref="O85" si="72">IF(RIGHT(S85)="T",(N85),0)</f>
        <v>0</v>
      </c>
      <c r="P85" s="42">
        <f t="shared" ref="P85" si="73">IF(RIGHT(S85)="U",(N85),0)</f>
        <v>0</v>
      </c>
      <c r="Q85" s="42">
        <f t="shared" ref="Q85" si="74">IF(RIGHT(S85)="C",(N85),0)</f>
        <v>0</v>
      </c>
      <c r="R85" s="12">
        <f t="shared" ref="R85" si="75">IF(RIGHT(S85)="D",(N85),0)</f>
        <v>2.2799999999999998</v>
      </c>
      <c r="S85" s="5" t="s">
        <v>479</v>
      </c>
      <c r="T85" s="7"/>
      <c r="U85" s="7"/>
      <c r="V85" s="7"/>
      <c r="W85" s="42"/>
      <c r="X85" s="108" t="s">
        <v>550</v>
      </c>
      <c r="Y85" s="162" t="s">
        <v>766</v>
      </c>
      <c r="Z85" s="164">
        <v>100</v>
      </c>
    </row>
    <row r="86" spans="1:26" x14ac:dyDescent="0.2">
      <c r="A86" s="42"/>
      <c r="B86" s="14" t="s">
        <v>302</v>
      </c>
      <c r="C86" s="109"/>
      <c r="D86" s="14"/>
      <c r="E86" s="14"/>
      <c r="F86" s="6"/>
      <c r="G86" s="6"/>
      <c r="H86" s="6"/>
      <c r="I86" s="6"/>
      <c r="J86" s="24"/>
      <c r="K86" s="25"/>
      <c r="L86" s="24"/>
      <c r="M86" s="25"/>
      <c r="N86" s="19">
        <f>SUM(N85:N85)</f>
        <v>2.2799999999999998</v>
      </c>
      <c r="O86" s="19">
        <f>SUM(O85:O85)</f>
        <v>0</v>
      </c>
      <c r="P86" s="19">
        <f>SUM(P85:P85)</f>
        <v>0</v>
      </c>
      <c r="Q86" s="19">
        <f>SUM(Q85:Q85)</f>
        <v>0</v>
      </c>
      <c r="R86" s="19">
        <f>SUM(R85:R85)</f>
        <v>2.2799999999999998</v>
      </c>
      <c r="S86" s="14"/>
      <c r="T86" s="9"/>
      <c r="U86" s="9"/>
      <c r="V86" s="9"/>
      <c r="W86" s="14"/>
      <c r="X86" s="109"/>
      <c r="Y86" s="162"/>
      <c r="Z86" s="164"/>
    </row>
    <row r="87" spans="1:26" ht="22.5" customHeight="1" x14ac:dyDescent="0.2">
      <c r="A87" s="162">
        <v>26</v>
      </c>
      <c r="B87" s="162" t="s">
        <v>160</v>
      </c>
      <c r="C87" s="163" t="s">
        <v>42</v>
      </c>
      <c r="D87" s="162">
        <v>11</v>
      </c>
      <c r="E87" s="162" t="s">
        <v>201</v>
      </c>
      <c r="F87" s="6"/>
      <c r="G87" s="6"/>
      <c r="H87" s="6"/>
      <c r="I87" s="6"/>
      <c r="J87" s="4">
        <v>43557</v>
      </c>
      <c r="K87" s="26">
        <v>0.50555555555555554</v>
      </c>
      <c r="L87" s="4">
        <v>43557</v>
      </c>
      <c r="M87" s="26">
        <v>0.62708333333333333</v>
      </c>
      <c r="N87" s="42">
        <v>2.92</v>
      </c>
      <c r="O87" s="42">
        <f>IF(RIGHT(S87)="T",(N87),0)</f>
        <v>0</v>
      </c>
      <c r="P87" s="42">
        <f>IF(RIGHT(S87)="U",(N87),0)</f>
        <v>0</v>
      </c>
      <c r="Q87" s="42">
        <f>IF(RIGHT(S87)="C",(N87),0)</f>
        <v>0</v>
      </c>
      <c r="R87" s="12">
        <f>IF(RIGHT(S87)="D",(N87),0)</f>
        <v>2.92</v>
      </c>
      <c r="S87" s="5" t="s">
        <v>479</v>
      </c>
      <c r="T87" s="7"/>
      <c r="U87" s="7"/>
      <c r="V87" s="7"/>
      <c r="W87" s="42"/>
      <c r="X87" s="108" t="s">
        <v>541</v>
      </c>
      <c r="Y87" s="162" t="s">
        <v>766</v>
      </c>
      <c r="Z87" s="164">
        <v>100</v>
      </c>
    </row>
    <row r="88" spans="1:26" ht="33.75" x14ac:dyDescent="0.2">
      <c r="A88" s="162"/>
      <c r="B88" s="162"/>
      <c r="C88" s="163"/>
      <c r="D88" s="162"/>
      <c r="E88" s="162"/>
      <c r="F88" s="6"/>
      <c r="G88" s="6"/>
      <c r="H88" s="6"/>
      <c r="I88" s="6"/>
      <c r="J88" s="4">
        <v>43564</v>
      </c>
      <c r="K88" s="26">
        <v>0.63124999999999998</v>
      </c>
      <c r="L88" s="4">
        <v>43564</v>
      </c>
      <c r="M88" s="26">
        <v>0.75</v>
      </c>
      <c r="N88" s="42">
        <v>2.85</v>
      </c>
      <c r="O88" s="42">
        <f t="shared" ref="O88" si="76">IF(RIGHT(S88)="T",(N88),0)</f>
        <v>0</v>
      </c>
      <c r="P88" s="42">
        <f t="shared" ref="P88" si="77">IF(RIGHT(S88)="U",(N88),0)</f>
        <v>2.85</v>
      </c>
      <c r="Q88" s="42">
        <f t="shared" ref="Q88" si="78">IF(RIGHT(S88)="C",(N88),0)</f>
        <v>0</v>
      </c>
      <c r="R88" s="12">
        <f t="shared" ref="R88" si="79">IF(RIGHT(S88)="D",(N88),0)</f>
        <v>0</v>
      </c>
      <c r="S88" s="5" t="s">
        <v>480</v>
      </c>
      <c r="T88" s="7"/>
      <c r="U88" s="7"/>
      <c r="V88" s="7"/>
      <c r="W88" s="42"/>
      <c r="X88" s="108" t="s">
        <v>542</v>
      </c>
      <c r="Y88" s="162"/>
      <c r="Z88" s="164"/>
    </row>
    <row r="89" spans="1:26" ht="22.5" x14ac:dyDescent="0.2">
      <c r="A89" s="162"/>
      <c r="B89" s="162"/>
      <c r="C89" s="163"/>
      <c r="D89" s="162"/>
      <c r="E89" s="162"/>
      <c r="F89" s="6"/>
      <c r="G89" s="6"/>
      <c r="H89" s="6"/>
      <c r="I89" s="6"/>
      <c r="J89" s="4">
        <v>43583</v>
      </c>
      <c r="K89" s="26">
        <v>0.6333333333333333</v>
      </c>
      <c r="L89" s="4">
        <v>43583</v>
      </c>
      <c r="M89" s="26">
        <v>0.72638888888888886</v>
      </c>
      <c r="N89" s="42">
        <v>2.23</v>
      </c>
      <c r="O89" s="42">
        <f>IF(RIGHT(S89)="T",(N89),0)</f>
        <v>0</v>
      </c>
      <c r="P89" s="42">
        <f>IF(RIGHT(S89)="U",(N89),0)</f>
        <v>0</v>
      </c>
      <c r="Q89" s="42">
        <f>IF(RIGHT(S89)="C",(N89),0)</f>
        <v>0</v>
      </c>
      <c r="R89" s="12">
        <f>IF(RIGHT(S89)="D",(N89),0)</f>
        <v>2.23</v>
      </c>
      <c r="S89" s="5" t="s">
        <v>483</v>
      </c>
      <c r="T89" s="7"/>
      <c r="U89" s="7"/>
      <c r="V89" s="7"/>
      <c r="W89" s="42"/>
      <c r="X89" s="108" t="s">
        <v>543</v>
      </c>
      <c r="Y89" s="162"/>
      <c r="Z89" s="164"/>
    </row>
    <row r="90" spans="1:26" x14ac:dyDescent="0.2">
      <c r="A90" s="162"/>
      <c r="B90" s="162"/>
      <c r="C90" s="163"/>
      <c r="D90" s="162"/>
      <c r="E90" s="162"/>
      <c r="F90" s="6"/>
      <c r="G90" s="6"/>
      <c r="H90" s="6"/>
      <c r="I90" s="6"/>
      <c r="J90" s="31"/>
      <c r="K90" s="48"/>
      <c r="L90" s="31"/>
      <c r="M90" s="48"/>
      <c r="N90" s="18"/>
      <c r="O90" s="18"/>
      <c r="P90" s="18"/>
      <c r="Q90" s="18"/>
      <c r="R90" s="18"/>
      <c r="S90" s="43"/>
      <c r="T90" s="7"/>
      <c r="U90" s="7"/>
      <c r="V90" s="7"/>
      <c r="W90" s="42"/>
      <c r="X90" s="111"/>
      <c r="Y90" s="162"/>
      <c r="Z90" s="164"/>
    </row>
    <row r="91" spans="1:26" x14ac:dyDescent="0.2">
      <c r="A91" s="162"/>
      <c r="B91" s="162"/>
      <c r="C91" s="163"/>
      <c r="D91" s="162"/>
      <c r="E91" s="162"/>
      <c r="F91" s="6"/>
      <c r="G91" s="6"/>
      <c r="H91" s="6"/>
      <c r="I91" s="6"/>
      <c r="J91" s="6"/>
      <c r="K91" s="15"/>
      <c r="L91" s="15"/>
      <c r="M91" s="15"/>
      <c r="N91" s="19">
        <f>SUM(N87:N90)</f>
        <v>8</v>
      </c>
      <c r="O91" s="19">
        <f t="shared" ref="O91:R91" si="80">SUM(O87:O90)</f>
        <v>0</v>
      </c>
      <c r="P91" s="19">
        <f t="shared" si="80"/>
        <v>2.85</v>
      </c>
      <c r="Q91" s="19">
        <f t="shared" si="80"/>
        <v>0</v>
      </c>
      <c r="R91" s="19">
        <f t="shared" si="80"/>
        <v>5.15</v>
      </c>
      <c r="S91" s="42"/>
      <c r="T91" s="7"/>
      <c r="U91" s="7"/>
      <c r="V91" s="7"/>
      <c r="W91" s="42"/>
      <c r="X91" s="108"/>
      <c r="Y91" s="162"/>
      <c r="Z91" s="164"/>
    </row>
    <row r="92" spans="1:26" ht="22.5" x14ac:dyDescent="0.2">
      <c r="A92" s="162">
        <v>27</v>
      </c>
      <c r="B92" s="162" t="s">
        <v>161</v>
      </c>
      <c r="C92" s="163" t="s">
        <v>113</v>
      </c>
      <c r="D92" s="162">
        <v>12.7</v>
      </c>
      <c r="E92" s="162" t="s">
        <v>201</v>
      </c>
      <c r="F92" s="6" t="s">
        <v>202</v>
      </c>
      <c r="G92" s="6" t="s">
        <v>202</v>
      </c>
      <c r="H92" s="6" t="s">
        <v>202</v>
      </c>
      <c r="I92" s="6" t="s">
        <v>202</v>
      </c>
      <c r="J92" s="4">
        <v>43564</v>
      </c>
      <c r="K92" s="26">
        <v>0.64097222222222217</v>
      </c>
      <c r="L92" s="4">
        <v>43564</v>
      </c>
      <c r="M92" s="26">
        <v>0.78819444444444453</v>
      </c>
      <c r="N92" s="42">
        <v>3.53</v>
      </c>
      <c r="O92" s="42">
        <f t="shared" ref="O92:O93" si="81">IF(RIGHT(S92)="T",(N92),0)</f>
        <v>0</v>
      </c>
      <c r="P92" s="42">
        <f t="shared" ref="P92:P93" si="82">IF(RIGHT(S92)="U",(N92),0)</f>
        <v>0</v>
      </c>
      <c r="Q92" s="42">
        <f t="shared" ref="Q92:Q93" si="83">IF(RIGHT(S92)="C",(N92),0)</f>
        <v>0</v>
      </c>
      <c r="R92" s="12">
        <f t="shared" ref="R92:R93" si="84">IF(RIGHT(S92)="D",(N92),0)</f>
        <v>3.53</v>
      </c>
      <c r="S92" s="5" t="s">
        <v>483</v>
      </c>
      <c r="T92" s="7"/>
      <c r="U92" s="7"/>
      <c r="V92" s="7"/>
      <c r="W92" s="42"/>
      <c r="X92" s="108" t="s">
        <v>495</v>
      </c>
      <c r="Y92" s="162" t="s">
        <v>766</v>
      </c>
      <c r="Z92" s="164">
        <v>99.86</v>
      </c>
    </row>
    <row r="93" spans="1:26" x14ac:dyDescent="0.2">
      <c r="A93" s="162"/>
      <c r="B93" s="162"/>
      <c r="C93" s="163"/>
      <c r="D93" s="162"/>
      <c r="E93" s="162"/>
      <c r="F93" s="6"/>
      <c r="G93" s="6"/>
      <c r="H93" s="6"/>
      <c r="I93" s="6"/>
      <c r="J93" s="4">
        <v>43584</v>
      </c>
      <c r="K93" s="26">
        <v>0.4916666666666667</v>
      </c>
      <c r="L93" s="4">
        <v>43584</v>
      </c>
      <c r="M93" s="26">
        <v>0.53333333333333333</v>
      </c>
      <c r="N93" s="42">
        <v>1</v>
      </c>
      <c r="O93" s="42">
        <f t="shared" si="81"/>
        <v>1</v>
      </c>
      <c r="P93" s="42">
        <f t="shared" si="82"/>
        <v>0</v>
      </c>
      <c r="Q93" s="42">
        <f t="shared" si="83"/>
        <v>0</v>
      </c>
      <c r="R93" s="12">
        <f t="shared" si="84"/>
        <v>0</v>
      </c>
      <c r="S93" s="5" t="s">
        <v>482</v>
      </c>
      <c r="T93" s="7"/>
      <c r="U93" s="7"/>
      <c r="V93" s="7"/>
      <c r="W93" s="42"/>
      <c r="X93" s="108" t="s">
        <v>539</v>
      </c>
      <c r="Y93" s="162"/>
      <c r="Z93" s="164"/>
    </row>
    <row r="94" spans="1:26" ht="45" x14ac:dyDescent="0.2">
      <c r="A94" s="162"/>
      <c r="B94" s="162"/>
      <c r="C94" s="163"/>
      <c r="D94" s="162"/>
      <c r="E94" s="162"/>
      <c r="F94" s="6"/>
      <c r="G94" s="6"/>
      <c r="H94" s="6"/>
      <c r="I94" s="6"/>
      <c r="J94" s="4">
        <v>43585</v>
      </c>
      <c r="K94" s="26">
        <v>0.52430555555555558</v>
      </c>
      <c r="L94" s="4">
        <v>43585</v>
      </c>
      <c r="M94" s="26">
        <v>0.53541666666666665</v>
      </c>
      <c r="N94" s="42">
        <v>0.27</v>
      </c>
      <c r="O94" s="42">
        <f>IF(RIGHT(S94)="T",(N94),0)</f>
        <v>0</v>
      </c>
      <c r="P94" s="42">
        <f>IF(RIGHT(S94)="U",(N94),0)</f>
        <v>0.27</v>
      </c>
      <c r="Q94" s="42">
        <f>IF(RIGHT(S94)="C",(N94),0)</f>
        <v>0</v>
      </c>
      <c r="R94" s="12">
        <f>IF(RIGHT(S94)="D",(N94),0)</f>
        <v>0</v>
      </c>
      <c r="S94" s="5" t="s">
        <v>480</v>
      </c>
      <c r="T94" s="7"/>
      <c r="U94" s="7"/>
      <c r="V94" s="7"/>
      <c r="W94" s="42"/>
      <c r="X94" s="108" t="s">
        <v>540</v>
      </c>
      <c r="Y94" s="162"/>
      <c r="Z94" s="164"/>
    </row>
    <row r="95" spans="1:26" s="39" customFormat="1" ht="14.25" x14ac:dyDescent="0.2">
      <c r="A95" s="14"/>
      <c r="B95" s="14" t="s">
        <v>302</v>
      </c>
      <c r="C95" s="109"/>
      <c r="D95" s="14"/>
      <c r="E95" s="14"/>
      <c r="F95" s="8"/>
      <c r="G95" s="8"/>
      <c r="H95" s="8"/>
      <c r="I95" s="8"/>
      <c r="J95" s="24"/>
      <c r="K95" s="25"/>
      <c r="L95" s="24"/>
      <c r="M95" s="25"/>
      <c r="N95" s="19">
        <f>SUM(N92:N94)</f>
        <v>4.7999999999999989</v>
      </c>
      <c r="O95" s="19">
        <f t="shared" ref="O95:R95" si="85">SUM(O92:O94)</f>
        <v>1</v>
      </c>
      <c r="P95" s="19">
        <f t="shared" si="85"/>
        <v>0.27</v>
      </c>
      <c r="Q95" s="19">
        <f t="shared" si="85"/>
        <v>0</v>
      </c>
      <c r="R95" s="19">
        <f t="shared" si="85"/>
        <v>3.53</v>
      </c>
      <c r="S95" s="14"/>
      <c r="T95" s="9"/>
      <c r="U95" s="9"/>
      <c r="V95" s="9"/>
      <c r="W95" s="14"/>
      <c r="X95" s="109"/>
      <c r="Y95" s="162"/>
      <c r="Z95" s="164"/>
    </row>
    <row r="96" spans="1:26" ht="22.5" x14ac:dyDescent="0.2">
      <c r="A96" s="42">
        <v>28</v>
      </c>
      <c r="B96" s="42" t="s">
        <v>162</v>
      </c>
      <c r="C96" s="108" t="s">
        <v>43</v>
      </c>
      <c r="D96" s="42">
        <v>11</v>
      </c>
      <c r="E96" s="42" t="s">
        <v>201</v>
      </c>
      <c r="F96" s="6" t="s">
        <v>202</v>
      </c>
      <c r="G96" s="6" t="s">
        <v>202</v>
      </c>
      <c r="H96" s="6" t="s">
        <v>202</v>
      </c>
      <c r="I96" s="6" t="s">
        <v>202</v>
      </c>
      <c r="J96" s="4">
        <v>43557</v>
      </c>
      <c r="K96" s="26">
        <v>0.63124999999999998</v>
      </c>
      <c r="L96" s="4">
        <v>43557</v>
      </c>
      <c r="M96" s="26">
        <v>0.71388888888888891</v>
      </c>
      <c r="N96" s="42">
        <v>1.98</v>
      </c>
      <c r="O96" s="42">
        <f t="shared" ref="O96" si="86">IF(RIGHT(S96)="T",(N96),0)</f>
        <v>0</v>
      </c>
      <c r="P96" s="42">
        <f t="shared" ref="P96" si="87">IF(RIGHT(S96)="U",(N96),0)</f>
        <v>0</v>
      </c>
      <c r="Q96" s="42">
        <f t="shared" ref="Q96" si="88">IF(RIGHT(S96)="C",(N96),0)</f>
        <v>0</v>
      </c>
      <c r="R96" s="12">
        <f t="shared" ref="R96" si="89">IF(RIGHT(S96)="D",(N96),0)</f>
        <v>1.98</v>
      </c>
      <c r="S96" s="5" t="s">
        <v>479</v>
      </c>
      <c r="T96" s="7"/>
      <c r="U96" s="7"/>
      <c r="V96" s="7"/>
      <c r="W96" s="42"/>
      <c r="X96" s="108" t="s">
        <v>541</v>
      </c>
      <c r="Y96" s="162" t="s">
        <v>766</v>
      </c>
      <c r="Z96" s="164">
        <v>100</v>
      </c>
    </row>
    <row r="97" spans="1:26" x14ac:dyDescent="0.2">
      <c r="A97" s="42"/>
      <c r="B97" s="42"/>
      <c r="C97" s="108"/>
      <c r="D97" s="42"/>
      <c r="E97" s="42"/>
      <c r="F97" s="6"/>
      <c r="G97" s="6"/>
      <c r="H97" s="6"/>
      <c r="I97" s="6"/>
      <c r="J97" s="31"/>
      <c r="K97" s="48"/>
      <c r="L97" s="31"/>
      <c r="M97" s="48"/>
      <c r="N97" s="18"/>
      <c r="O97" s="18"/>
      <c r="P97" s="18"/>
      <c r="Q97" s="18"/>
      <c r="R97" s="18"/>
      <c r="S97" s="43"/>
      <c r="T97" s="7"/>
      <c r="U97" s="7"/>
      <c r="V97" s="7"/>
      <c r="W97" s="42"/>
      <c r="X97" s="111"/>
      <c r="Y97" s="162"/>
      <c r="Z97" s="164"/>
    </row>
    <row r="98" spans="1:26" x14ac:dyDescent="0.2">
      <c r="A98" s="42"/>
      <c r="B98" s="14" t="s">
        <v>302</v>
      </c>
      <c r="C98" s="109"/>
      <c r="D98" s="14"/>
      <c r="E98" s="14"/>
      <c r="F98" s="6"/>
      <c r="G98" s="6"/>
      <c r="H98" s="6"/>
      <c r="I98" s="6"/>
      <c r="J98" s="24"/>
      <c r="K98" s="25"/>
      <c r="L98" s="24"/>
      <c r="M98" s="25"/>
      <c r="N98" s="19">
        <f>SUM(N96:N97)</f>
        <v>1.98</v>
      </c>
      <c r="O98" s="19">
        <f>SUM(O96:O97)</f>
        <v>0</v>
      </c>
      <c r="P98" s="19">
        <f>SUM(P96:P97)</f>
        <v>0</v>
      </c>
      <c r="Q98" s="19">
        <f>SUM(Q96:Q97)</f>
        <v>0</v>
      </c>
      <c r="R98" s="19">
        <f>SUM(R96:R97)</f>
        <v>1.98</v>
      </c>
      <c r="S98" s="14"/>
      <c r="T98" s="9"/>
      <c r="U98" s="9"/>
      <c r="V98" s="9"/>
      <c r="W98" s="14"/>
      <c r="X98" s="109"/>
      <c r="Y98" s="162"/>
      <c r="Z98" s="164"/>
    </row>
    <row r="99" spans="1:26" ht="22.5" customHeight="1" x14ac:dyDescent="0.2">
      <c r="A99" s="162">
        <v>29</v>
      </c>
      <c r="B99" s="162" t="s">
        <v>163</v>
      </c>
      <c r="C99" s="163" t="s">
        <v>112</v>
      </c>
      <c r="D99" s="162">
        <v>12.7</v>
      </c>
      <c r="E99" s="162" t="s">
        <v>201</v>
      </c>
      <c r="F99" s="6" t="s">
        <v>202</v>
      </c>
      <c r="G99" s="6" t="s">
        <v>202</v>
      </c>
      <c r="H99" s="6" t="s">
        <v>202</v>
      </c>
      <c r="I99" s="6" t="s">
        <v>202</v>
      </c>
      <c r="J99" s="4"/>
      <c r="K99" s="26"/>
      <c r="L99" s="4"/>
      <c r="M99" s="26"/>
      <c r="N99" s="12"/>
      <c r="O99" s="12"/>
      <c r="P99" s="12"/>
      <c r="Q99" s="12"/>
      <c r="R99" s="12"/>
      <c r="S99" s="5"/>
      <c r="T99" s="7"/>
      <c r="U99" s="7"/>
      <c r="V99" s="7"/>
      <c r="W99" s="42"/>
      <c r="X99" s="108"/>
      <c r="Y99" s="162" t="s">
        <v>766</v>
      </c>
      <c r="Z99" s="164">
        <v>100</v>
      </c>
    </row>
    <row r="100" spans="1:26" x14ac:dyDescent="0.2">
      <c r="A100" s="162"/>
      <c r="B100" s="162"/>
      <c r="C100" s="163"/>
      <c r="D100" s="162"/>
      <c r="E100" s="162"/>
      <c r="F100" s="6" t="s">
        <v>202</v>
      </c>
      <c r="G100" s="6" t="s">
        <v>202</v>
      </c>
      <c r="H100" s="6" t="s">
        <v>202</v>
      </c>
      <c r="I100" s="6" t="s">
        <v>202</v>
      </c>
      <c r="J100" s="4"/>
      <c r="K100" s="26"/>
      <c r="L100" s="4"/>
      <c r="M100" s="26"/>
      <c r="N100" s="12"/>
      <c r="O100" s="10"/>
      <c r="P100" s="10"/>
      <c r="Q100" s="10"/>
      <c r="R100" s="10"/>
      <c r="S100" s="5"/>
      <c r="T100" s="7"/>
      <c r="U100" s="7"/>
      <c r="V100" s="7"/>
      <c r="W100" s="42"/>
      <c r="X100" s="108"/>
      <c r="Y100" s="162"/>
      <c r="Z100" s="164"/>
    </row>
    <row r="101" spans="1:26" s="39" customFormat="1" ht="14.25" x14ac:dyDescent="0.2">
      <c r="A101" s="14"/>
      <c r="B101" s="14" t="s">
        <v>302</v>
      </c>
      <c r="C101" s="109"/>
      <c r="D101" s="14"/>
      <c r="E101" s="14"/>
      <c r="F101" s="8"/>
      <c r="G101" s="8"/>
      <c r="H101" s="8"/>
      <c r="I101" s="8"/>
      <c r="J101" s="24"/>
      <c r="K101" s="25"/>
      <c r="L101" s="24"/>
      <c r="M101" s="25"/>
      <c r="N101" s="19">
        <f>SUM(N99:N100)</f>
        <v>0</v>
      </c>
      <c r="O101" s="19">
        <f t="shared" ref="O101:R101" si="90">SUM(O99:O100)</f>
        <v>0</v>
      </c>
      <c r="P101" s="19">
        <f t="shared" si="90"/>
        <v>0</v>
      </c>
      <c r="Q101" s="19">
        <f t="shared" si="90"/>
        <v>0</v>
      </c>
      <c r="R101" s="19">
        <f t="shared" si="90"/>
        <v>0</v>
      </c>
      <c r="S101" s="14"/>
      <c r="T101" s="9"/>
      <c r="U101" s="9"/>
      <c r="V101" s="9"/>
      <c r="W101" s="14"/>
      <c r="X101" s="109"/>
      <c r="Y101" s="162"/>
      <c r="Z101" s="164"/>
    </row>
    <row r="102" spans="1:26" ht="22.5" x14ac:dyDescent="0.2">
      <c r="A102" s="42">
        <v>30</v>
      </c>
      <c r="B102" s="42" t="s">
        <v>164</v>
      </c>
      <c r="C102" s="108" t="s">
        <v>23</v>
      </c>
      <c r="D102" s="42">
        <v>95</v>
      </c>
      <c r="E102" s="42" t="s">
        <v>767</v>
      </c>
      <c r="F102" s="6"/>
      <c r="G102" s="6"/>
      <c r="H102" s="6"/>
      <c r="I102" s="6"/>
      <c r="J102" s="4">
        <v>43556</v>
      </c>
      <c r="K102" s="26">
        <v>0</v>
      </c>
      <c r="L102" s="4">
        <v>43586</v>
      </c>
      <c r="M102" s="26">
        <v>0</v>
      </c>
      <c r="N102" s="12">
        <f>IF(((L102+M102)-(J102+K102))*24&gt;0,((L102+M102)-(J102+K102))*24,"NA")</f>
        <v>720</v>
      </c>
      <c r="O102" s="42">
        <f t="shared" ref="O102" si="91">IF(RIGHT(S102)="T",(N102),0)</f>
        <v>0</v>
      </c>
      <c r="P102" s="42">
        <f t="shared" ref="P102" si="92">IF(RIGHT(S102)="U",(N102),0)</f>
        <v>0</v>
      </c>
      <c r="Q102" s="42">
        <f t="shared" ref="Q102" si="93">IF(RIGHT(S102)="C",(N102),0)</f>
        <v>0</v>
      </c>
      <c r="R102" s="12">
        <f t="shared" ref="R102" si="94">IF(RIGHT(S102)="D",(N102),0)</f>
        <v>720</v>
      </c>
      <c r="S102" s="5" t="s">
        <v>491</v>
      </c>
      <c r="T102" s="7"/>
      <c r="U102" s="7"/>
      <c r="V102" s="7"/>
      <c r="W102" s="42"/>
      <c r="X102" s="108" t="s">
        <v>561</v>
      </c>
      <c r="Y102" s="162" t="s">
        <v>766</v>
      </c>
      <c r="Z102" s="164">
        <v>100</v>
      </c>
    </row>
    <row r="103" spans="1:26" x14ac:dyDescent="0.2">
      <c r="A103" s="42"/>
      <c r="B103" s="14" t="s">
        <v>302</v>
      </c>
      <c r="C103" s="109"/>
      <c r="D103" s="14"/>
      <c r="E103" s="14"/>
      <c r="F103" s="6"/>
      <c r="G103" s="6"/>
      <c r="H103" s="6"/>
      <c r="I103" s="6"/>
      <c r="J103" s="24"/>
      <c r="K103" s="25"/>
      <c r="L103" s="24"/>
      <c r="M103" s="25"/>
      <c r="N103" s="19">
        <f>SUM(N102:N102)</f>
        <v>720</v>
      </c>
      <c r="O103" s="19">
        <f>SUM(O102:O102)</f>
        <v>0</v>
      </c>
      <c r="P103" s="19">
        <f>SUM(P102:P102)</f>
        <v>0</v>
      </c>
      <c r="Q103" s="19">
        <f>SUM(Q102:Q102)</f>
        <v>0</v>
      </c>
      <c r="R103" s="19">
        <f>SUM(R102:R102)</f>
        <v>720</v>
      </c>
      <c r="S103" s="14"/>
      <c r="T103" s="9"/>
      <c r="U103" s="9"/>
      <c r="V103" s="9"/>
      <c r="W103" s="14"/>
      <c r="X103" s="109"/>
      <c r="Y103" s="162"/>
      <c r="Z103" s="164"/>
    </row>
    <row r="104" spans="1:26" ht="33.75" x14ac:dyDescent="0.2">
      <c r="A104" s="162">
        <v>31</v>
      </c>
      <c r="B104" s="162" t="s">
        <v>405</v>
      </c>
      <c r="C104" s="163" t="s">
        <v>22</v>
      </c>
      <c r="D104" s="162">
        <v>95</v>
      </c>
      <c r="E104" s="162" t="s">
        <v>767</v>
      </c>
      <c r="F104" s="6"/>
      <c r="G104" s="6"/>
      <c r="H104" s="6"/>
      <c r="I104" s="6"/>
      <c r="J104" s="4">
        <v>43567</v>
      </c>
      <c r="K104" s="26">
        <v>0.49374999999999997</v>
      </c>
      <c r="L104" s="4">
        <v>43567</v>
      </c>
      <c r="M104" s="26">
        <v>0.66249999999999998</v>
      </c>
      <c r="N104" s="42">
        <v>4.05</v>
      </c>
      <c r="O104" s="42">
        <f t="shared" ref="O104:O105" si="95">IF(RIGHT(S104)="T",(N104),0)</f>
        <v>0</v>
      </c>
      <c r="P104" s="42">
        <f t="shared" ref="P104:P105" si="96">IF(RIGHT(S104)="U",(N104),0)</f>
        <v>4.05</v>
      </c>
      <c r="Q104" s="42">
        <f t="shared" ref="Q104:Q105" si="97">IF(RIGHT(S104)="C",(N104),0)</f>
        <v>0</v>
      </c>
      <c r="R104" s="12">
        <f t="shared" ref="R104:R105" si="98">IF(RIGHT(S104)="D",(N104),0)</f>
        <v>0</v>
      </c>
      <c r="S104" s="5" t="s">
        <v>480</v>
      </c>
      <c r="T104" s="7"/>
      <c r="U104" s="7"/>
      <c r="V104" s="7"/>
      <c r="W104" s="42"/>
      <c r="X104" s="108" t="s">
        <v>580</v>
      </c>
      <c r="Y104" s="162" t="s">
        <v>766</v>
      </c>
      <c r="Z104" s="164">
        <v>100</v>
      </c>
    </row>
    <row r="105" spans="1:26" ht="22.5" x14ac:dyDescent="0.2">
      <c r="A105" s="162"/>
      <c r="B105" s="162"/>
      <c r="C105" s="163"/>
      <c r="D105" s="162"/>
      <c r="E105" s="162"/>
      <c r="F105" s="6"/>
      <c r="G105" s="6"/>
      <c r="H105" s="6"/>
      <c r="I105" s="6"/>
      <c r="J105" s="4">
        <v>43567</v>
      </c>
      <c r="K105" s="26">
        <v>0.70486111111111116</v>
      </c>
      <c r="L105" s="4">
        <v>43569</v>
      </c>
      <c r="M105" s="26">
        <v>0.77916666666666667</v>
      </c>
      <c r="N105" s="42">
        <v>49.78</v>
      </c>
      <c r="O105" s="42">
        <f t="shared" si="95"/>
        <v>0</v>
      </c>
      <c r="P105" s="42">
        <f t="shared" si="96"/>
        <v>49.78</v>
      </c>
      <c r="Q105" s="42">
        <f t="shared" si="97"/>
        <v>0</v>
      </c>
      <c r="R105" s="12">
        <f t="shared" si="98"/>
        <v>0</v>
      </c>
      <c r="S105" s="5" t="s">
        <v>480</v>
      </c>
      <c r="T105" s="7"/>
      <c r="U105" s="7"/>
      <c r="V105" s="7"/>
      <c r="W105" s="42"/>
      <c r="X105" s="108" t="s">
        <v>581</v>
      </c>
      <c r="Y105" s="162"/>
      <c r="Z105" s="164"/>
    </row>
    <row r="106" spans="1:26" s="39" customFormat="1" ht="14.25" x14ac:dyDescent="0.2">
      <c r="A106" s="14"/>
      <c r="B106" s="14" t="s">
        <v>302</v>
      </c>
      <c r="C106" s="109"/>
      <c r="D106" s="14"/>
      <c r="E106" s="14"/>
      <c r="F106" s="8"/>
      <c r="G106" s="8"/>
      <c r="H106" s="8"/>
      <c r="I106" s="8"/>
      <c r="J106" s="24"/>
      <c r="K106" s="25"/>
      <c r="L106" s="24"/>
      <c r="M106" s="25"/>
      <c r="N106" s="19">
        <f>SUM(N104:N105)</f>
        <v>53.83</v>
      </c>
      <c r="O106" s="19">
        <f>SUM(O104:O105)</f>
        <v>0</v>
      </c>
      <c r="P106" s="19">
        <f>SUM(P104:P105)</f>
        <v>53.83</v>
      </c>
      <c r="Q106" s="19">
        <f>SUM(Q104:Q105)</f>
        <v>0</v>
      </c>
      <c r="R106" s="19">
        <f>SUM(R104:R105)</f>
        <v>0</v>
      </c>
      <c r="S106" s="14"/>
      <c r="T106" s="9"/>
      <c r="U106" s="9"/>
      <c r="V106" s="9"/>
      <c r="W106" s="14"/>
      <c r="X106" s="109"/>
      <c r="Y106" s="162"/>
      <c r="Z106" s="164"/>
    </row>
    <row r="107" spans="1:26" ht="22.5" customHeight="1" x14ac:dyDescent="0.2">
      <c r="A107" s="162">
        <v>32</v>
      </c>
      <c r="B107" s="162" t="s">
        <v>165</v>
      </c>
      <c r="C107" s="163" t="s">
        <v>17</v>
      </c>
      <c r="D107" s="162">
        <v>95.25</v>
      </c>
      <c r="E107" s="162" t="s">
        <v>201</v>
      </c>
      <c r="F107" s="6" t="s">
        <v>202</v>
      </c>
      <c r="G107" s="6" t="s">
        <v>202</v>
      </c>
      <c r="H107" s="6" t="s">
        <v>202</v>
      </c>
      <c r="I107" s="6" t="s">
        <v>202</v>
      </c>
      <c r="J107" s="47"/>
      <c r="K107" s="26"/>
      <c r="L107" s="47"/>
      <c r="M107" s="26"/>
      <c r="N107" s="10">
        <v>0</v>
      </c>
      <c r="O107" s="10">
        <f>IF(RIGHT(S107)="T",(N107),0)</f>
        <v>0</v>
      </c>
      <c r="P107" s="10">
        <f>IF(RIGHT(S107)="U",(N107),0)</f>
        <v>0</v>
      </c>
      <c r="Q107" s="10">
        <f>IF(RIGHT(S107)="C",(N107),0)</f>
        <v>0</v>
      </c>
      <c r="R107" s="10">
        <f>IF(RIGHT(S107)="D",(N107),0)</f>
        <v>0</v>
      </c>
      <c r="S107" s="5"/>
      <c r="T107" s="7"/>
      <c r="U107" s="7"/>
      <c r="V107" s="7"/>
      <c r="W107" s="42"/>
      <c r="X107" s="108"/>
      <c r="Y107" s="162" t="s">
        <v>766</v>
      </c>
      <c r="Z107" s="164">
        <v>100</v>
      </c>
    </row>
    <row r="108" spans="1:26" x14ac:dyDescent="0.2">
      <c r="A108" s="162"/>
      <c r="B108" s="162"/>
      <c r="C108" s="163"/>
      <c r="D108" s="162"/>
      <c r="E108" s="162"/>
      <c r="F108" s="6"/>
      <c r="G108" s="6"/>
      <c r="H108" s="6"/>
      <c r="I108" s="6"/>
      <c r="J108" s="4"/>
      <c r="K108" s="26"/>
      <c r="L108" s="4"/>
      <c r="M108" s="26"/>
      <c r="N108" s="12" t="str">
        <f t="shared" ref="N108" si="99">IF(((L108+M108)-(J108+K108))*24&gt;0,((L108+M108)-(J108+K108))*24,"  ")</f>
        <v xml:space="preserve">  </v>
      </c>
      <c r="O108" s="12">
        <f t="shared" ref="O108" si="100">IF(RIGHT(S108)="T",(N108),0)</f>
        <v>0</v>
      </c>
      <c r="P108" s="12">
        <f t="shared" ref="P108" si="101">IF(RIGHT(S108)="U",(N108),0)</f>
        <v>0</v>
      </c>
      <c r="Q108" s="12">
        <f t="shared" ref="Q108" si="102">IF(RIGHT(S108)="C",(N108),0)</f>
        <v>0</v>
      </c>
      <c r="R108" s="12">
        <f t="shared" ref="R108" si="103">IF(RIGHT(S108)="D",(N108),0)</f>
        <v>0</v>
      </c>
      <c r="S108" s="5"/>
      <c r="T108" s="7"/>
      <c r="U108" s="7"/>
      <c r="V108" s="7"/>
      <c r="W108" s="42"/>
      <c r="X108" s="108"/>
      <c r="Y108" s="162"/>
      <c r="Z108" s="164"/>
    </row>
    <row r="109" spans="1:26" s="39" customFormat="1" ht="14.25" x14ac:dyDescent="0.2">
      <c r="A109" s="14"/>
      <c r="B109" s="14" t="s">
        <v>302</v>
      </c>
      <c r="C109" s="109"/>
      <c r="D109" s="14"/>
      <c r="E109" s="14"/>
      <c r="F109" s="8"/>
      <c r="G109" s="8"/>
      <c r="H109" s="8"/>
      <c r="I109" s="8"/>
      <c r="J109" s="24"/>
      <c r="K109" s="25"/>
      <c r="L109" s="24"/>
      <c r="M109" s="25"/>
      <c r="N109" s="19">
        <f>SUM(N107:N108)</f>
        <v>0</v>
      </c>
      <c r="O109" s="19">
        <f t="shared" ref="O109:R109" si="104">SUM(O107:O108)</f>
        <v>0</v>
      </c>
      <c r="P109" s="19">
        <f t="shared" si="104"/>
        <v>0</v>
      </c>
      <c r="Q109" s="19">
        <f t="shared" si="104"/>
        <v>0</v>
      </c>
      <c r="R109" s="19">
        <f t="shared" si="104"/>
        <v>0</v>
      </c>
      <c r="S109" s="14"/>
      <c r="T109" s="9"/>
      <c r="U109" s="9"/>
      <c r="V109" s="9"/>
      <c r="W109" s="14"/>
      <c r="X109" s="109"/>
      <c r="Y109" s="162"/>
      <c r="Z109" s="164"/>
    </row>
    <row r="110" spans="1:26" ht="22.5" customHeight="1" x14ac:dyDescent="0.2">
      <c r="A110" s="162">
        <v>33</v>
      </c>
      <c r="B110" s="162" t="s">
        <v>166</v>
      </c>
      <c r="C110" s="163" t="s">
        <v>14</v>
      </c>
      <c r="D110" s="162">
        <v>95.25</v>
      </c>
      <c r="E110" s="162" t="s">
        <v>201</v>
      </c>
      <c r="F110" s="6" t="s">
        <v>202</v>
      </c>
      <c r="G110" s="6" t="s">
        <v>202</v>
      </c>
      <c r="H110" s="6" t="s">
        <v>202</v>
      </c>
      <c r="I110" s="6" t="s">
        <v>202</v>
      </c>
      <c r="J110" s="47"/>
      <c r="K110" s="26"/>
      <c r="L110" s="47"/>
      <c r="M110" s="26"/>
      <c r="N110" s="10">
        <v>0</v>
      </c>
      <c r="O110" s="10">
        <f>IF(RIGHT(S110)="T",(N110),0)</f>
        <v>0</v>
      </c>
      <c r="P110" s="10">
        <f>IF(RIGHT(S110)="U",(N110),0)</f>
        <v>0</v>
      </c>
      <c r="Q110" s="10">
        <f>IF(RIGHT(S110)="C",(N110),0)</f>
        <v>0</v>
      </c>
      <c r="R110" s="10">
        <f>IF(RIGHT(S110)="D",(N110),0)</f>
        <v>0</v>
      </c>
      <c r="S110" s="5"/>
      <c r="T110" s="7"/>
      <c r="U110" s="7"/>
      <c r="V110" s="7"/>
      <c r="W110" s="42"/>
      <c r="X110" s="108"/>
      <c r="Y110" s="162" t="s">
        <v>766</v>
      </c>
      <c r="Z110" s="164">
        <v>100</v>
      </c>
    </row>
    <row r="111" spans="1:26" x14ac:dyDescent="0.2">
      <c r="A111" s="162"/>
      <c r="B111" s="162"/>
      <c r="C111" s="163"/>
      <c r="D111" s="162"/>
      <c r="E111" s="162"/>
      <c r="F111" s="6" t="s">
        <v>202</v>
      </c>
      <c r="G111" s="6" t="s">
        <v>202</v>
      </c>
      <c r="H111" s="6" t="s">
        <v>202</v>
      </c>
      <c r="I111" s="6" t="s">
        <v>202</v>
      </c>
      <c r="J111" s="32"/>
      <c r="K111" s="49"/>
      <c r="L111" s="32"/>
      <c r="M111" s="49"/>
      <c r="N111" s="11"/>
      <c r="O111" s="17"/>
      <c r="P111" s="17"/>
      <c r="Q111" s="17"/>
      <c r="R111" s="17"/>
      <c r="S111" s="29"/>
      <c r="T111" s="7"/>
      <c r="U111" s="7"/>
      <c r="V111" s="7"/>
      <c r="W111" s="42"/>
      <c r="X111" s="112"/>
      <c r="Y111" s="162"/>
      <c r="Z111" s="164"/>
    </row>
    <row r="112" spans="1:26" s="39" customFormat="1" ht="14.25" x14ac:dyDescent="0.2">
      <c r="A112" s="14"/>
      <c r="B112" s="14" t="s">
        <v>302</v>
      </c>
      <c r="C112" s="109"/>
      <c r="D112" s="14"/>
      <c r="E112" s="14"/>
      <c r="F112" s="8"/>
      <c r="G112" s="8"/>
      <c r="H112" s="8"/>
      <c r="I112" s="8"/>
      <c r="J112" s="24"/>
      <c r="K112" s="25"/>
      <c r="L112" s="24"/>
      <c r="M112" s="25"/>
      <c r="N112" s="19">
        <f>SUM(N110:N111)</f>
        <v>0</v>
      </c>
      <c r="O112" s="19">
        <f t="shared" ref="O112:R112" si="105">SUM(O110:O111)</f>
        <v>0</v>
      </c>
      <c r="P112" s="19">
        <f t="shared" si="105"/>
        <v>0</v>
      </c>
      <c r="Q112" s="19">
        <f t="shared" si="105"/>
        <v>0</v>
      </c>
      <c r="R112" s="19">
        <f t="shared" si="105"/>
        <v>0</v>
      </c>
      <c r="S112" s="14"/>
      <c r="T112" s="9"/>
      <c r="U112" s="9"/>
      <c r="V112" s="9"/>
      <c r="W112" s="14"/>
      <c r="X112" s="109"/>
      <c r="Y112" s="162"/>
      <c r="Z112" s="164"/>
    </row>
    <row r="113" spans="1:26" ht="22.5" x14ac:dyDescent="0.2">
      <c r="A113" s="162">
        <v>34</v>
      </c>
      <c r="B113" s="162" t="s">
        <v>167</v>
      </c>
      <c r="C113" s="163" t="s">
        <v>89</v>
      </c>
      <c r="D113" s="162">
        <v>145</v>
      </c>
      <c r="E113" s="162" t="s">
        <v>201</v>
      </c>
      <c r="F113" s="6" t="s">
        <v>202</v>
      </c>
      <c r="G113" s="6" t="s">
        <v>202</v>
      </c>
      <c r="H113" s="6" t="s">
        <v>202</v>
      </c>
      <c r="I113" s="6" t="s">
        <v>202</v>
      </c>
      <c r="J113" s="4">
        <v>43585</v>
      </c>
      <c r="K113" s="26">
        <v>0.82430555555555562</v>
      </c>
      <c r="L113" s="4">
        <v>43585</v>
      </c>
      <c r="M113" s="26">
        <v>0.86805555555555547</v>
      </c>
      <c r="N113" s="42">
        <v>1.05</v>
      </c>
      <c r="O113" s="42">
        <f t="shared" ref="O113:O114" si="106">IF(RIGHT(S113)="T",(N113),0)</f>
        <v>0</v>
      </c>
      <c r="P113" s="42">
        <f t="shared" ref="P113:P114" si="107">IF(RIGHT(S113)="U",(N113),0)</f>
        <v>1.05</v>
      </c>
      <c r="Q113" s="42">
        <f t="shared" ref="Q113:Q114" si="108">IF(RIGHT(S113)="C",(N113),0)</f>
        <v>0</v>
      </c>
      <c r="R113" s="12">
        <f t="shared" ref="R113:R114" si="109">IF(RIGHT(S113)="D",(N113),0)</f>
        <v>0</v>
      </c>
      <c r="S113" s="5" t="s">
        <v>480</v>
      </c>
      <c r="T113" s="7"/>
      <c r="U113" s="7"/>
      <c r="V113" s="7"/>
      <c r="W113" s="42"/>
      <c r="X113" s="108" t="s">
        <v>587</v>
      </c>
      <c r="Y113" s="162" t="s">
        <v>766</v>
      </c>
      <c r="Z113" s="164">
        <v>100</v>
      </c>
    </row>
    <row r="114" spans="1:26" ht="22.5" x14ac:dyDescent="0.2">
      <c r="A114" s="162"/>
      <c r="B114" s="162"/>
      <c r="C114" s="163"/>
      <c r="D114" s="162"/>
      <c r="E114" s="162"/>
      <c r="F114" s="6"/>
      <c r="G114" s="6"/>
      <c r="H114" s="6"/>
      <c r="I114" s="6"/>
      <c r="J114" s="4">
        <v>43585</v>
      </c>
      <c r="K114" s="26">
        <v>0.41250000000000003</v>
      </c>
      <c r="L114" s="4">
        <v>43585</v>
      </c>
      <c r="M114" s="26">
        <v>0.44027777777777777</v>
      </c>
      <c r="N114" s="42">
        <v>0.67</v>
      </c>
      <c r="O114" s="42">
        <f t="shared" si="106"/>
        <v>0</v>
      </c>
      <c r="P114" s="42">
        <f t="shared" si="107"/>
        <v>0.67</v>
      </c>
      <c r="Q114" s="42">
        <f t="shared" si="108"/>
        <v>0</v>
      </c>
      <c r="R114" s="12">
        <f t="shared" si="109"/>
        <v>0</v>
      </c>
      <c r="S114" s="5" t="s">
        <v>480</v>
      </c>
      <c r="T114" s="7"/>
      <c r="U114" s="7"/>
      <c r="V114" s="7"/>
      <c r="W114" s="42"/>
      <c r="X114" s="108" t="s">
        <v>588</v>
      </c>
      <c r="Y114" s="162"/>
      <c r="Z114" s="164"/>
    </row>
    <row r="115" spans="1:26" s="39" customFormat="1" ht="14.25" x14ac:dyDescent="0.2">
      <c r="A115" s="14"/>
      <c r="B115" s="14" t="s">
        <v>302</v>
      </c>
      <c r="C115" s="109"/>
      <c r="D115" s="14"/>
      <c r="E115" s="14"/>
      <c r="F115" s="8"/>
      <c r="G115" s="8"/>
      <c r="H115" s="8"/>
      <c r="I115" s="8"/>
      <c r="J115" s="24"/>
      <c r="K115" s="25"/>
      <c r="L115" s="24"/>
      <c r="M115" s="25"/>
      <c r="N115" s="19">
        <f>SUM(N113:N114)</f>
        <v>1.7200000000000002</v>
      </c>
      <c r="O115" s="19">
        <f t="shared" ref="O115:R115" si="110">SUM(O113:O114)</f>
        <v>0</v>
      </c>
      <c r="P115" s="19">
        <f t="shared" si="110"/>
        <v>1.7200000000000002</v>
      </c>
      <c r="Q115" s="19">
        <f t="shared" si="110"/>
        <v>0</v>
      </c>
      <c r="R115" s="19">
        <f t="shared" si="110"/>
        <v>0</v>
      </c>
      <c r="S115" s="14"/>
      <c r="T115" s="9"/>
      <c r="U115" s="9"/>
      <c r="V115" s="9"/>
      <c r="W115" s="14"/>
      <c r="X115" s="109"/>
      <c r="Y115" s="162"/>
      <c r="Z115" s="164"/>
    </row>
    <row r="116" spans="1:26" ht="22.5" customHeight="1" x14ac:dyDescent="0.2">
      <c r="A116" s="162">
        <v>35</v>
      </c>
      <c r="B116" s="162" t="s">
        <v>168</v>
      </c>
      <c r="C116" s="163" t="s">
        <v>102</v>
      </c>
      <c r="D116" s="162">
        <v>89</v>
      </c>
      <c r="E116" s="162" t="s">
        <v>201</v>
      </c>
      <c r="F116" s="6" t="s">
        <v>202</v>
      </c>
      <c r="G116" s="6" t="s">
        <v>202</v>
      </c>
      <c r="H116" s="6" t="s">
        <v>202</v>
      </c>
      <c r="I116" s="6" t="s">
        <v>202</v>
      </c>
      <c r="J116" s="4"/>
      <c r="K116" s="26"/>
      <c r="L116" s="4"/>
      <c r="M116" s="26"/>
      <c r="N116" s="12"/>
      <c r="O116" s="17"/>
      <c r="P116" s="17"/>
      <c r="Q116" s="17"/>
      <c r="R116" s="17"/>
      <c r="S116" s="5"/>
      <c r="T116" s="7"/>
      <c r="U116" s="7"/>
      <c r="V116" s="7"/>
      <c r="W116" s="42"/>
      <c r="X116" s="108"/>
      <c r="Y116" s="162" t="s">
        <v>766</v>
      </c>
      <c r="Z116" s="181">
        <v>100</v>
      </c>
    </row>
    <row r="117" spans="1:26" x14ac:dyDescent="0.2">
      <c r="A117" s="162"/>
      <c r="B117" s="162"/>
      <c r="C117" s="163"/>
      <c r="D117" s="162"/>
      <c r="E117" s="162"/>
      <c r="F117" s="6"/>
      <c r="G117" s="6"/>
      <c r="H117" s="6"/>
      <c r="I117" s="6"/>
      <c r="J117" s="32"/>
      <c r="K117" s="49"/>
      <c r="L117" s="32"/>
      <c r="M117" s="49"/>
      <c r="N117" s="11"/>
      <c r="O117" s="17"/>
      <c r="P117" s="17"/>
      <c r="Q117" s="17"/>
      <c r="R117" s="17"/>
      <c r="S117" s="29"/>
      <c r="T117" s="7"/>
      <c r="U117" s="7"/>
      <c r="V117" s="7"/>
      <c r="W117" s="42"/>
      <c r="X117" s="112"/>
      <c r="Y117" s="162"/>
      <c r="Z117" s="182"/>
    </row>
    <row r="118" spans="1:26" x14ac:dyDescent="0.2">
      <c r="A118" s="42"/>
      <c r="B118" s="14" t="s">
        <v>302</v>
      </c>
      <c r="C118" s="108"/>
      <c r="D118" s="42"/>
      <c r="E118" s="42"/>
      <c r="F118" s="6"/>
      <c r="G118" s="6"/>
      <c r="H118" s="6"/>
      <c r="I118" s="6"/>
      <c r="J118" s="4"/>
      <c r="K118" s="5"/>
      <c r="L118" s="4"/>
      <c r="M118" s="5"/>
      <c r="N118" s="27">
        <f>SUM(N116:N117)</f>
        <v>0</v>
      </c>
      <c r="O118" s="27">
        <f t="shared" ref="O118:R118" si="111">SUM(O116:O117)</f>
        <v>0</v>
      </c>
      <c r="P118" s="27">
        <f t="shared" si="111"/>
        <v>0</v>
      </c>
      <c r="Q118" s="27">
        <f t="shared" si="111"/>
        <v>0</v>
      </c>
      <c r="R118" s="27">
        <f t="shared" si="111"/>
        <v>0</v>
      </c>
      <c r="S118" s="5"/>
      <c r="T118" s="7"/>
      <c r="U118" s="7"/>
      <c r="V118" s="7"/>
      <c r="W118" s="42"/>
      <c r="X118" s="108"/>
      <c r="Y118" s="162"/>
      <c r="Z118" s="183"/>
    </row>
    <row r="119" spans="1:26" ht="22.5" x14ac:dyDescent="0.2">
      <c r="A119" s="42">
        <v>36</v>
      </c>
      <c r="B119" s="42" t="s">
        <v>406</v>
      </c>
      <c r="C119" s="108" t="s">
        <v>117</v>
      </c>
      <c r="D119" s="42">
        <v>145</v>
      </c>
      <c r="E119" s="42" t="s">
        <v>201</v>
      </c>
      <c r="F119" s="6" t="s">
        <v>202</v>
      </c>
      <c r="G119" s="6" t="s">
        <v>202</v>
      </c>
      <c r="H119" s="6" t="s">
        <v>202</v>
      </c>
      <c r="I119" s="6" t="s">
        <v>202</v>
      </c>
      <c r="J119" s="4"/>
      <c r="K119" s="5"/>
      <c r="L119" s="4"/>
      <c r="M119" s="5"/>
      <c r="N119" s="12"/>
      <c r="O119" s="10"/>
      <c r="P119" s="10"/>
      <c r="Q119" s="10"/>
      <c r="R119" s="10"/>
      <c r="S119" s="5"/>
      <c r="T119" s="7"/>
      <c r="U119" s="7"/>
      <c r="V119" s="7"/>
      <c r="W119" s="42"/>
      <c r="X119" s="108"/>
      <c r="Y119" s="150" t="s">
        <v>766</v>
      </c>
      <c r="Z119" s="181">
        <v>100</v>
      </c>
    </row>
    <row r="120" spans="1:26" x14ac:dyDescent="0.2">
      <c r="A120" s="42"/>
      <c r="B120" s="14" t="s">
        <v>302</v>
      </c>
      <c r="C120" s="108"/>
      <c r="D120" s="42"/>
      <c r="E120" s="42"/>
      <c r="F120" s="6"/>
      <c r="G120" s="6"/>
      <c r="H120" s="6"/>
      <c r="I120" s="6"/>
      <c r="J120" s="4"/>
      <c r="K120" s="5"/>
      <c r="L120" s="4"/>
      <c r="M120" s="5"/>
      <c r="N120" s="27">
        <f t="shared" ref="N120:R120" si="112">SUM(N119)</f>
        <v>0</v>
      </c>
      <c r="O120" s="19">
        <f t="shared" si="112"/>
        <v>0</v>
      </c>
      <c r="P120" s="19">
        <f t="shared" si="112"/>
        <v>0</v>
      </c>
      <c r="Q120" s="19">
        <f t="shared" si="112"/>
        <v>0</v>
      </c>
      <c r="R120" s="19">
        <f t="shared" si="112"/>
        <v>0</v>
      </c>
      <c r="S120" s="5"/>
      <c r="T120" s="7"/>
      <c r="U120" s="7"/>
      <c r="V120" s="7"/>
      <c r="W120" s="42"/>
      <c r="X120" s="108"/>
      <c r="Y120" s="151"/>
      <c r="Z120" s="183"/>
    </row>
    <row r="121" spans="1:26" ht="33.75" x14ac:dyDescent="0.2">
      <c r="A121" s="150">
        <v>37</v>
      </c>
      <c r="B121" s="150" t="s">
        <v>169</v>
      </c>
      <c r="C121" s="148" t="s">
        <v>118</v>
      </c>
      <c r="D121" s="150">
        <v>89</v>
      </c>
      <c r="E121" s="150" t="s">
        <v>201</v>
      </c>
      <c r="F121" s="6" t="s">
        <v>202</v>
      </c>
      <c r="G121" s="6" t="s">
        <v>202</v>
      </c>
      <c r="H121" s="6" t="s">
        <v>202</v>
      </c>
      <c r="I121" s="6" t="s">
        <v>202</v>
      </c>
      <c r="J121" s="4">
        <v>43560</v>
      </c>
      <c r="K121" s="26">
        <v>0.69930555555555562</v>
      </c>
      <c r="L121" s="4">
        <v>43560</v>
      </c>
      <c r="M121" s="26">
        <v>0.79027777777777775</v>
      </c>
      <c r="N121" s="42">
        <v>2.1800000000000002</v>
      </c>
      <c r="O121" s="42">
        <f t="shared" ref="O121:O122" si="113">IF(RIGHT(S121)="T",(N121),0)</f>
        <v>0</v>
      </c>
      <c r="P121" s="42">
        <f t="shared" ref="P121:P122" si="114">IF(RIGHT(S121)="U",(N121),0)</f>
        <v>2.1800000000000002</v>
      </c>
      <c r="Q121" s="42">
        <f t="shared" ref="Q121:Q122" si="115">IF(RIGHT(S121)="C",(N121),0)</f>
        <v>0</v>
      </c>
      <c r="R121" s="12">
        <f t="shared" ref="R121:R122" si="116">IF(RIGHT(S121)="D",(N121),0)</f>
        <v>0</v>
      </c>
      <c r="S121" s="5" t="s">
        <v>480</v>
      </c>
      <c r="T121" s="7"/>
      <c r="U121" s="7"/>
      <c r="V121" s="7"/>
      <c r="W121" s="42"/>
      <c r="X121" s="108" t="s">
        <v>595</v>
      </c>
      <c r="Y121" s="150" t="s">
        <v>766</v>
      </c>
      <c r="Z121" s="181">
        <v>100</v>
      </c>
    </row>
    <row r="122" spans="1:26" ht="33.75" x14ac:dyDescent="0.2">
      <c r="A122" s="151"/>
      <c r="B122" s="151"/>
      <c r="C122" s="149"/>
      <c r="D122" s="151"/>
      <c r="E122" s="151"/>
      <c r="F122" s="6"/>
      <c r="G122" s="6"/>
      <c r="H122" s="6"/>
      <c r="I122" s="6"/>
      <c r="J122" s="4">
        <v>43559</v>
      </c>
      <c r="K122" s="26">
        <v>0.48402777777777778</v>
      </c>
      <c r="L122" s="4">
        <v>43559</v>
      </c>
      <c r="M122" s="26">
        <v>0.51874999999999993</v>
      </c>
      <c r="N122" s="42">
        <v>0.83</v>
      </c>
      <c r="O122" s="42">
        <f t="shared" si="113"/>
        <v>0</v>
      </c>
      <c r="P122" s="42">
        <f t="shared" si="114"/>
        <v>0.83</v>
      </c>
      <c r="Q122" s="42">
        <f t="shared" si="115"/>
        <v>0</v>
      </c>
      <c r="R122" s="12">
        <f t="shared" si="116"/>
        <v>0</v>
      </c>
      <c r="S122" s="5" t="s">
        <v>480</v>
      </c>
      <c r="T122" s="7"/>
      <c r="U122" s="7"/>
      <c r="V122" s="7"/>
      <c r="W122" s="42"/>
      <c r="X122" s="108" t="s">
        <v>595</v>
      </c>
      <c r="Y122" s="152"/>
      <c r="Z122" s="182"/>
    </row>
    <row r="123" spans="1:26" s="39" customFormat="1" ht="14.25" x14ac:dyDescent="0.2">
      <c r="A123" s="14"/>
      <c r="B123" s="14" t="s">
        <v>302</v>
      </c>
      <c r="C123" s="109"/>
      <c r="D123" s="14"/>
      <c r="E123" s="14"/>
      <c r="F123" s="8"/>
      <c r="G123" s="8"/>
      <c r="H123" s="8"/>
      <c r="I123" s="8"/>
      <c r="J123" s="24"/>
      <c r="K123" s="25"/>
      <c r="L123" s="24"/>
      <c r="M123" s="25"/>
      <c r="N123" s="19">
        <f>SUM(N121:N122)</f>
        <v>3.0100000000000002</v>
      </c>
      <c r="O123" s="19">
        <f>SUM(O121:O122)</f>
        <v>0</v>
      </c>
      <c r="P123" s="19">
        <f>SUM(P121:P122)</f>
        <v>3.0100000000000002</v>
      </c>
      <c r="Q123" s="19">
        <f>SUM(Q121:Q122)</f>
        <v>0</v>
      </c>
      <c r="R123" s="19">
        <f>SUM(R121:R122)</f>
        <v>0</v>
      </c>
      <c r="S123" s="14"/>
      <c r="T123" s="9"/>
      <c r="U123" s="9"/>
      <c r="V123" s="9"/>
      <c r="W123" s="14"/>
      <c r="X123" s="109"/>
      <c r="Y123" s="151"/>
      <c r="Z123" s="183"/>
    </row>
    <row r="124" spans="1:26" x14ac:dyDescent="0.2">
      <c r="A124" s="150">
        <v>38</v>
      </c>
      <c r="B124" s="150" t="s">
        <v>170</v>
      </c>
      <c r="C124" s="148" t="s">
        <v>63</v>
      </c>
      <c r="D124" s="150">
        <v>53.744999999999997</v>
      </c>
      <c r="E124" s="150" t="s">
        <v>201</v>
      </c>
      <c r="F124" s="6" t="s">
        <v>202</v>
      </c>
      <c r="G124" s="6" t="s">
        <v>202</v>
      </c>
      <c r="H124" s="6" t="s">
        <v>202</v>
      </c>
      <c r="I124" s="6" t="s">
        <v>202</v>
      </c>
      <c r="J124" s="47"/>
      <c r="K124" s="26"/>
      <c r="L124" s="47"/>
      <c r="M124" s="26"/>
      <c r="N124" s="10">
        <v>0</v>
      </c>
      <c r="O124" s="10">
        <f>IF(RIGHT(S124)="T",(N124),0)</f>
        <v>0</v>
      </c>
      <c r="P124" s="10">
        <f>IF(RIGHT(S124)="U",(N124),0)</f>
        <v>0</v>
      </c>
      <c r="Q124" s="10">
        <f>IF(RIGHT(S124)="C",(N124),0)</f>
        <v>0</v>
      </c>
      <c r="R124" s="10">
        <f>IF(RIGHT(S124)="D",(N124),0)</f>
        <v>0</v>
      </c>
      <c r="S124" s="5"/>
      <c r="T124" s="7"/>
      <c r="U124" s="7"/>
      <c r="V124" s="7"/>
      <c r="W124" s="42"/>
      <c r="X124" s="108"/>
      <c r="Y124" s="150" t="s">
        <v>766</v>
      </c>
      <c r="Z124" s="181">
        <v>100</v>
      </c>
    </row>
    <row r="125" spans="1:26" x14ac:dyDescent="0.2">
      <c r="A125" s="151"/>
      <c r="B125" s="151"/>
      <c r="C125" s="149"/>
      <c r="D125" s="151"/>
      <c r="E125" s="151"/>
      <c r="F125" s="6" t="s">
        <v>202</v>
      </c>
      <c r="G125" s="6" t="s">
        <v>202</v>
      </c>
      <c r="H125" s="6" t="s">
        <v>202</v>
      </c>
      <c r="I125" s="6" t="s">
        <v>202</v>
      </c>
      <c r="J125" s="47"/>
      <c r="K125" s="26"/>
      <c r="L125" s="47"/>
      <c r="M125" s="26"/>
      <c r="N125" s="10">
        <v>0</v>
      </c>
      <c r="O125" s="10">
        <f>IF(RIGHT(S125)="T",(N125),0)</f>
        <v>0</v>
      </c>
      <c r="P125" s="10">
        <f>IF(RIGHT(S125)="U",(N125),0)</f>
        <v>0</v>
      </c>
      <c r="Q125" s="10">
        <f>IF(RIGHT(S125)="C",(N125),0)</f>
        <v>0</v>
      </c>
      <c r="R125" s="10">
        <f>IF(RIGHT(S125)="D",(N125),0)</f>
        <v>0</v>
      </c>
      <c r="S125" s="5"/>
      <c r="T125" s="7"/>
      <c r="U125" s="7"/>
      <c r="V125" s="7"/>
      <c r="W125" s="42"/>
      <c r="X125" s="108"/>
      <c r="Y125" s="152"/>
      <c r="Z125" s="182"/>
    </row>
    <row r="126" spans="1:26" s="39" customFormat="1" ht="14.25" x14ac:dyDescent="0.2">
      <c r="A126" s="14"/>
      <c r="B126" s="14" t="s">
        <v>302</v>
      </c>
      <c r="C126" s="109"/>
      <c r="D126" s="14"/>
      <c r="E126" s="14"/>
      <c r="F126" s="8"/>
      <c r="G126" s="8"/>
      <c r="H126" s="8"/>
      <c r="I126" s="8"/>
      <c r="J126" s="24"/>
      <c r="K126" s="25"/>
      <c r="L126" s="24"/>
      <c r="M126" s="25"/>
      <c r="N126" s="19">
        <f>SUM(N124:N125)</f>
        <v>0</v>
      </c>
      <c r="O126" s="19">
        <f t="shared" ref="O126:R126" si="117">SUM(O124:O125)</f>
        <v>0</v>
      </c>
      <c r="P126" s="19">
        <f t="shared" si="117"/>
        <v>0</v>
      </c>
      <c r="Q126" s="19">
        <f t="shared" si="117"/>
        <v>0</v>
      </c>
      <c r="R126" s="19">
        <f t="shared" si="117"/>
        <v>0</v>
      </c>
      <c r="S126" s="14"/>
      <c r="T126" s="9"/>
      <c r="U126" s="9"/>
      <c r="V126" s="9"/>
      <c r="W126" s="14"/>
      <c r="X126" s="109"/>
      <c r="Y126" s="151"/>
      <c r="Z126" s="183"/>
    </row>
    <row r="127" spans="1:26" ht="33.75" x14ac:dyDescent="0.2">
      <c r="A127" s="42">
        <v>39</v>
      </c>
      <c r="B127" s="42" t="s">
        <v>171</v>
      </c>
      <c r="C127" s="108" t="s">
        <v>79</v>
      </c>
      <c r="D127" s="42">
        <v>184.54</v>
      </c>
      <c r="E127" s="42" t="s">
        <v>201</v>
      </c>
      <c r="F127" s="6" t="s">
        <v>202</v>
      </c>
      <c r="G127" s="6" t="s">
        <v>202</v>
      </c>
      <c r="H127" s="6" t="s">
        <v>202</v>
      </c>
      <c r="I127" s="6" t="s">
        <v>202</v>
      </c>
      <c r="J127" s="4">
        <v>43564</v>
      </c>
      <c r="K127" s="26">
        <v>0.62152777777777779</v>
      </c>
      <c r="L127" s="4">
        <v>43564</v>
      </c>
      <c r="M127" s="26">
        <v>0.62152777777777779</v>
      </c>
      <c r="N127" s="42">
        <v>0</v>
      </c>
      <c r="O127" s="42">
        <f t="shared" ref="O127" si="118">IF(RIGHT(S127)="T",(N127),0)</f>
        <v>0</v>
      </c>
      <c r="P127" s="42">
        <f t="shared" ref="P127" si="119">IF(RIGHT(S127)="U",(N127),0)</f>
        <v>0</v>
      </c>
      <c r="Q127" s="42">
        <f t="shared" ref="Q127" si="120">IF(RIGHT(S127)="C",(N127),0)</f>
        <v>0</v>
      </c>
      <c r="R127" s="12">
        <f t="shared" ref="R127" si="121">IF(RIGHT(S127)="D",(N127),0)</f>
        <v>0</v>
      </c>
      <c r="S127" s="5" t="s">
        <v>484</v>
      </c>
      <c r="T127" s="7"/>
      <c r="U127" s="7"/>
      <c r="V127" s="7"/>
      <c r="W127" s="42"/>
      <c r="X127" s="108" t="s">
        <v>573</v>
      </c>
      <c r="Y127" s="150" t="s">
        <v>766</v>
      </c>
      <c r="Z127" s="181">
        <v>100</v>
      </c>
    </row>
    <row r="128" spans="1:26" hidden="1" x14ac:dyDescent="0.2">
      <c r="A128" s="42"/>
      <c r="B128" s="42"/>
      <c r="C128" s="108"/>
      <c r="D128" s="42"/>
      <c r="E128" s="42"/>
      <c r="F128" s="6" t="s">
        <v>202</v>
      </c>
      <c r="G128" s="6" t="s">
        <v>202</v>
      </c>
      <c r="H128" s="6" t="s">
        <v>202</v>
      </c>
      <c r="I128" s="6" t="s">
        <v>202</v>
      </c>
      <c r="J128" s="31"/>
      <c r="K128" s="48"/>
      <c r="L128" s="31"/>
      <c r="M128" s="48"/>
      <c r="N128" s="18"/>
      <c r="O128" s="18"/>
      <c r="P128" s="18"/>
      <c r="Q128" s="18"/>
      <c r="R128" s="18"/>
      <c r="S128" s="43"/>
      <c r="T128" s="7"/>
      <c r="U128" s="7"/>
      <c r="V128" s="7"/>
      <c r="W128" s="42"/>
      <c r="X128" s="111"/>
      <c r="Y128" s="152"/>
      <c r="Z128" s="182"/>
    </row>
    <row r="129" spans="1:26" x14ac:dyDescent="0.2">
      <c r="A129" s="42"/>
      <c r="B129" s="14" t="s">
        <v>302</v>
      </c>
      <c r="C129" s="108"/>
      <c r="D129" s="42"/>
      <c r="E129" s="42"/>
      <c r="F129" s="6"/>
      <c r="G129" s="6"/>
      <c r="H129" s="6"/>
      <c r="I129" s="6"/>
      <c r="J129" s="4"/>
      <c r="K129" s="5"/>
      <c r="L129" s="4"/>
      <c r="M129" s="5"/>
      <c r="N129" s="27">
        <f t="shared" ref="N129:R129" si="122">SUM(N127:N128)</f>
        <v>0</v>
      </c>
      <c r="O129" s="19">
        <f t="shared" si="122"/>
        <v>0</v>
      </c>
      <c r="P129" s="19">
        <f t="shared" si="122"/>
        <v>0</v>
      </c>
      <c r="Q129" s="19">
        <f t="shared" si="122"/>
        <v>0</v>
      </c>
      <c r="R129" s="19">
        <f t="shared" si="122"/>
        <v>0</v>
      </c>
      <c r="S129" s="5"/>
      <c r="T129" s="7"/>
      <c r="U129" s="7"/>
      <c r="V129" s="7"/>
      <c r="W129" s="42"/>
      <c r="X129" s="108"/>
      <c r="Y129" s="151"/>
      <c r="Z129" s="183"/>
    </row>
    <row r="130" spans="1:26" x14ac:dyDescent="0.2">
      <c r="A130" s="150">
        <v>40</v>
      </c>
      <c r="B130" s="150" t="s">
        <v>172</v>
      </c>
      <c r="C130" s="148" t="s">
        <v>64</v>
      </c>
      <c r="D130" s="150">
        <v>53.744999999999997</v>
      </c>
      <c r="E130" s="150" t="s">
        <v>201</v>
      </c>
      <c r="F130" s="6" t="s">
        <v>202</v>
      </c>
      <c r="G130" s="6" t="s">
        <v>202</v>
      </c>
      <c r="H130" s="6" t="s">
        <v>202</v>
      </c>
      <c r="I130" s="6" t="s">
        <v>202</v>
      </c>
      <c r="J130" s="31"/>
      <c r="K130" s="48"/>
      <c r="L130" s="31"/>
      <c r="M130" s="48"/>
      <c r="N130" s="18"/>
      <c r="O130" s="18"/>
      <c r="P130" s="18"/>
      <c r="Q130" s="18"/>
      <c r="R130" s="18"/>
      <c r="S130" s="43"/>
      <c r="T130" s="7"/>
      <c r="U130" s="7"/>
      <c r="V130" s="7"/>
      <c r="W130" s="42"/>
      <c r="X130" s="111"/>
      <c r="Y130" s="150" t="s">
        <v>766</v>
      </c>
      <c r="Z130" s="181">
        <v>100</v>
      </c>
    </row>
    <row r="131" spans="1:26" x14ac:dyDescent="0.2">
      <c r="A131" s="151"/>
      <c r="B131" s="151"/>
      <c r="C131" s="149"/>
      <c r="D131" s="151"/>
      <c r="E131" s="151"/>
      <c r="F131" s="6" t="s">
        <v>202</v>
      </c>
      <c r="G131" s="6" t="s">
        <v>202</v>
      </c>
      <c r="H131" s="6" t="s">
        <v>202</v>
      </c>
      <c r="I131" s="6" t="s">
        <v>202</v>
      </c>
      <c r="J131" s="6"/>
      <c r="K131" s="15"/>
      <c r="L131" s="15"/>
      <c r="M131" s="15"/>
      <c r="N131" s="11"/>
      <c r="O131" s="12"/>
      <c r="P131" s="12"/>
      <c r="Q131" s="12"/>
      <c r="R131" s="12"/>
      <c r="S131" s="14"/>
      <c r="T131" s="7"/>
      <c r="U131" s="7"/>
      <c r="V131" s="7"/>
      <c r="W131" s="42"/>
      <c r="X131" s="108"/>
      <c r="Y131" s="152"/>
      <c r="Z131" s="182"/>
    </row>
    <row r="132" spans="1:26" s="39" customFormat="1" ht="14.25" x14ac:dyDescent="0.2">
      <c r="A132" s="14"/>
      <c r="B132" s="14" t="s">
        <v>302</v>
      </c>
      <c r="C132" s="109"/>
      <c r="D132" s="14"/>
      <c r="E132" s="14"/>
      <c r="F132" s="8"/>
      <c r="G132" s="8"/>
      <c r="H132" s="8"/>
      <c r="I132" s="8"/>
      <c r="J132" s="24"/>
      <c r="K132" s="25"/>
      <c r="L132" s="24"/>
      <c r="M132" s="25"/>
      <c r="N132" s="19">
        <f ca="1">SUM(N131:N133)</f>
        <v>0</v>
      </c>
      <c r="O132" s="19">
        <f t="shared" ref="O132:R132" ca="1" si="123">SUM(O131:O133)</f>
        <v>0</v>
      </c>
      <c r="P132" s="19">
        <f t="shared" ca="1" si="123"/>
        <v>0</v>
      </c>
      <c r="Q132" s="19">
        <f t="shared" ca="1" si="123"/>
        <v>0</v>
      </c>
      <c r="R132" s="19">
        <f t="shared" ca="1" si="123"/>
        <v>0</v>
      </c>
      <c r="S132" s="14"/>
      <c r="T132" s="9"/>
      <c r="U132" s="9"/>
      <c r="V132" s="9"/>
      <c r="W132" s="14"/>
      <c r="X132" s="109"/>
      <c r="Y132" s="151"/>
      <c r="Z132" s="183"/>
    </row>
    <row r="133" spans="1:26" ht="33.75" x14ac:dyDescent="0.2">
      <c r="A133" s="150">
        <v>41</v>
      </c>
      <c r="B133" s="150" t="s">
        <v>173</v>
      </c>
      <c r="C133" s="148" t="s">
        <v>80</v>
      </c>
      <c r="D133" s="150">
        <v>184.54</v>
      </c>
      <c r="E133" s="150" t="s">
        <v>201</v>
      </c>
      <c r="F133" s="6" t="s">
        <v>202</v>
      </c>
      <c r="G133" s="6" t="s">
        <v>202</v>
      </c>
      <c r="H133" s="6" t="s">
        <v>202</v>
      </c>
      <c r="I133" s="6" t="s">
        <v>202</v>
      </c>
      <c r="J133" s="4">
        <v>43578</v>
      </c>
      <c r="K133" s="26">
        <v>0.3833333333333333</v>
      </c>
      <c r="L133" s="4">
        <v>43578</v>
      </c>
      <c r="M133" s="26">
        <v>0.75694444444444453</v>
      </c>
      <c r="N133" s="42">
        <v>8.9700000000000006</v>
      </c>
      <c r="O133" s="42">
        <f t="shared" ref="O133:O134" si="124">IF(RIGHT(S133)="T",(N133),0)</f>
        <v>0</v>
      </c>
      <c r="P133" s="42">
        <f t="shared" ref="P133:P134" si="125">IF(RIGHT(S133)="U",(N133),0)</f>
        <v>0</v>
      </c>
      <c r="Q133" s="42">
        <f t="shared" ref="Q133:Q134" si="126">IF(RIGHT(S133)="C",(N133),0)</f>
        <v>8.9700000000000006</v>
      </c>
      <c r="R133" s="12">
        <f t="shared" ref="R133:R134" si="127">IF(RIGHT(S133)="D",(N133),0)</f>
        <v>0</v>
      </c>
      <c r="S133" s="5" t="s">
        <v>478</v>
      </c>
      <c r="T133" s="7"/>
      <c r="U133" s="7"/>
      <c r="V133" s="7"/>
      <c r="W133" s="42"/>
      <c r="X133" s="108" t="s">
        <v>574</v>
      </c>
      <c r="Y133" s="150" t="s">
        <v>766</v>
      </c>
      <c r="Z133" s="181">
        <v>100</v>
      </c>
    </row>
    <row r="134" spans="1:26" ht="33.75" x14ac:dyDescent="0.2">
      <c r="A134" s="151"/>
      <c r="B134" s="151"/>
      <c r="C134" s="149"/>
      <c r="D134" s="151"/>
      <c r="E134" s="151"/>
      <c r="F134" s="6"/>
      <c r="G134" s="6"/>
      <c r="H134" s="6"/>
      <c r="I134" s="6"/>
      <c r="J134" s="4">
        <v>43564</v>
      </c>
      <c r="K134" s="26">
        <v>0.62152777777777779</v>
      </c>
      <c r="L134" s="4">
        <v>43564</v>
      </c>
      <c r="M134" s="26">
        <v>0.6479166666666667</v>
      </c>
      <c r="N134" s="42">
        <v>0.63</v>
      </c>
      <c r="O134" s="42">
        <f t="shared" si="124"/>
        <v>0</v>
      </c>
      <c r="P134" s="42">
        <f t="shared" si="125"/>
        <v>0</v>
      </c>
      <c r="Q134" s="42">
        <f t="shared" si="126"/>
        <v>0.63</v>
      </c>
      <c r="R134" s="12">
        <f t="shared" si="127"/>
        <v>0</v>
      </c>
      <c r="S134" s="5" t="s">
        <v>478</v>
      </c>
      <c r="T134" s="7"/>
      <c r="U134" s="7"/>
      <c r="V134" s="7"/>
      <c r="W134" s="42"/>
      <c r="X134" s="108" t="s">
        <v>575</v>
      </c>
      <c r="Y134" s="152"/>
      <c r="Z134" s="182"/>
    </row>
    <row r="135" spans="1:26" x14ac:dyDescent="0.2">
      <c r="A135" s="42"/>
      <c r="B135" s="42"/>
      <c r="C135" s="108"/>
      <c r="D135" s="42"/>
      <c r="E135" s="42"/>
      <c r="F135" s="6" t="s">
        <v>202</v>
      </c>
      <c r="G135" s="6" t="s">
        <v>202</v>
      </c>
      <c r="H135" s="6" t="s">
        <v>202</v>
      </c>
      <c r="I135" s="6" t="s">
        <v>202</v>
      </c>
      <c r="J135" s="6"/>
      <c r="K135" s="15"/>
      <c r="L135" s="15"/>
      <c r="M135" s="15"/>
      <c r="N135" s="11"/>
      <c r="O135" s="12"/>
      <c r="P135" s="12"/>
      <c r="Q135" s="12"/>
      <c r="R135" s="12"/>
      <c r="S135" s="14"/>
      <c r="T135" s="7"/>
      <c r="U135" s="7"/>
      <c r="V135" s="7"/>
      <c r="W135" s="42"/>
      <c r="X135" s="108"/>
      <c r="Y135" s="152"/>
      <c r="Z135" s="182"/>
    </row>
    <row r="136" spans="1:26" s="39" customFormat="1" ht="14.25" x14ac:dyDescent="0.2">
      <c r="A136" s="14"/>
      <c r="B136" s="14" t="s">
        <v>302</v>
      </c>
      <c r="C136" s="109"/>
      <c r="D136" s="14"/>
      <c r="E136" s="14"/>
      <c r="F136" s="8"/>
      <c r="G136" s="8"/>
      <c r="H136" s="8"/>
      <c r="I136" s="8"/>
      <c r="J136" s="24"/>
      <c r="K136" s="25"/>
      <c r="L136" s="24"/>
      <c r="M136" s="25"/>
      <c r="N136" s="19">
        <f>SUM(N133:N135)</f>
        <v>9.6000000000000014</v>
      </c>
      <c r="O136" s="19">
        <f t="shared" ref="O136:R136" si="128">SUM(O133:O135)</f>
        <v>0</v>
      </c>
      <c r="P136" s="19">
        <f t="shared" si="128"/>
        <v>0</v>
      </c>
      <c r="Q136" s="19">
        <f t="shared" si="128"/>
        <v>9.6000000000000014</v>
      </c>
      <c r="R136" s="19">
        <f t="shared" si="128"/>
        <v>0</v>
      </c>
      <c r="S136" s="14"/>
      <c r="T136" s="9"/>
      <c r="U136" s="9"/>
      <c r="V136" s="9"/>
      <c r="W136" s="14"/>
      <c r="X136" s="109"/>
      <c r="Y136" s="151"/>
      <c r="Z136" s="183"/>
    </row>
    <row r="137" spans="1:26" ht="45" x14ac:dyDescent="0.2">
      <c r="A137" s="150">
        <v>42</v>
      </c>
      <c r="B137" s="150" t="s">
        <v>174</v>
      </c>
      <c r="C137" s="148" t="s">
        <v>285</v>
      </c>
      <c r="D137" s="150">
        <v>46.14</v>
      </c>
      <c r="E137" s="150" t="s">
        <v>201</v>
      </c>
      <c r="F137" s="6" t="s">
        <v>202</v>
      </c>
      <c r="G137" s="6" t="s">
        <v>202</v>
      </c>
      <c r="H137" s="6" t="s">
        <v>202</v>
      </c>
      <c r="I137" s="6" t="s">
        <v>202</v>
      </c>
      <c r="J137" s="4">
        <v>43561</v>
      </c>
      <c r="K137" s="26">
        <v>0.5229166666666667</v>
      </c>
      <c r="L137" s="4">
        <v>43561</v>
      </c>
      <c r="M137" s="26">
        <v>0.60347222222222219</v>
      </c>
      <c r="N137" s="42">
        <v>1.93</v>
      </c>
      <c r="O137" s="42">
        <f t="shared" ref="O137:O140" si="129">IF(RIGHT(S137)="T",(N137),0)</f>
        <v>0</v>
      </c>
      <c r="P137" s="42">
        <f t="shared" ref="P137:P140" si="130">IF(RIGHT(S137)="U",(N137),0)</f>
        <v>0</v>
      </c>
      <c r="Q137" s="42">
        <f t="shared" ref="Q137:Q140" si="131">IF(RIGHT(S137)="C",(N137),0)</f>
        <v>1.93</v>
      </c>
      <c r="R137" s="12">
        <f t="shared" ref="R137:R140" si="132">IF(RIGHT(S137)="D",(N137),0)</f>
        <v>0</v>
      </c>
      <c r="S137" s="5" t="s">
        <v>478</v>
      </c>
      <c r="T137" s="7"/>
      <c r="U137" s="7"/>
      <c r="V137" s="7"/>
      <c r="W137" s="42"/>
      <c r="X137" s="108" t="s">
        <v>565</v>
      </c>
      <c r="Y137" s="150" t="s">
        <v>766</v>
      </c>
      <c r="Z137" s="181">
        <v>97.59</v>
      </c>
    </row>
    <row r="138" spans="1:26" ht="22.5" x14ac:dyDescent="0.2">
      <c r="A138" s="152"/>
      <c r="B138" s="152"/>
      <c r="C138" s="153"/>
      <c r="D138" s="152"/>
      <c r="E138" s="152"/>
      <c r="F138" s="6"/>
      <c r="G138" s="6"/>
      <c r="H138" s="6"/>
      <c r="I138" s="6"/>
      <c r="J138" s="4">
        <v>43585</v>
      </c>
      <c r="K138" s="26">
        <v>0.63541666666666663</v>
      </c>
      <c r="L138" s="4">
        <v>43585</v>
      </c>
      <c r="M138" s="26">
        <v>0.80347222222222225</v>
      </c>
      <c r="N138" s="42">
        <v>4.03</v>
      </c>
      <c r="O138" s="42">
        <f t="shared" si="129"/>
        <v>4.03</v>
      </c>
      <c r="P138" s="42">
        <f t="shared" si="130"/>
        <v>0</v>
      </c>
      <c r="Q138" s="42">
        <f t="shared" si="131"/>
        <v>0</v>
      </c>
      <c r="R138" s="12">
        <f t="shared" si="132"/>
        <v>0</v>
      </c>
      <c r="S138" s="5" t="s">
        <v>482</v>
      </c>
      <c r="T138" s="7"/>
      <c r="U138" s="7"/>
      <c r="V138" s="7"/>
      <c r="W138" s="42"/>
      <c r="X138" s="108" t="s">
        <v>566</v>
      </c>
      <c r="Y138" s="152"/>
      <c r="Z138" s="182"/>
    </row>
    <row r="139" spans="1:26" ht="22.5" x14ac:dyDescent="0.2">
      <c r="A139" s="152"/>
      <c r="B139" s="152"/>
      <c r="C139" s="153"/>
      <c r="D139" s="152"/>
      <c r="E139" s="152"/>
      <c r="F139" s="6"/>
      <c r="G139" s="6"/>
      <c r="H139" s="6"/>
      <c r="I139" s="6"/>
      <c r="J139" s="4">
        <v>43571</v>
      </c>
      <c r="K139" s="26">
        <v>0.52083333333333337</v>
      </c>
      <c r="L139" s="4">
        <v>43571</v>
      </c>
      <c r="M139" s="26">
        <v>0.81388888888888899</v>
      </c>
      <c r="N139" s="42">
        <v>7.03</v>
      </c>
      <c r="O139" s="42">
        <f t="shared" si="129"/>
        <v>7.03</v>
      </c>
      <c r="P139" s="42">
        <f t="shared" si="130"/>
        <v>0</v>
      </c>
      <c r="Q139" s="42">
        <f t="shared" si="131"/>
        <v>0</v>
      </c>
      <c r="R139" s="12">
        <f t="shared" si="132"/>
        <v>0</v>
      </c>
      <c r="S139" s="5" t="s">
        <v>482</v>
      </c>
      <c r="T139" s="7"/>
      <c r="U139" s="7"/>
      <c r="V139" s="7"/>
      <c r="W139" s="42"/>
      <c r="X139" s="108" t="s">
        <v>567</v>
      </c>
      <c r="Y139" s="152"/>
      <c r="Z139" s="182"/>
    </row>
    <row r="140" spans="1:26" ht="22.5" x14ac:dyDescent="0.2">
      <c r="A140" s="151"/>
      <c r="B140" s="151"/>
      <c r="C140" s="149"/>
      <c r="D140" s="151"/>
      <c r="E140" s="151"/>
      <c r="F140" s="6"/>
      <c r="G140" s="6"/>
      <c r="H140" s="6"/>
      <c r="I140" s="6"/>
      <c r="J140" s="4">
        <v>43570</v>
      </c>
      <c r="K140" s="26">
        <v>0.77847222222222223</v>
      </c>
      <c r="L140" s="4">
        <v>43571</v>
      </c>
      <c r="M140" s="26">
        <v>3.7499999999999999E-2</v>
      </c>
      <c r="N140" s="42">
        <v>6.22</v>
      </c>
      <c r="O140" s="42">
        <f t="shared" si="129"/>
        <v>6.22</v>
      </c>
      <c r="P140" s="42">
        <f t="shared" si="130"/>
        <v>0</v>
      </c>
      <c r="Q140" s="42">
        <f t="shared" si="131"/>
        <v>0</v>
      </c>
      <c r="R140" s="12">
        <f t="shared" si="132"/>
        <v>0</v>
      </c>
      <c r="S140" s="5" t="s">
        <v>482</v>
      </c>
      <c r="T140" s="7"/>
      <c r="U140" s="7"/>
      <c r="V140" s="7"/>
      <c r="W140" s="42"/>
      <c r="X140" s="108" t="s">
        <v>568</v>
      </c>
      <c r="Y140" s="152"/>
      <c r="Z140" s="182"/>
    </row>
    <row r="141" spans="1:26" s="39" customFormat="1" ht="14.25" x14ac:dyDescent="0.2">
      <c r="A141" s="14"/>
      <c r="B141" s="14" t="s">
        <v>302</v>
      </c>
      <c r="C141" s="109"/>
      <c r="D141" s="14"/>
      <c r="E141" s="14"/>
      <c r="F141" s="8"/>
      <c r="G141" s="8"/>
      <c r="H141" s="8"/>
      <c r="I141" s="8"/>
      <c r="J141" s="24"/>
      <c r="K141" s="25"/>
      <c r="L141" s="24"/>
      <c r="M141" s="25"/>
      <c r="N141" s="19">
        <f>SUM(N137:N140)</f>
        <v>19.21</v>
      </c>
      <c r="O141" s="19">
        <f t="shared" ref="O141:R141" si="133">SUM(O137:O140)</f>
        <v>17.28</v>
      </c>
      <c r="P141" s="19">
        <f t="shared" si="133"/>
        <v>0</v>
      </c>
      <c r="Q141" s="19">
        <f t="shared" si="133"/>
        <v>1.93</v>
      </c>
      <c r="R141" s="19">
        <f t="shared" si="133"/>
        <v>0</v>
      </c>
      <c r="S141" s="14"/>
      <c r="T141" s="9"/>
      <c r="U141" s="9"/>
      <c r="V141" s="9"/>
      <c r="W141" s="14"/>
      <c r="X141" s="109"/>
      <c r="Y141" s="151"/>
      <c r="Z141" s="183"/>
    </row>
    <row r="142" spans="1:26" ht="22.5" customHeight="1" x14ac:dyDescent="0.2">
      <c r="A142" s="150">
        <v>43</v>
      </c>
      <c r="B142" s="150" t="s">
        <v>175</v>
      </c>
      <c r="C142" s="148" t="s">
        <v>347</v>
      </c>
      <c r="D142" s="150">
        <v>46.14</v>
      </c>
      <c r="E142" s="150" t="s">
        <v>201</v>
      </c>
      <c r="F142" s="6" t="s">
        <v>202</v>
      </c>
      <c r="G142" s="6" t="s">
        <v>202</v>
      </c>
      <c r="H142" s="6" t="s">
        <v>202</v>
      </c>
      <c r="I142" s="6" t="s">
        <v>202</v>
      </c>
      <c r="J142" s="32"/>
      <c r="K142" s="49"/>
      <c r="L142" s="32"/>
      <c r="M142" s="49"/>
      <c r="N142" s="11"/>
      <c r="O142" s="17"/>
      <c r="P142" s="17"/>
      <c r="Q142" s="17"/>
      <c r="R142" s="17"/>
      <c r="S142" s="29"/>
      <c r="T142" s="7"/>
      <c r="U142" s="7"/>
      <c r="V142" s="7"/>
      <c r="W142" s="42"/>
      <c r="X142" s="112"/>
      <c r="Y142" s="150" t="s">
        <v>766</v>
      </c>
      <c r="Z142" s="181">
        <v>100</v>
      </c>
    </row>
    <row r="143" spans="1:26" x14ac:dyDescent="0.2">
      <c r="A143" s="151"/>
      <c r="B143" s="151"/>
      <c r="C143" s="149"/>
      <c r="D143" s="151"/>
      <c r="E143" s="151"/>
      <c r="F143" s="6"/>
      <c r="G143" s="6"/>
      <c r="H143" s="6"/>
      <c r="I143" s="6"/>
      <c r="J143" s="28"/>
      <c r="K143" s="29"/>
      <c r="L143" s="28"/>
      <c r="M143" s="29"/>
      <c r="N143" s="11"/>
      <c r="O143" s="12"/>
      <c r="P143" s="12"/>
      <c r="Q143" s="12"/>
      <c r="R143" s="12"/>
      <c r="S143" s="29"/>
      <c r="T143" s="7"/>
      <c r="U143" s="7"/>
      <c r="V143" s="7"/>
      <c r="W143" s="42"/>
      <c r="X143" s="113"/>
      <c r="Y143" s="152"/>
      <c r="Z143" s="182"/>
    </row>
    <row r="144" spans="1:26" s="39" customFormat="1" ht="14.25" x14ac:dyDescent="0.2">
      <c r="A144" s="14"/>
      <c r="B144" s="14" t="s">
        <v>302</v>
      </c>
      <c r="C144" s="109"/>
      <c r="D144" s="14"/>
      <c r="E144" s="14"/>
      <c r="F144" s="8"/>
      <c r="G144" s="8"/>
      <c r="H144" s="8"/>
      <c r="I144" s="8"/>
      <c r="J144" s="24"/>
      <c r="K144" s="25"/>
      <c r="L144" s="24"/>
      <c r="M144" s="25"/>
      <c r="N144" s="19">
        <f>SUM(N142:N143)</f>
        <v>0</v>
      </c>
      <c r="O144" s="19">
        <f t="shared" ref="O144:R144" si="134">SUM(O142:O143)</f>
        <v>0</v>
      </c>
      <c r="P144" s="19">
        <f t="shared" si="134"/>
        <v>0</v>
      </c>
      <c r="Q144" s="19">
        <f t="shared" si="134"/>
        <v>0</v>
      </c>
      <c r="R144" s="19">
        <f t="shared" si="134"/>
        <v>0</v>
      </c>
      <c r="S144" s="14"/>
      <c r="T144" s="9"/>
      <c r="U144" s="9"/>
      <c r="V144" s="9"/>
      <c r="W144" s="14"/>
      <c r="X144" s="109"/>
      <c r="Y144" s="151"/>
      <c r="Z144" s="183"/>
    </row>
    <row r="145" spans="1:26" x14ac:dyDescent="0.2">
      <c r="A145" s="150">
        <v>44</v>
      </c>
      <c r="B145" s="150" t="s">
        <v>176</v>
      </c>
      <c r="C145" s="148" t="s">
        <v>286</v>
      </c>
      <c r="D145" s="150">
        <v>131.47999999999999</v>
      </c>
      <c r="E145" s="150" t="s">
        <v>201</v>
      </c>
      <c r="F145" s="6" t="s">
        <v>202</v>
      </c>
      <c r="G145" s="6" t="s">
        <v>202</v>
      </c>
      <c r="H145" s="6" t="s">
        <v>202</v>
      </c>
      <c r="I145" s="6" t="s">
        <v>202</v>
      </c>
      <c r="J145" s="4"/>
      <c r="K145" s="26"/>
      <c r="L145" s="4"/>
      <c r="M145" s="26"/>
      <c r="N145" s="12"/>
      <c r="O145" s="12"/>
      <c r="P145" s="12"/>
      <c r="Q145" s="12"/>
      <c r="R145" s="12"/>
      <c r="S145" s="5"/>
      <c r="T145" s="7"/>
      <c r="U145" s="7"/>
      <c r="V145" s="7"/>
      <c r="W145" s="42"/>
      <c r="X145" s="108"/>
      <c r="Y145" s="150" t="s">
        <v>766</v>
      </c>
      <c r="Z145" s="181">
        <v>100</v>
      </c>
    </row>
    <row r="146" spans="1:26" x14ac:dyDescent="0.2">
      <c r="A146" s="151"/>
      <c r="B146" s="151"/>
      <c r="C146" s="149"/>
      <c r="D146" s="151"/>
      <c r="E146" s="151"/>
      <c r="F146" s="6"/>
      <c r="G146" s="6"/>
      <c r="H146" s="6"/>
      <c r="I146" s="6"/>
      <c r="J146" s="4"/>
      <c r="K146" s="26"/>
      <c r="L146" s="4"/>
      <c r="M146" s="26"/>
      <c r="N146" s="12"/>
      <c r="O146" s="10"/>
      <c r="P146" s="10"/>
      <c r="Q146" s="10"/>
      <c r="R146" s="10"/>
      <c r="S146" s="5"/>
      <c r="T146" s="7"/>
      <c r="U146" s="7"/>
      <c r="V146" s="7"/>
      <c r="W146" s="42"/>
      <c r="X146" s="108"/>
      <c r="Y146" s="152"/>
      <c r="Z146" s="182"/>
    </row>
    <row r="147" spans="1:26" s="39" customFormat="1" ht="14.25" x14ac:dyDescent="0.2">
      <c r="A147" s="14"/>
      <c r="B147" s="14" t="s">
        <v>302</v>
      </c>
      <c r="C147" s="109"/>
      <c r="D147" s="14"/>
      <c r="E147" s="14"/>
      <c r="F147" s="8"/>
      <c r="G147" s="8"/>
      <c r="H147" s="8"/>
      <c r="I147" s="8"/>
      <c r="J147" s="24"/>
      <c r="K147" s="25"/>
      <c r="L147" s="24"/>
      <c r="M147" s="25"/>
      <c r="N147" s="19">
        <f t="shared" ref="N147:R147" si="135">SUM(N144:N146)</f>
        <v>0</v>
      </c>
      <c r="O147" s="19">
        <f t="shared" si="135"/>
        <v>0</v>
      </c>
      <c r="P147" s="19">
        <f t="shared" si="135"/>
        <v>0</v>
      </c>
      <c r="Q147" s="19">
        <f t="shared" si="135"/>
        <v>0</v>
      </c>
      <c r="R147" s="19">
        <f t="shared" si="135"/>
        <v>0</v>
      </c>
      <c r="S147" s="14"/>
      <c r="T147" s="9"/>
      <c r="U147" s="9"/>
      <c r="V147" s="9"/>
      <c r="W147" s="14"/>
      <c r="X147" s="109"/>
      <c r="Y147" s="151"/>
      <c r="Z147" s="183"/>
    </row>
    <row r="148" spans="1:26" ht="33.75" x14ac:dyDescent="0.2">
      <c r="A148" s="150">
        <v>45</v>
      </c>
      <c r="B148" s="150" t="s">
        <v>177</v>
      </c>
      <c r="C148" s="148" t="s">
        <v>348</v>
      </c>
      <c r="D148" s="150">
        <v>131.47999999999999</v>
      </c>
      <c r="E148" s="150" t="s">
        <v>201</v>
      </c>
      <c r="F148" s="6" t="s">
        <v>202</v>
      </c>
      <c r="G148" s="6" t="s">
        <v>202</v>
      </c>
      <c r="H148" s="6" t="s">
        <v>202</v>
      </c>
      <c r="I148" s="6" t="s">
        <v>202</v>
      </c>
      <c r="J148" s="4">
        <v>43568</v>
      </c>
      <c r="K148" s="26">
        <v>0.39444444444444443</v>
      </c>
      <c r="L148" s="4">
        <v>43568</v>
      </c>
      <c r="M148" s="26">
        <v>0.81805555555555554</v>
      </c>
      <c r="N148" s="42">
        <v>10.17</v>
      </c>
      <c r="O148" s="42">
        <f>IF(RIGHT(S148)="T",(N148),0)</f>
        <v>10.17</v>
      </c>
      <c r="P148" s="42">
        <f>IF(RIGHT(S148)="U",(N148),0)</f>
        <v>0</v>
      </c>
      <c r="Q148" s="42">
        <f>IF(RIGHT(S148)="C",(N148),0)</f>
        <v>0</v>
      </c>
      <c r="R148" s="12">
        <f>IF(RIGHT(S148)="D",(N148),0)</f>
        <v>0</v>
      </c>
      <c r="S148" s="5" t="s">
        <v>482</v>
      </c>
      <c r="T148" s="7"/>
      <c r="U148" s="7"/>
      <c r="V148" s="7"/>
      <c r="W148" s="42"/>
      <c r="X148" s="108" t="s">
        <v>558</v>
      </c>
      <c r="Y148" s="150" t="s">
        <v>766</v>
      </c>
      <c r="Z148" s="181">
        <v>98.58</v>
      </c>
    </row>
    <row r="149" spans="1:26" ht="22.5" x14ac:dyDescent="0.2">
      <c r="A149" s="152"/>
      <c r="B149" s="152"/>
      <c r="C149" s="153"/>
      <c r="D149" s="152"/>
      <c r="E149" s="152"/>
      <c r="F149" s="6"/>
      <c r="G149" s="6"/>
      <c r="H149" s="6"/>
      <c r="I149" s="6"/>
      <c r="J149" s="4">
        <v>43576</v>
      </c>
      <c r="K149" s="26">
        <v>0.60138888888888886</v>
      </c>
      <c r="L149" s="4">
        <v>43576</v>
      </c>
      <c r="M149" s="26">
        <v>0.60138888888888886</v>
      </c>
      <c r="N149" s="42">
        <v>0</v>
      </c>
      <c r="O149" s="42">
        <f>IF(RIGHT(S149)="T",(N149),0)</f>
        <v>0</v>
      </c>
      <c r="P149" s="42">
        <f>IF(RIGHT(S149)="U",(N149),0)</f>
        <v>0</v>
      </c>
      <c r="Q149" s="42">
        <f>IF(RIGHT(S149)="C",(N149),0)</f>
        <v>0</v>
      </c>
      <c r="R149" s="12">
        <f>IF(RIGHT(S149)="D",(N149),0)</f>
        <v>0</v>
      </c>
      <c r="S149" s="5" t="s">
        <v>484</v>
      </c>
      <c r="T149" s="7"/>
      <c r="U149" s="7"/>
      <c r="V149" s="7"/>
      <c r="W149" s="42"/>
      <c r="X149" s="108" t="s">
        <v>559</v>
      </c>
      <c r="Y149" s="152"/>
      <c r="Z149" s="182"/>
    </row>
    <row r="150" spans="1:26" ht="22.5" x14ac:dyDescent="0.2">
      <c r="A150" s="151"/>
      <c r="B150" s="151"/>
      <c r="C150" s="149"/>
      <c r="D150" s="151"/>
      <c r="E150" s="151"/>
      <c r="F150" s="6"/>
      <c r="G150" s="6"/>
      <c r="H150" s="6"/>
      <c r="I150" s="6"/>
      <c r="J150" s="4">
        <v>43576</v>
      </c>
      <c r="K150" s="26">
        <v>0.6020833333333333</v>
      </c>
      <c r="L150" s="4">
        <v>43576</v>
      </c>
      <c r="M150" s="26">
        <v>0.6020833333333333</v>
      </c>
      <c r="N150" s="42">
        <v>0</v>
      </c>
      <c r="O150" s="42">
        <f t="shared" ref="O150" si="136">IF(RIGHT(S150)="T",(N150),0)</f>
        <v>0</v>
      </c>
      <c r="P150" s="42">
        <f t="shared" ref="P150" si="137">IF(RIGHT(S150)="U",(N150),0)</f>
        <v>0</v>
      </c>
      <c r="Q150" s="42">
        <f t="shared" ref="Q150" si="138">IF(RIGHT(S150)="C",(N150),0)</f>
        <v>0</v>
      </c>
      <c r="R150" s="12">
        <f t="shared" ref="R150" si="139">IF(RIGHT(S150)="D",(N150),0)</f>
        <v>0</v>
      </c>
      <c r="S150" s="5" t="s">
        <v>484</v>
      </c>
      <c r="T150" s="7"/>
      <c r="U150" s="7"/>
      <c r="V150" s="7"/>
      <c r="W150" s="42"/>
      <c r="X150" s="108" t="s">
        <v>560</v>
      </c>
      <c r="Y150" s="152"/>
      <c r="Z150" s="182"/>
    </row>
    <row r="151" spans="1:26" s="39" customFormat="1" ht="14.25" x14ac:dyDescent="0.2">
      <c r="A151" s="14"/>
      <c r="B151" s="14" t="s">
        <v>302</v>
      </c>
      <c r="C151" s="109"/>
      <c r="D151" s="14"/>
      <c r="E151" s="14"/>
      <c r="F151" s="8"/>
      <c r="G151" s="8"/>
      <c r="H151" s="8"/>
      <c r="I151" s="8"/>
      <c r="J151" s="24"/>
      <c r="K151" s="25"/>
      <c r="L151" s="24"/>
      <c r="M151" s="25"/>
      <c r="N151" s="19">
        <f>SUM(N148:N150)</f>
        <v>10.17</v>
      </c>
      <c r="O151" s="19">
        <f>SUM(O148:O148)</f>
        <v>10.17</v>
      </c>
      <c r="P151" s="19">
        <f>SUM(P148:P148)</f>
        <v>0</v>
      </c>
      <c r="Q151" s="19">
        <f>SUM(Q148:Q148)</f>
        <v>0</v>
      </c>
      <c r="R151" s="19">
        <f>SUM(R148:R148)</f>
        <v>0</v>
      </c>
      <c r="S151" s="14"/>
      <c r="T151" s="9"/>
      <c r="U151" s="9"/>
      <c r="V151" s="9"/>
      <c r="W151" s="14"/>
      <c r="X151" s="109"/>
      <c r="Y151" s="151"/>
      <c r="Z151" s="183"/>
    </row>
    <row r="152" spans="1:26" x14ac:dyDescent="0.2">
      <c r="A152" s="150">
        <v>46</v>
      </c>
      <c r="B152" s="150" t="s">
        <v>178</v>
      </c>
      <c r="C152" s="148" t="s">
        <v>16</v>
      </c>
      <c r="D152" s="150">
        <v>172</v>
      </c>
      <c r="E152" s="150" t="s">
        <v>201</v>
      </c>
      <c r="F152" s="6" t="s">
        <v>202</v>
      </c>
      <c r="G152" s="6" t="s">
        <v>202</v>
      </c>
      <c r="H152" s="6" t="s">
        <v>202</v>
      </c>
      <c r="I152" s="6" t="s">
        <v>202</v>
      </c>
      <c r="J152" s="4"/>
      <c r="K152" s="26"/>
      <c r="L152" s="4"/>
      <c r="M152" s="26"/>
      <c r="N152" s="12"/>
      <c r="O152" s="17"/>
      <c r="P152" s="17"/>
      <c r="Q152" s="17"/>
      <c r="R152" s="17"/>
      <c r="S152" s="5"/>
      <c r="T152" s="7"/>
      <c r="U152" s="7"/>
      <c r="V152" s="7"/>
      <c r="W152" s="42"/>
      <c r="X152" s="108"/>
      <c r="Y152" s="150" t="s">
        <v>766</v>
      </c>
      <c r="Z152" s="181">
        <v>100</v>
      </c>
    </row>
    <row r="153" spans="1:26" x14ac:dyDescent="0.2">
      <c r="A153" s="151"/>
      <c r="B153" s="151"/>
      <c r="C153" s="149"/>
      <c r="D153" s="151"/>
      <c r="E153" s="151"/>
      <c r="F153" s="6" t="s">
        <v>202</v>
      </c>
      <c r="G153" s="6" t="s">
        <v>202</v>
      </c>
      <c r="H153" s="6" t="s">
        <v>202</v>
      </c>
      <c r="I153" s="6" t="s">
        <v>202</v>
      </c>
      <c r="J153" s="4"/>
      <c r="K153" s="26"/>
      <c r="L153" s="4"/>
      <c r="M153" s="26"/>
      <c r="N153" s="12"/>
      <c r="O153" s="17"/>
      <c r="P153" s="17"/>
      <c r="Q153" s="17"/>
      <c r="R153" s="17"/>
      <c r="S153" s="5"/>
      <c r="T153" s="7"/>
      <c r="U153" s="7"/>
      <c r="V153" s="7"/>
      <c r="W153" s="42"/>
      <c r="X153" s="108"/>
      <c r="Y153" s="152"/>
      <c r="Z153" s="182"/>
    </row>
    <row r="154" spans="1:26" x14ac:dyDescent="0.2">
      <c r="A154" s="42"/>
      <c r="B154" s="14" t="s">
        <v>302</v>
      </c>
      <c r="C154" s="109"/>
      <c r="D154" s="14"/>
      <c r="E154" s="14"/>
      <c r="F154" s="6"/>
      <c r="G154" s="6"/>
      <c r="H154" s="6"/>
      <c r="I154" s="6"/>
      <c r="J154" s="24"/>
      <c r="K154" s="25"/>
      <c r="L154" s="24"/>
      <c r="M154" s="25"/>
      <c r="N154" s="27">
        <f>SUM(N152:N153)</f>
        <v>0</v>
      </c>
      <c r="O154" s="27">
        <f t="shared" ref="O154:R154" si="140">SUM(O152:O153)</f>
        <v>0</v>
      </c>
      <c r="P154" s="27">
        <f t="shared" si="140"/>
        <v>0</v>
      </c>
      <c r="Q154" s="27">
        <f t="shared" si="140"/>
        <v>0</v>
      </c>
      <c r="R154" s="27">
        <f t="shared" si="140"/>
        <v>0</v>
      </c>
      <c r="S154" s="14"/>
      <c r="T154" s="9"/>
      <c r="U154" s="9"/>
      <c r="V154" s="9"/>
      <c r="W154" s="14"/>
      <c r="X154" s="109"/>
      <c r="Y154" s="151"/>
      <c r="Z154" s="183"/>
    </row>
    <row r="155" spans="1:26" ht="22.5" customHeight="1" x14ac:dyDescent="0.2">
      <c r="A155" s="150">
        <v>47</v>
      </c>
      <c r="B155" s="150" t="s">
        <v>179</v>
      </c>
      <c r="C155" s="148" t="s">
        <v>15</v>
      </c>
      <c r="D155" s="150">
        <v>172</v>
      </c>
      <c r="E155" s="150" t="s">
        <v>201</v>
      </c>
      <c r="F155" s="6" t="s">
        <v>202</v>
      </c>
      <c r="G155" s="6" t="s">
        <v>202</v>
      </c>
      <c r="H155" s="6" t="s">
        <v>202</v>
      </c>
      <c r="I155" s="6" t="s">
        <v>202</v>
      </c>
      <c r="J155" s="4"/>
      <c r="K155" s="26"/>
      <c r="L155" s="4"/>
      <c r="M155" s="26"/>
      <c r="N155" s="12"/>
      <c r="O155" s="17"/>
      <c r="P155" s="17"/>
      <c r="Q155" s="17"/>
      <c r="R155" s="17"/>
      <c r="S155" s="5"/>
      <c r="T155" s="7"/>
      <c r="U155" s="7"/>
      <c r="V155" s="7"/>
      <c r="W155" s="42"/>
      <c r="X155" s="108"/>
      <c r="Y155" s="150" t="s">
        <v>766</v>
      </c>
      <c r="Z155" s="181">
        <v>100</v>
      </c>
    </row>
    <row r="156" spans="1:26" x14ac:dyDescent="0.2">
      <c r="A156" s="152"/>
      <c r="B156" s="152"/>
      <c r="C156" s="153"/>
      <c r="D156" s="152"/>
      <c r="E156" s="152"/>
      <c r="F156" s="6"/>
      <c r="G156" s="6"/>
      <c r="H156" s="6"/>
      <c r="I156" s="6"/>
      <c r="J156" s="32"/>
      <c r="K156" s="49"/>
      <c r="L156" s="32"/>
      <c r="M156" s="49"/>
      <c r="N156" s="11"/>
      <c r="O156" s="17"/>
      <c r="P156" s="17"/>
      <c r="Q156" s="17"/>
      <c r="R156" s="17"/>
      <c r="S156" s="29"/>
      <c r="T156" s="7"/>
      <c r="U156" s="7"/>
      <c r="V156" s="7"/>
      <c r="W156" s="42"/>
      <c r="X156" s="112"/>
      <c r="Y156" s="152"/>
      <c r="Z156" s="182"/>
    </row>
    <row r="157" spans="1:26" x14ac:dyDescent="0.2">
      <c r="A157" s="151"/>
      <c r="B157" s="151"/>
      <c r="C157" s="149"/>
      <c r="D157" s="151"/>
      <c r="E157" s="151"/>
      <c r="F157" s="6"/>
      <c r="G157" s="6"/>
      <c r="H157" s="6"/>
      <c r="I157" s="6"/>
      <c r="J157" s="32"/>
      <c r="K157" s="49"/>
      <c r="L157" s="32"/>
      <c r="M157" s="49"/>
      <c r="N157" s="11"/>
      <c r="O157" s="17"/>
      <c r="P157" s="17"/>
      <c r="Q157" s="17"/>
      <c r="R157" s="17"/>
      <c r="S157" s="29"/>
      <c r="T157" s="7"/>
      <c r="U157" s="7"/>
      <c r="V157" s="7"/>
      <c r="W157" s="42"/>
      <c r="X157" s="112"/>
      <c r="Y157" s="152"/>
      <c r="Z157" s="182"/>
    </row>
    <row r="158" spans="1:26" x14ac:dyDescent="0.2">
      <c r="A158" s="42"/>
      <c r="B158" s="14" t="s">
        <v>302</v>
      </c>
      <c r="C158" s="109"/>
      <c r="D158" s="14"/>
      <c r="E158" s="14"/>
      <c r="F158" s="6"/>
      <c r="G158" s="6"/>
      <c r="H158" s="6"/>
      <c r="I158" s="6"/>
      <c r="J158" s="24"/>
      <c r="K158" s="25"/>
      <c r="L158" s="24"/>
      <c r="M158" s="25"/>
      <c r="N158" s="27">
        <f>SUM(N155:N157)</f>
        <v>0</v>
      </c>
      <c r="O158" s="27">
        <f t="shared" ref="O158:R158" si="141">SUM(O155:O157)</f>
        <v>0</v>
      </c>
      <c r="P158" s="27">
        <f t="shared" si="141"/>
        <v>0</v>
      </c>
      <c r="Q158" s="27">
        <f t="shared" si="141"/>
        <v>0</v>
      </c>
      <c r="R158" s="27">
        <f t="shared" si="141"/>
        <v>0</v>
      </c>
      <c r="S158" s="14"/>
      <c r="T158" s="9"/>
      <c r="U158" s="9"/>
      <c r="V158" s="9"/>
      <c r="W158" s="14"/>
      <c r="X158" s="109"/>
      <c r="Y158" s="151"/>
      <c r="Z158" s="183"/>
    </row>
    <row r="159" spans="1:26" x14ac:dyDescent="0.2">
      <c r="A159" s="150">
        <v>48</v>
      </c>
      <c r="B159" s="150" t="s">
        <v>180</v>
      </c>
      <c r="C159" s="148" t="s">
        <v>44</v>
      </c>
      <c r="D159" s="150">
        <v>210</v>
      </c>
      <c r="E159" s="150" t="s">
        <v>201</v>
      </c>
      <c r="F159" s="6" t="s">
        <v>202</v>
      </c>
      <c r="G159" s="6" t="s">
        <v>202</v>
      </c>
      <c r="H159" s="6" t="s">
        <v>202</v>
      </c>
      <c r="I159" s="6" t="s">
        <v>202</v>
      </c>
      <c r="J159" s="31"/>
      <c r="K159" s="48"/>
      <c r="L159" s="31"/>
      <c r="M159" s="48"/>
      <c r="N159" s="18"/>
      <c r="O159" s="18"/>
      <c r="P159" s="18"/>
      <c r="Q159" s="18"/>
      <c r="R159" s="18"/>
      <c r="S159" s="43"/>
      <c r="T159" s="7"/>
      <c r="U159" s="7"/>
      <c r="V159" s="7"/>
      <c r="W159" s="42"/>
      <c r="X159" s="111"/>
      <c r="Y159" s="150" t="s">
        <v>766</v>
      </c>
      <c r="Z159" s="181">
        <v>100</v>
      </c>
    </row>
    <row r="160" spans="1:26" x14ac:dyDescent="0.2">
      <c r="A160" s="151"/>
      <c r="B160" s="151"/>
      <c r="C160" s="149"/>
      <c r="D160" s="151"/>
      <c r="E160" s="151"/>
      <c r="F160" s="6"/>
      <c r="G160" s="6"/>
      <c r="H160" s="6"/>
      <c r="I160" s="6"/>
      <c r="J160" s="4"/>
      <c r="K160" s="26"/>
      <c r="L160" s="4"/>
      <c r="M160" s="26"/>
      <c r="N160" s="11"/>
      <c r="O160" s="12"/>
      <c r="P160" s="12"/>
      <c r="Q160" s="12"/>
      <c r="R160" s="12"/>
      <c r="S160" s="5"/>
      <c r="T160" s="7"/>
      <c r="U160" s="7"/>
      <c r="V160" s="7"/>
      <c r="W160" s="42"/>
      <c r="X160" s="108"/>
      <c r="Y160" s="152"/>
      <c r="Z160" s="182"/>
    </row>
    <row r="161" spans="1:26" s="39" customFormat="1" ht="14.25" x14ac:dyDescent="0.2">
      <c r="A161" s="14"/>
      <c r="B161" s="14" t="s">
        <v>302</v>
      </c>
      <c r="C161" s="109"/>
      <c r="D161" s="14"/>
      <c r="E161" s="14"/>
      <c r="F161" s="8"/>
      <c r="G161" s="8"/>
      <c r="H161" s="8"/>
      <c r="I161" s="8"/>
      <c r="J161" s="24"/>
      <c r="K161" s="25"/>
      <c r="L161" s="24"/>
      <c r="M161" s="25"/>
      <c r="N161" s="19">
        <f t="shared" ref="N161:R161" si="142">SUM(N158:N160)</f>
        <v>0</v>
      </c>
      <c r="O161" s="19">
        <f t="shared" si="142"/>
        <v>0</v>
      </c>
      <c r="P161" s="19">
        <f t="shared" si="142"/>
        <v>0</v>
      </c>
      <c r="Q161" s="19">
        <f t="shared" si="142"/>
        <v>0</v>
      </c>
      <c r="R161" s="19">
        <f t="shared" si="142"/>
        <v>0</v>
      </c>
      <c r="S161" s="14"/>
      <c r="T161" s="9"/>
      <c r="U161" s="9"/>
      <c r="V161" s="9"/>
      <c r="W161" s="14"/>
      <c r="X161" s="109"/>
      <c r="Y161" s="151"/>
      <c r="Z161" s="183"/>
    </row>
    <row r="162" spans="1:26" ht="33.75" x14ac:dyDescent="0.2">
      <c r="A162" s="42">
        <v>49</v>
      </c>
      <c r="B162" s="42" t="s">
        <v>181</v>
      </c>
      <c r="C162" s="108" t="s">
        <v>361</v>
      </c>
      <c r="D162" s="42">
        <v>143.72999999999999</v>
      </c>
      <c r="E162" s="42" t="s">
        <v>201</v>
      </c>
      <c r="F162" s="6" t="s">
        <v>202</v>
      </c>
      <c r="G162" s="6" t="s">
        <v>202</v>
      </c>
      <c r="H162" s="6" t="s">
        <v>202</v>
      </c>
      <c r="I162" s="6" t="s">
        <v>202</v>
      </c>
      <c r="J162" s="4">
        <v>43577</v>
      </c>
      <c r="K162" s="26">
        <v>0.49791666666666662</v>
      </c>
      <c r="L162" s="4">
        <v>43577</v>
      </c>
      <c r="M162" s="26">
        <v>0.54305555555555551</v>
      </c>
      <c r="N162" s="42">
        <v>1.08</v>
      </c>
      <c r="O162" s="42">
        <f t="shared" ref="O162" si="143">IF(RIGHT(S162)="T",(N162),0)</f>
        <v>0</v>
      </c>
      <c r="P162" s="42">
        <f t="shared" ref="P162" si="144">IF(RIGHT(S162)="U",(N162),0)</f>
        <v>0</v>
      </c>
      <c r="Q162" s="42">
        <f t="shared" ref="Q162" si="145">IF(RIGHT(S162)="C",(N162),0)</f>
        <v>1.08</v>
      </c>
      <c r="R162" s="12">
        <f t="shared" ref="R162" si="146">IF(RIGHT(S162)="D",(N162),0)</f>
        <v>0</v>
      </c>
      <c r="S162" s="5" t="s">
        <v>478</v>
      </c>
      <c r="T162" s="7"/>
      <c r="U162" s="7"/>
      <c r="V162" s="7"/>
      <c r="W162" s="42"/>
      <c r="X162" s="108" t="s">
        <v>603</v>
      </c>
      <c r="Y162" s="150" t="s">
        <v>766</v>
      </c>
      <c r="Z162" s="181">
        <v>100</v>
      </c>
    </row>
    <row r="163" spans="1:26" s="39" customFormat="1" ht="14.25" x14ac:dyDescent="0.2">
      <c r="A163" s="14"/>
      <c r="B163" s="14" t="s">
        <v>302</v>
      </c>
      <c r="C163" s="109"/>
      <c r="D163" s="14"/>
      <c r="E163" s="14"/>
      <c r="F163" s="8"/>
      <c r="G163" s="8"/>
      <c r="H163" s="8"/>
      <c r="I163" s="8"/>
      <c r="J163" s="24"/>
      <c r="K163" s="25"/>
      <c r="L163" s="24"/>
      <c r="M163" s="25"/>
      <c r="N163" s="19">
        <f>SUM(N162:N162)</f>
        <v>1.08</v>
      </c>
      <c r="O163" s="19">
        <f>SUM(O162:O162)</f>
        <v>0</v>
      </c>
      <c r="P163" s="19">
        <f>SUM(P162:P162)</f>
        <v>0</v>
      </c>
      <c r="Q163" s="19">
        <f>SUM(Q162:Q162)</f>
        <v>1.08</v>
      </c>
      <c r="R163" s="19">
        <f>SUM(R162:R162)</f>
        <v>0</v>
      </c>
      <c r="S163" s="14"/>
      <c r="T163" s="9"/>
      <c r="U163" s="9"/>
      <c r="V163" s="9"/>
      <c r="W163" s="14"/>
      <c r="X163" s="109"/>
      <c r="Y163" s="151"/>
      <c r="Z163" s="183"/>
    </row>
    <row r="164" spans="1:26" ht="22.5" customHeight="1" x14ac:dyDescent="0.2">
      <c r="A164" s="150">
        <v>50</v>
      </c>
      <c r="B164" s="150" t="s">
        <v>182</v>
      </c>
      <c r="C164" s="148" t="s">
        <v>362</v>
      </c>
      <c r="D164" s="150">
        <v>136</v>
      </c>
      <c r="E164" s="150" t="s">
        <v>201</v>
      </c>
      <c r="F164" s="6" t="s">
        <v>202</v>
      </c>
      <c r="G164" s="6" t="s">
        <v>202</v>
      </c>
      <c r="H164" s="6" t="s">
        <v>202</v>
      </c>
      <c r="I164" s="6" t="s">
        <v>202</v>
      </c>
      <c r="J164" s="47"/>
      <c r="K164" s="26"/>
      <c r="L164" s="47"/>
      <c r="M164" s="26"/>
      <c r="N164" s="11"/>
      <c r="O164" s="12"/>
      <c r="P164" s="12"/>
      <c r="Q164" s="12"/>
      <c r="R164" s="12"/>
      <c r="S164" s="5"/>
      <c r="T164" s="7"/>
      <c r="U164" s="7"/>
      <c r="V164" s="7"/>
      <c r="W164" s="42"/>
      <c r="X164" s="108"/>
      <c r="Y164" s="150" t="s">
        <v>766</v>
      </c>
      <c r="Z164" s="181">
        <v>100</v>
      </c>
    </row>
    <row r="165" spans="1:26" x14ac:dyDescent="0.2">
      <c r="A165" s="151"/>
      <c r="B165" s="151"/>
      <c r="C165" s="149"/>
      <c r="D165" s="151"/>
      <c r="E165" s="151"/>
      <c r="F165" s="6"/>
      <c r="G165" s="6"/>
      <c r="H165" s="6"/>
      <c r="I165" s="6"/>
      <c r="J165" s="4"/>
      <c r="K165" s="26"/>
      <c r="L165" s="4"/>
      <c r="M165" s="26"/>
      <c r="N165" s="11"/>
      <c r="O165" s="12"/>
      <c r="P165" s="12"/>
      <c r="Q165" s="12"/>
      <c r="R165" s="12"/>
      <c r="S165" s="5"/>
      <c r="T165" s="7"/>
      <c r="U165" s="7"/>
      <c r="V165" s="7"/>
      <c r="W165" s="42"/>
      <c r="X165" s="108"/>
      <c r="Y165" s="152"/>
      <c r="Z165" s="182"/>
    </row>
    <row r="166" spans="1:26" s="39" customFormat="1" ht="14.25" x14ac:dyDescent="0.2">
      <c r="A166" s="14"/>
      <c r="B166" s="14" t="s">
        <v>302</v>
      </c>
      <c r="C166" s="109"/>
      <c r="D166" s="14"/>
      <c r="E166" s="14"/>
      <c r="F166" s="8"/>
      <c r="G166" s="8"/>
      <c r="H166" s="8"/>
      <c r="I166" s="8"/>
      <c r="J166" s="24"/>
      <c r="K166" s="25"/>
      <c r="L166" s="24"/>
      <c r="M166" s="25"/>
      <c r="N166" s="19">
        <f>SUM(N164:N165)</f>
        <v>0</v>
      </c>
      <c r="O166" s="19">
        <f t="shared" ref="O166:R166" si="147">SUM(O164:O165)</f>
        <v>0</v>
      </c>
      <c r="P166" s="19">
        <f t="shared" si="147"/>
        <v>0</v>
      </c>
      <c r="Q166" s="19">
        <f t="shared" si="147"/>
        <v>0</v>
      </c>
      <c r="R166" s="19">
        <f t="shared" si="147"/>
        <v>0</v>
      </c>
      <c r="S166" s="14"/>
      <c r="T166" s="9"/>
      <c r="U166" s="9"/>
      <c r="V166" s="9"/>
      <c r="W166" s="14"/>
      <c r="X166" s="109"/>
      <c r="Y166" s="151"/>
      <c r="Z166" s="183"/>
    </row>
    <row r="167" spans="1:26" ht="22.5" customHeight="1" x14ac:dyDescent="0.2">
      <c r="A167" s="150">
        <v>51</v>
      </c>
      <c r="B167" s="150" t="s">
        <v>183</v>
      </c>
      <c r="C167" s="148" t="s">
        <v>503</v>
      </c>
      <c r="D167" s="150">
        <v>212</v>
      </c>
      <c r="E167" s="150" t="s">
        <v>201</v>
      </c>
      <c r="F167" s="6" t="s">
        <v>202</v>
      </c>
      <c r="G167" s="6" t="s">
        <v>202</v>
      </c>
      <c r="H167" s="6" t="s">
        <v>202</v>
      </c>
      <c r="I167" s="6" t="s">
        <v>202</v>
      </c>
      <c r="J167" s="31"/>
      <c r="K167" s="48"/>
      <c r="L167" s="31"/>
      <c r="M167" s="48"/>
      <c r="N167" s="18"/>
      <c r="O167" s="18"/>
      <c r="P167" s="18"/>
      <c r="Q167" s="18"/>
      <c r="R167" s="18"/>
      <c r="S167" s="43"/>
      <c r="T167" s="7"/>
      <c r="U167" s="7"/>
      <c r="V167" s="7"/>
      <c r="W167" s="42"/>
      <c r="X167" s="111"/>
      <c r="Y167" s="150" t="s">
        <v>766</v>
      </c>
      <c r="Z167" s="181">
        <v>100</v>
      </c>
    </row>
    <row r="168" spans="1:26" x14ac:dyDescent="0.2">
      <c r="A168" s="151"/>
      <c r="B168" s="151"/>
      <c r="C168" s="149"/>
      <c r="D168" s="151"/>
      <c r="E168" s="151"/>
      <c r="F168" s="6"/>
      <c r="G168" s="6"/>
      <c r="H168" s="6"/>
      <c r="I168" s="6"/>
      <c r="J168" s="4"/>
      <c r="K168" s="26"/>
      <c r="L168" s="4"/>
      <c r="M168" s="26"/>
      <c r="N168" s="12"/>
      <c r="O168" s="12"/>
      <c r="P168" s="12"/>
      <c r="Q168" s="12"/>
      <c r="R168" s="12"/>
      <c r="S168" s="5"/>
      <c r="T168" s="7"/>
      <c r="U168" s="7"/>
      <c r="V168" s="7"/>
      <c r="W168" s="42"/>
      <c r="X168" s="108"/>
      <c r="Y168" s="152"/>
      <c r="Z168" s="182"/>
    </row>
    <row r="169" spans="1:26" s="39" customFormat="1" ht="14.25" x14ac:dyDescent="0.2">
      <c r="A169" s="14"/>
      <c r="B169" s="14" t="s">
        <v>302</v>
      </c>
      <c r="C169" s="109"/>
      <c r="D169" s="14"/>
      <c r="E169" s="14"/>
      <c r="F169" s="8"/>
      <c r="G169" s="8"/>
      <c r="H169" s="8"/>
      <c r="I169" s="8"/>
      <c r="J169" s="24"/>
      <c r="K169" s="25"/>
      <c r="L169" s="24"/>
      <c r="M169" s="25"/>
      <c r="N169" s="19">
        <f>SUM(N167:N168)</f>
        <v>0</v>
      </c>
      <c r="O169" s="19">
        <f t="shared" ref="O169:R169" si="148">SUM(O167:O168)</f>
        <v>0</v>
      </c>
      <c r="P169" s="19">
        <f t="shared" si="148"/>
        <v>0</v>
      </c>
      <c r="Q169" s="19">
        <f t="shared" si="148"/>
        <v>0</v>
      </c>
      <c r="R169" s="19">
        <f t="shared" si="148"/>
        <v>0</v>
      </c>
      <c r="S169" s="14"/>
      <c r="T169" s="9"/>
      <c r="U169" s="9"/>
      <c r="V169" s="9"/>
      <c r="W169" s="14"/>
      <c r="X169" s="109"/>
      <c r="Y169" s="151"/>
      <c r="Z169" s="183"/>
    </row>
    <row r="170" spans="1:26" x14ac:dyDescent="0.2">
      <c r="A170" s="150">
        <v>52</v>
      </c>
      <c r="B170" s="150" t="s">
        <v>184</v>
      </c>
      <c r="C170" s="148" t="s">
        <v>363</v>
      </c>
      <c r="D170" s="150">
        <v>241.79</v>
      </c>
      <c r="E170" s="150" t="s">
        <v>201</v>
      </c>
      <c r="F170" s="6" t="s">
        <v>202</v>
      </c>
      <c r="G170" s="6" t="s">
        <v>202</v>
      </c>
      <c r="H170" s="6" t="s">
        <v>202</v>
      </c>
      <c r="I170" s="6" t="s">
        <v>202</v>
      </c>
      <c r="J170" s="4"/>
      <c r="K170" s="26"/>
      <c r="L170" s="4"/>
      <c r="M170" s="26"/>
      <c r="N170" s="12" t="str">
        <f t="shared" ref="N170" si="149">IF(((L170+M170)-(J170+K170))*24&gt;0,((L170+M170)-(J170+K170))*24,"  ")</f>
        <v xml:space="preserve">  </v>
      </c>
      <c r="O170" s="12">
        <f t="shared" ref="O170" si="150">IF(RIGHT(S170)="T",(N170),0)</f>
        <v>0</v>
      </c>
      <c r="P170" s="12">
        <f t="shared" ref="P170" si="151">IF(RIGHT(S170)="U",(N170),0)</f>
        <v>0</v>
      </c>
      <c r="Q170" s="12">
        <f t="shared" ref="Q170" si="152">IF(RIGHT(S170)="C",(N170),0)</f>
        <v>0</v>
      </c>
      <c r="R170" s="12">
        <f t="shared" ref="R170" si="153">IF(RIGHT(S170)="D",(N170),0)</f>
        <v>0</v>
      </c>
      <c r="S170" s="5"/>
      <c r="T170" s="7"/>
      <c r="U170" s="7"/>
      <c r="V170" s="7"/>
      <c r="W170" s="42"/>
      <c r="X170" s="108"/>
      <c r="Y170" s="150" t="s">
        <v>766</v>
      </c>
      <c r="Z170" s="181">
        <v>100</v>
      </c>
    </row>
    <row r="171" spans="1:26" x14ac:dyDescent="0.2">
      <c r="A171" s="151"/>
      <c r="B171" s="151"/>
      <c r="C171" s="149"/>
      <c r="D171" s="151"/>
      <c r="E171" s="151"/>
      <c r="F171" s="6"/>
      <c r="G171" s="6"/>
      <c r="H171" s="6"/>
      <c r="I171" s="6"/>
      <c r="J171" s="4"/>
      <c r="K171" s="5"/>
      <c r="L171" s="4"/>
      <c r="M171" s="5"/>
      <c r="N171" s="27">
        <f>SUM(N170:N170)</f>
        <v>0</v>
      </c>
      <c r="O171" s="27">
        <f>SUM(O170:O170)</f>
        <v>0</v>
      </c>
      <c r="P171" s="27">
        <f>SUM(P170:P170)</f>
        <v>0</v>
      </c>
      <c r="Q171" s="27">
        <f>SUM(Q170:Q170)</f>
        <v>0</v>
      </c>
      <c r="R171" s="27">
        <f>SUM(R170:R170)</f>
        <v>0</v>
      </c>
      <c r="S171" s="5"/>
      <c r="T171" s="7"/>
      <c r="U171" s="7"/>
      <c r="V171" s="7"/>
      <c r="W171" s="42"/>
      <c r="X171" s="108"/>
      <c r="Y171" s="151"/>
      <c r="Z171" s="183"/>
    </row>
    <row r="172" spans="1:26" ht="33.75" x14ac:dyDescent="0.2">
      <c r="A172" s="42">
        <v>53</v>
      </c>
      <c r="B172" s="42" t="s">
        <v>185</v>
      </c>
      <c r="C172" s="108" t="s">
        <v>364</v>
      </c>
      <c r="D172" s="42">
        <v>241.79</v>
      </c>
      <c r="E172" s="42" t="s">
        <v>201</v>
      </c>
      <c r="F172" s="6" t="s">
        <v>202</v>
      </c>
      <c r="G172" s="6" t="s">
        <v>202</v>
      </c>
      <c r="H172" s="6" t="s">
        <v>202</v>
      </c>
      <c r="I172" s="6" t="s">
        <v>202</v>
      </c>
      <c r="J172" s="4">
        <v>43564</v>
      </c>
      <c r="K172" s="26">
        <v>0.58888888888888891</v>
      </c>
      <c r="L172" s="4">
        <v>43564</v>
      </c>
      <c r="M172" s="26">
        <v>0.58888888888888891</v>
      </c>
      <c r="N172" s="42">
        <v>0</v>
      </c>
      <c r="O172" s="42">
        <f t="shared" ref="O172" si="154">IF(RIGHT(S172)="T",(N172),0)</f>
        <v>0</v>
      </c>
      <c r="P172" s="42">
        <f t="shared" ref="P172" si="155">IF(RIGHT(S172)="U",(N172),0)</f>
        <v>0</v>
      </c>
      <c r="Q172" s="42">
        <f t="shared" ref="Q172" si="156">IF(RIGHT(S172)="C",(N172),0)</f>
        <v>0</v>
      </c>
      <c r="R172" s="12">
        <f t="shared" ref="R172" si="157">IF(RIGHT(S172)="D",(N172),0)</f>
        <v>0</v>
      </c>
      <c r="S172" s="5" t="s">
        <v>484</v>
      </c>
      <c r="T172" s="7"/>
      <c r="U172" s="7"/>
      <c r="V172" s="7"/>
      <c r="W172" s="42"/>
      <c r="X172" s="108" t="s">
        <v>557</v>
      </c>
      <c r="Y172" s="150" t="s">
        <v>766</v>
      </c>
      <c r="Z172" s="181">
        <v>100</v>
      </c>
    </row>
    <row r="173" spans="1:26" x14ac:dyDescent="0.2">
      <c r="A173" s="42"/>
      <c r="B173" s="42"/>
      <c r="C173" s="108"/>
      <c r="D173" s="42"/>
      <c r="E173" s="42"/>
      <c r="F173" s="6"/>
      <c r="G173" s="6"/>
      <c r="H173" s="6"/>
      <c r="I173" s="6"/>
      <c r="J173" s="4"/>
      <c r="K173" s="5"/>
      <c r="L173" s="4"/>
      <c r="M173" s="5"/>
      <c r="N173" s="27">
        <f>SUM(N172:N172)</f>
        <v>0</v>
      </c>
      <c r="O173" s="27">
        <f>SUM(O172:O172)</f>
        <v>0</v>
      </c>
      <c r="P173" s="27">
        <f>SUM(P172:P172)</f>
        <v>0</v>
      </c>
      <c r="Q173" s="27">
        <f>SUM(Q172:Q172)</f>
        <v>0</v>
      </c>
      <c r="R173" s="27">
        <f>SUM(R172:R172)</f>
        <v>0</v>
      </c>
      <c r="S173" s="5"/>
      <c r="T173" s="7"/>
      <c r="U173" s="7"/>
      <c r="V173" s="7"/>
      <c r="W173" s="42"/>
      <c r="X173" s="108"/>
      <c r="Y173" s="151"/>
      <c r="Z173" s="183"/>
    </row>
    <row r="174" spans="1:26" x14ac:dyDescent="0.2">
      <c r="A174" s="150">
        <v>54</v>
      </c>
      <c r="B174" s="150" t="s">
        <v>186</v>
      </c>
      <c r="C174" s="148" t="s">
        <v>365</v>
      </c>
      <c r="D174" s="150">
        <v>195</v>
      </c>
      <c r="E174" s="150" t="s">
        <v>201</v>
      </c>
      <c r="F174" s="6" t="s">
        <v>202</v>
      </c>
      <c r="G174" s="6" t="s">
        <v>202</v>
      </c>
      <c r="H174" s="6" t="s">
        <v>202</v>
      </c>
      <c r="I174" s="6" t="s">
        <v>202</v>
      </c>
      <c r="J174" s="31"/>
      <c r="K174" s="48"/>
      <c r="L174" s="31"/>
      <c r="M174" s="48"/>
      <c r="N174" s="18"/>
      <c r="O174" s="18"/>
      <c r="P174" s="18"/>
      <c r="Q174" s="18"/>
      <c r="R174" s="18"/>
      <c r="S174" s="43"/>
      <c r="T174" s="7"/>
      <c r="U174" s="7"/>
      <c r="V174" s="7"/>
      <c r="W174" s="42"/>
      <c r="X174" s="111"/>
      <c r="Y174" s="150" t="s">
        <v>766</v>
      </c>
      <c r="Z174" s="181">
        <v>100</v>
      </c>
    </row>
    <row r="175" spans="1:26" x14ac:dyDescent="0.2">
      <c r="A175" s="152"/>
      <c r="B175" s="152"/>
      <c r="C175" s="153"/>
      <c r="D175" s="152"/>
      <c r="E175" s="152"/>
      <c r="F175" s="6"/>
      <c r="G175" s="6"/>
      <c r="H175" s="6"/>
      <c r="I175" s="6"/>
      <c r="J175" s="31"/>
      <c r="K175" s="48"/>
      <c r="L175" s="31"/>
      <c r="M175" s="48"/>
      <c r="N175" s="18"/>
      <c r="O175" s="18"/>
      <c r="P175" s="18"/>
      <c r="Q175" s="18"/>
      <c r="R175" s="18"/>
      <c r="S175" s="43"/>
      <c r="T175" s="7"/>
      <c r="U175" s="7"/>
      <c r="V175" s="7"/>
      <c r="W175" s="42"/>
      <c r="X175" s="111"/>
      <c r="Y175" s="152"/>
      <c r="Z175" s="182"/>
    </row>
    <row r="176" spans="1:26" x14ac:dyDescent="0.2">
      <c r="A176" s="152"/>
      <c r="B176" s="152"/>
      <c r="C176" s="153"/>
      <c r="D176" s="152"/>
      <c r="E176" s="152"/>
      <c r="F176" s="6"/>
      <c r="G176" s="6"/>
      <c r="H176" s="6"/>
      <c r="I176" s="6"/>
      <c r="J176" s="31"/>
      <c r="K176" s="48"/>
      <c r="L176" s="31"/>
      <c r="M176" s="48"/>
      <c r="N176" s="18"/>
      <c r="O176" s="18"/>
      <c r="P176" s="18"/>
      <c r="Q176" s="18"/>
      <c r="R176" s="18"/>
      <c r="S176" s="43"/>
      <c r="T176" s="7"/>
      <c r="U176" s="7"/>
      <c r="V176" s="7"/>
      <c r="W176" s="42"/>
      <c r="X176" s="111"/>
      <c r="Y176" s="152"/>
      <c r="Z176" s="182"/>
    </row>
    <row r="177" spans="1:26" x14ac:dyDescent="0.2">
      <c r="A177" s="151"/>
      <c r="B177" s="151"/>
      <c r="C177" s="149"/>
      <c r="D177" s="151"/>
      <c r="E177" s="151"/>
      <c r="F177" s="6"/>
      <c r="G177" s="6"/>
      <c r="H177" s="6"/>
      <c r="I177" s="6"/>
      <c r="J177" s="4"/>
      <c r="K177" s="5"/>
      <c r="L177" s="4"/>
      <c r="M177" s="5"/>
      <c r="N177" s="19">
        <f t="shared" ref="N177:R177" si="158">SUM(N174:N176)</f>
        <v>0</v>
      </c>
      <c r="O177" s="19">
        <f t="shared" si="158"/>
        <v>0</v>
      </c>
      <c r="P177" s="19">
        <f t="shared" si="158"/>
        <v>0</v>
      </c>
      <c r="Q177" s="19">
        <f t="shared" si="158"/>
        <v>0</v>
      </c>
      <c r="R177" s="19">
        <f t="shared" si="158"/>
        <v>0</v>
      </c>
      <c r="S177" s="5"/>
      <c r="T177" s="7"/>
      <c r="U177" s="7"/>
      <c r="V177" s="7"/>
      <c r="W177" s="42"/>
      <c r="X177" s="108"/>
      <c r="Y177" s="151"/>
      <c r="Z177" s="183"/>
    </row>
    <row r="178" spans="1:26" x14ac:dyDescent="0.2">
      <c r="A178" s="150">
        <v>55</v>
      </c>
      <c r="B178" s="150" t="s">
        <v>187</v>
      </c>
      <c r="C178" s="148" t="s">
        <v>368</v>
      </c>
      <c r="D178" s="150">
        <v>195</v>
      </c>
      <c r="E178" s="150" t="s">
        <v>201</v>
      </c>
      <c r="F178" s="6" t="s">
        <v>202</v>
      </c>
      <c r="G178" s="6" t="s">
        <v>202</v>
      </c>
      <c r="H178" s="6" t="s">
        <v>202</v>
      </c>
      <c r="I178" s="6" t="s">
        <v>202</v>
      </c>
      <c r="J178" s="31"/>
      <c r="K178" s="48"/>
      <c r="L178" s="31"/>
      <c r="M178" s="48"/>
      <c r="N178" s="18"/>
      <c r="O178" s="18"/>
      <c r="P178" s="18"/>
      <c r="Q178" s="18"/>
      <c r="R178" s="18"/>
      <c r="S178" s="43"/>
      <c r="T178" s="7"/>
      <c r="U178" s="7"/>
      <c r="V178" s="7"/>
      <c r="W178" s="42"/>
      <c r="X178" s="111"/>
      <c r="Y178" s="150" t="s">
        <v>766</v>
      </c>
      <c r="Z178" s="181">
        <v>100</v>
      </c>
    </row>
    <row r="179" spans="1:26" x14ac:dyDescent="0.2">
      <c r="A179" s="151"/>
      <c r="B179" s="151"/>
      <c r="C179" s="149"/>
      <c r="D179" s="151"/>
      <c r="E179" s="151"/>
      <c r="F179" s="6"/>
      <c r="G179" s="6"/>
      <c r="H179" s="6"/>
      <c r="I179" s="6"/>
      <c r="J179" s="31"/>
      <c r="K179" s="48"/>
      <c r="L179" s="31"/>
      <c r="M179" s="48"/>
      <c r="N179" s="18"/>
      <c r="O179" s="18"/>
      <c r="P179" s="18"/>
      <c r="Q179" s="18"/>
      <c r="R179" s="18"/>
      <c r="S179" s="43"/>
      <c r="T179" s="7"/>
      <c r="U179" s="7"/>
      <c r="V179" s="7"/>
      <c r="W179" s="42"/>
      <c r="X179" s="111"/>
      <c r="Y179" s="152"/>
      <c r="Z179" s="182"/>
    </row>
    <row r="180" spans="1:26" x14ac:dyDescent="0.2">
      <c r="A180" s="42"/>
      <c r="B180" s="42"/>
      <c r="C180" s="108"/>
      <c r="D180" s="42"/>
      <c r="E180" s="42"/>
      <c r="F180" s="6"/>
      <c r="G180" s="6"/>
      <c r="H180" s="6"/>
      <c r="I180" s="6"/>
      <c r="J180" s="4"/>
      <c r="K180" s="5"/>
      <c r="L180" s="4"/>
      <c r="M180" s="5"/>
      <c r="N180" s="27">
        <f>SUM(N178:N179)</f>
        <v>0</v>
      </c>
      <c r="O180" s="27">
        <f t="shared" ref="O180:R180" si="159">SUM(O178:O179)</f>
        <v>0</v>
      </c>
      <c r="P180" s="27">
        <f t="shared" si="159"/>
        <v>0</v>
      </c>
      <c r="Q180" s="27">
        <f t="shared" si="159"/>
        <v>0</v>
      </c>
      <c r="R180" s="27">
        <f t="shared" si="159"/>
        <v>0</v>
      </c>
      <c r="S180" s="5"/>
      <c r="T180" s="7"/>
      <c r="U180" s="7"/>
      <c r="V180" s="7"/>
      <c r="W180" s="42"/>
      <c r="X180" s="108"/>
      <c r="Y180" s="151"/>
      <c r="Z180" s="183"/>
    </row>
    <row r="181" spans="1:26" x14ac:dyDescent="0.2">
      <c r="A181" s="42">
        <v>56</v>
      </c>
      <c r="B181" s="42" t="s">
        <v>188</v>
      </c>
      <c r="C181" s="108" t="s">
        <v>367</v>
      </c>
      <c r="D181" s="42">
        <v>185</v>
      </c>
      <c r="E181" s="42" t="s">
        <v>201</v>
      </c>
      <c r="F181" s="6" t="s">
        <v>202</v>
      </c>
      <c r="G181" s="6" t="s">
        <v>202</v>
      </c>
      <c r="H181" s="6" t="s">
        <v>202</v>
      </c>
      <c r="I181" s="6" t="s">
        <v>202</v>
      </c>
      <c r="J181" s="51"/>
      <c r="K181" s="52"/>
      <c r="L181" s="51"/>
      <c r="M181" s="52"/>
      <c r="N181" s="10"/>
      <c r="O181" s="17"/>
      <c r="P181" s="17"/>
      <c r="Q181" s="17"/>
      <c r="R181" s="17"/>
      <c r="S181" s="53"/>
      <c r="T181" s="7"/>
      <c r="U181" s="7"/>
      <c r="V181" s="7"/>
      <c r="W181" s="42"/>
      <c r="X181" s="114"/>
      <c r="Y181" s="150" t="s">
        <v>766</v>
      </c>
      <c r="Z181" s="181">
        <v>100</v>
      </c>
    </row>
    <row r="182" spans="1:26" x14ac:dyDescent="0.2">
      <c r="A182" s="42"/>
      <c r="B182" s="42"/>
      <c r="C182" s="108"/>
      <c r="D182" s="42"/>
      <c r="E182" s="42"/>
      <c r="F182" s="6"/>
      <c r="G182" s="6"/>
      <c r="H182" s="6"/>
      <c r="I182" s="6"/>
      <c r="J182" s="4"/>
      <c r="K182" s="5"/>
      <c r="L182" s="4"/>
      <c r="M182" s="5"/>
      <c r="N182" s="27">
        <f t="shared" ref="N182:R182" si="160">SUM(N181)</f>
        <v>0</v>
      </c>
      <c r="O182" s="19">
        <f t="shared" si="160"/>
        <v>0</v>
      </c>
      <c r="P182" s="19">
        <f t="shared" si="160"/>
        <v>0</v>
      </c>
      <c r="Q182" s="19">
        <f t="shared" si="160"/>
        <v>0</v>
      </c>
      <c r="R182" s="19">
        <f t="shared" si="160"/>
        <v>0</v>
      </c>
      <c r="S182" s="5"/>
      <c r="T182" s="7"/>
      <c r="U182" s="7"/>
      <c r="V182" s="7"/>
      <c r="W182" s="42"/>
      <c r="X182" s="108"/>
      <c r="Y182" s="151"/>
      <c r="Z182" s="183"/>
    </row>
    <row r="183" spans="1:26" x14ac:dyDescent="0.2">
      <c r="A183" s="150">
        <v>57</v>
      </c>
      <c r="B183" s="150" t="s">
        <v>189</v>
      </c>
      <c r="C183" s="148" t="s">
        <v>366</v>
      </c>
      <c r="D183" s="42">
        <v>185</v>
      </c>
      <c r="E183" s="42" t="s">
        <v>201</v>
      </c>
      <c r="F183" s="6" t="s">
        <v>202</v>
      </c>
      <c r="G183" s="6" t="s">
        <v>202</v>
      </c>
      <c r="H183" s="6" t="s">
        <v>202</v>
      </c>
      <c r="I183" s="6" t="s">
        <v>202</v>
      </c>
      <c r="J183" s="4"/>
      <c r="K183" s="26"/>
      <c r="L183" s="4"/>
      <c r="M183" s="26"/>
      <c r="N183" s="12"/>
      <c r="O183" s="17"/>
      <c r="P183" s="17"/>
      <c r="Q183" s="17"/>
      <c r="R183" s="17"/>
      <c r="S183" s="5"/>
      <c r="T183" s="7"/>
      <c r="U183" s="7"/>
      <c r="V183" s="7"/>
      <c r="W183" s="42"/>
      <c r="X183" s="108"/>
      <c r="Y183" s="150" t="s">
        <v>766</v>
      </c>
      <c r="Z183" s="181">
        <v>100</v>
      </c>
    </row>
    <row r="184" spans="1:26" x14ac:dyDescent="0.2">
      <c r="A184" s="152"/>
      <c r="B184" s="152"/>
      <c r="C184" s="153"/>
      <c r="D184" s="42"/>
      <c r="E184" s="42"/>
      <c r="F184" s="6"/>
      <c r="G184" s="6"/>
      <c r="H184" s="6"/>
      <c r="I184" s="6"/>
      <c r="J184" s="51"/>
      <c r="K184" s="52"/>
      <c r="L184" s="51"/>
      <c r="M184" s="52"/>
      <c r="N184" s="10"/>
      <c r="O184" s="17"/>
      <c r="P184" s="17"/>
      <c r="Q184" s="17"/>
      <c r="R184" s="17"/>
      <c r="S184" s="53"/>
      <c r="T184" s="7"/>
      <c r="U184" s="7"/>
      <c r="V184" s="7"/>
      <c r="W184" s="42"/>
      <c r="X184" s="114"/>
      <c r="Y184" s="152"/>
      <c r="Z184" s="182"/>
    </row>
    <row r="185" spans="1:26" x14ac:dyDescent="0.2">
      <c r="A185" s="151"/>
      <c r="B185" s="151"/>
      <c r="C185" s="149"/>
      <c r="D185" s="42"/>
      <c r="E185" s="42"/>
      <c r="F185" s="6"/>
      <c r="G185" s="6"/>
      <c r="H185" s="6"/>
      <c r="I185" s="6"/>
      <c r="J185" s="4"/>
      <c r="K185" s="5"/>
      <c r="L185" s="4"/>
      <c r="M185" s="5"/>
      <c r="N185" s="27">
        <f t="shared" ref="N185:R185" si="161">SUM(N183)</f>
        <v>0</v>
      </c>
      <c r="O185" s="19">
        <f t="shared" si="161"/>
        <v>0</v>
      </c>
      <c r="P185" s="19">
        <f t="shared" si="161"/>
        <v>0</v>
      </c>
      <c r="Q185" s="19">
        <f t="shared" si="161"/>
        <v>0</v>
      </c>
      <c r="R185" s="19">
        <f t="shared" si="161"/>
        <v>0</v>
      </c>
      <c r="S185" s="5"/>
      <c r="T185" s="7"/>
      <c r="U185" s="7"/>
      <c r="V185" s="7"/>
      <c r="W185" s="42"/>
      <c r="X185" s="108"/>
      <c r="Y185" s="151"/>
      <c r="Z185" s="183"/>
    </row>
    <row r="186" spans="1:26" ht="22.5" x14ac:dyDescent="0.2">
      <c r="A186" s="42">
        <v>58</v>
      </c>
      <c r="B186" s="42" t="s">
        <v>190</v>
      </c>
      <c r="C186" s="108" t="s">
        <v>45</v>
      </c>
      <c r="D186" s="42">
        <v>210</v>
      </c>
      <c r="E186" s="42" t="s">
        <v>201</v>
      </c>
      <c r="F186" s="6" t="s">
        <v>202</v>
      </c>
      <c r="G186" s="6" t="s">
        <v>202</v>
      </c>
      <c r="H186" s="6" t="s">
        <v>202</v>
      </c>
      <c r="I186" s="6" t="s">
        <v>202</v>
      </c>
      <c r="J186" s="31"/>
      <c r="K186" s="48"/>
      <c r="L186" s="31"/>
      <c r="M186" s="48"/>
      <c r="N186" s="18"/>
      <c r="O186" s="18"/>
      <c r="P186" s="18"/>
      <c r="Q186" s="18"/>
      <c r="R186" s="18"/>
      <c r="S186" s="43"/>
      <c r="T186" s="7"/>
      <c r="U186" s="7"/>
      <c r="V186" s="7"/>
      <c r="W186" s="42"/>
      <c r="X186" s="111"/>
      <c r="Y186" s="150" t="s">
        <v>766</v>
      </c>
      <c r="Z186" s="181">
        <v>100</v>
      </c>
    </row>
    <row r="187" spans="1:26" x14ac:dyDescent="0.2">
      <c r="A187" s="42"/>
      <c r="B187" s="14" t="s">
        <v>302</v>
      </c>
      <c r="C187" s="109"/>
      <c r="D187" s="14"/>
      <c r="E187" s="14"/>
      <c r="F187" s="6"/>
      <c r="G187" s="6"/>
      <c r="H187" s="6"/>
      <c r="I187" s="6"/>
      <c r="J187" s="24"/>
      <c r="K187" s="25"/>
      <c r="L187" s="24"/>
      <c r="M187" s="25"/>
      <c r="N187" s="27">
        <f>SUM(N186:N186)</f>
        <v>0</v>
      </c>
      <c r="O187" s="27">
        <f t="shared" ref="O187:R187" si="162">SUM(O186:O186)</f>
        <v>0</v>
      </c>
      <c r="P187" s="27">
        <f t="shared" si="162"/>
        <v>0</v>
      </c>
      <c r="Q187" s="27">
        <f t="shared" si="162"/>
        <v>0</v>
      </c>
      <c r="R187" s="27">
        <f t="shared" si="162"/>
        <v>0</v>
      </c>
      <c r="S187" s="14"/>
      <c r="T187" s="9"/>
      <c r="U187" s="9"/>
      <c r="V187" s="9"/>
      <c r="W187" s="14"/>
      <c r="X187" s="109"/>
      <c r="Y187" s="151"/>
      <c r="Z187" s="183"/>
    </row>
    <row r="188" spans="1:26" x14ac:dyDescent="0.2">
      <c r="A188" s="150">
        <v>59</v>
      </c>
      <c r="B188" s="150" t="s">
        <v>191</v>
      </c>
      <c r="C188" s="148" t="s">
        <v>66</v>
      </c>
      <c r="D188" s="150">
        <v>68.66</v>
      </c>
      <c r="E188" s="150" t="s">
        <v>201</v>
      </c>
      <c r="F188" s="6" t="s">
        <v>202</v>
      </c>
      <c r="G188" s="6" t="s">
        <v>202</v>
      </c>
      <c r="H188" s="6" t="s">
        <v>202</v>
      </c>
      <c r="I188" s="6" t="s">
        <v>202</v>
      </c>
      <c r="J188" s="31"/>
      <c r="K188" s="48"/>
      <c r="L188" s="31"/>
      <c r="M188" s="48"/>
      <c r="N188" s="18"/>
      <c r="O188" s="18"/>
      <c r="P188" s="18"/>
      <c r="Q188" s="18"/>
      <c r="R188" s="18"/>
      <c r="S188" s="43"/>
      <c r="T188" s="7"/>
      <c r="U188" s="7"/>
      <c r="V188" s="7"/>
      <c r="W188" s="42"/>
      <c r="X188" s="111"/>
      <c r="Y188" s="150" t="s">
        <v>766</v>
      </c>
      <c r="Z188" s="181">
        <v>100</v>
      </c>
    </row>
    <row r="189" spans="1:26" x14ac:dyDescent="0.2">
      <c r="A189" s="151"/>
      <c r="B189" s="151"/>
      <c r="C189" s="149"/>
      <c r="D189" s="151"/>
      <c r="E189" s="151"/>
      <c r="F189" s="42"/>
      <c r="G189" s="42"/>
      <c r="H189" s="42"/>
      <c r="I189" s="42"/>
      <c r="J189" s="42"/>
      <c r="K189" s="42"/>
      <c r="L189" s="4"/>
      <c r="M189" s="42"/>
      <c r="N189" s="12"/>
      <c r="O189" s="10"/>
      <c r="P189" s="10"/>
      <c r="Q189" s="10"/>
      <c r="R189" s="10"/>
      <c r="S189" s="5"/>
      <c r="T189" s="7"/>
      <c r="U189" s="7"/>
      <c r="V189" s="7"/>
      <c r="W189" s="42"/>
      <c r="X189" s="108"/>
      <c r="Y189" s="152"/>
      <c r="Z189" s="182"/>
    </row>
    <row r="190" spans="1:26" x14ac:dyDescent="0.2">
      <c r="A190" s="42"/>
      <c r="B190" s="14" t="s">
        <v>302</v>
      </c>
      <c r="C190" s="108"/>
      <c r="D190" s="42"/>
      <c r="E190" s="42"/>
      <c r="F190" s="6"/>
      <c r="G190" s="6"/>
      <c r="H190" s="6"/>
      <c r="I190" s="6"/>
      <c r="J190" s="42"/>
      <c r="K190" s="5"/>
      <c r="L190" s="4"/>
      <c r="M190" s="5"/>
      <c r="N190" s="27">
        <f>SUM(N188:N189)</f>
        <v>0</v>
      </c>
      <c r="O190" s="27">
        <f>SUM(O188:O189)</f>
        <v>0</v>
      </c>
      <c r="P190" s="27">
        <f>SUM(P188:P189)</f>
        <v>0</v>
      </c>
      <c r="Q190" s="27">
        <f>SUM(Q188:Q189)</f>
        <v>0</v>
      </c>
      <c r="R190" s="27">
        <f>SUM(R188:R189)</f>
        <v>0</v>
      </c>
      <c r="S190" s="5"/>
      <c r="T190" s="7"/>
      <c r="U190" s="7"/>
      <c r="V190" s="7"/>
      <c r="W190" s="42"/>
      <c r="X190" s="108"/>
      <c r="Y190" s="151"/>
      <c r="Z190" s="183"/>
    </row>
    <row r="191" spans="1:26" ht="33.75" x14ac:dyDescent="0.2">
      <c r="A191" s="42">
        <v>60</v>
      </c>
      <c r="B191" s="42" t="s">
        <v>407</v>
      </c>
      <c r="C191" s="108" t="s">
        <v>67</v>
      </c>
      <c r="D191" s="42">
        <v>68.66</v>
      </c>
      <c r="E191" s="42" t="s">
        <v>201</v>
      </c>
      <c r="F191" s="6" t="s">
        <v>202</v>
      </c>
      <c r="G191" s="6" t="s">
        <v>202</v>
      </c>
      <c r="H191" s="6" t="s">
        <v>202</v>
      </c>
      <c r="I191" s="6" t="s">
        <v>202</v>
      </c>
      <c r="J191" s="4">
        <v>43564</v>
      </c>
      <c r="K191" s="26">
        <v>0.59583333333333333</v>
      </c>
      <c r="L191" s="4">
        <v>43564</v>
      </c>
      <c r="M191" s="26">
        <v>0.77222222222222225</v>
      </c>
      <c r="N191" s="42">
        <v>4.2300000000000004</v>
      </c>
      <c r="O191" s="42">
        <f t="shared" ref="O191" si="163">IF(RIGHT(S191)="T",(N191),0)</f>
        <v>0</v>
      </c>
      <c r="P191" s="42">
        <f t="shared" ref="P191" si="164">IF(RIGHT(S191)="U",(N191),0)</f>
        <v>0</v>
      </c>
      <c r="Q191" s="42">
        <f t="shared" ref="Q191" si="165">IF(RIGHT(S191)="C",(N191),0)</f>
        <v>4.2300000000000004</v>
      </c>
      <c r="R191" s="12">
        <f t="shared" ref="R191" si="166">IF(RIGHT(S191)="D",(N191),0)</f>
        <v>0</v>
      </c>
      <c r="S191" s="5" t="s">
        <v>478</v>
      </c>
      <c r="T191" s="7"/>
      <c r="U191" s="7"/>
      <c r="V191" s="7"/>
      <c r="W191" s="42"/>
      <c r="X191" s="108" t="s">
        <v>577</v>
      </c>
      <c r="Y191" s="150" t="s">
        <v>766</v>
      </c>
      <c r="Z191" s="181">
        <v>100</v>
      </c>
    </row>
    <row r="192" spans="1:26" x14ac:dyDescent="0.2">
      <c r="A192" s="42"/>
      <c r="B192" s="42"/>
      <c r="C192" s="108"/>
      <c r="D192" s="42"/>
      <c r="E192" s="42"/>
      <c r="F192" s="6"/>
      <c r="G192" s="6"/>
      <c r="H192" s="6"/>
      <c r="I192" s="6"/>
      <c r="J192" s="4"/>
      <c r="K192" s="5"/>
      <c r="L192" s="4"/>
      <c r="M192" s="5"/>
      <c r="N192" s="27">
        <f>SUM(N191:N191)</f>
        <v>4.2300000000000004</v>
      </c>
      <c r="O192" s="27">
        <f>SUM(O191:O191)</f>
        <v>0</v>
      </c>
      <c r="P192" s="27">
        <f>SUM(P191:P191)</f>
        <v>0</v>
      </c>
      <c r="Q192" s="27">
        <f>SUM(Q191:Q191)</f>
        <v>4.2300000000000004</v>
      </c>
      <c r="R192" s="27">
        <f>SUM(R191:R191)</f>
        <v>0</v>
      </c>
      <c r="S192" s="5"/>
      <c r="T192" s="7"/>
      <c r="U192" s="7"/>
      <c r="V192" s="7"/>
      <c r="W192" s="42"/>
      <c r="X192" s="108"/>
      <c r="Y192" s="151"/>
      <c r="Z192" s="183"/>
    </row>
    <row r="193" spans="1:26" ht="22.5" customHeight="1" x14ac:dyDescent="0.2">
      <c r="A193" s="150">
        <v>61</v>
      </c>
      <c r="B193" s="150" t="s">
        <v>408</v>
      </c>
      <c r="C193" s="148" t="s">
        <v>90</v>
      </c>
      <c r="D193" s="150">
        <v>133.30000000000001</v>
      </c>
      <c r="E193" s="150" t="s">
        <v>201</v>
      </c>
      <c r="F193" s="6" t="s">
        <v>202</v>
      </c>
      <c r="G193" s="6" t="s">
        <v>202</v>
      </c>
      <c r="H193" s="6" t="s">
        <v>202</v>
      </c>
      <c r="I193" s="6" t="s">
        <v>202</v>
      </c>
      <c r="J193" s="4"/>
      <c r="K193" s="26"/>
      <c r="L193" s="4"/>
      <c r="M193" s="26"/>
      <c r="N193" s="12" t="str">
        <f t="shared" ref="N193:N194" si="167">IF(((L193+M193)-(J193+K193))*24&gt;0,((L193+M193)-(J193+K193))*24,"  ")</f>
        <v xml:space="preserve">  </v>
      </c>
      <c r="O193" s="12">
        <f t="shared" ref="O193:O194" si="168">IF(RIGHT(S193)="T",(N193),0)</f>
        <v>0</v>
      </c>
      <c r="P193" s="12">
        <f t="shared" ref="P193:P194" si="169">IF(RIGHT(S193)="U",(N193),0)</f>
        <v>0</v>
      </c>
      <c r="Q193" s="12">
        <f t="shared" ref="Q193:Q194" si="170">IF(RIGHT(S193)="C",(N193),0)</f>
        <v>0</v>
      </c>
      <c r="R193" s="12">
        <f t="shared" ref="R193:R194" si="171">IF(RIGHT(S193)="D",(N193),0)</f>
        <v>0</v>
      </c>
      <c r="S193" s="5"/>
      <c r="T193" s="7"/>
      <c r="U193" s="7"/>
      <c r="V193" s="7"/>
      <c r="W193" s="42"/>
      <c r="X193" s="108"/>
      <c r="Y193" s="150" t="s">
        <v>766</v>
      </c>
      <c r="Z193" s="181">
        <v>100</v>
      </c>
    </row>
    <row r="194" spans="1:26" x14ac:dyDescent="0.2">
      <c r="A194" s="152"/>
      <c r="B194" s="152"/>
      <c r="C194" s="153"/>
      <c r="D194" s="152"/>
      <c r="E194" s="152"/>
      <c r="F194" s="6"/>
      <c r="G194" s="6"/>
      <c r="H194" s="6"/>
      <c r="I194" s="6"/>
      <c r="J194" s="4"/>
      <c r="K194" s="26"/>
      <c r="L194" s="4"/>
      <c r="M194" s="26"/>
      <c r="N194" s="12" t="str">
        <f t="shared" si="167"/>
        <v xml:space="preserve">  </v>
      </c>
      <c r="O194" s="12">
        <f t="shared" si="168"/>
        <v>0</v>
      </c>
      <c r="P194" s="12">
        <f t="shared" si="169"/>
        <v>0</v>
      </c>
      <c r="Q194" s="12">
        <f t="shared" si="170"/>
        <v>0</v>
      </c>
      <c r="R194" s="12">
        <f t="shared" si="171"/>
        <v>0</v>
      </c>
      <c r="S194" s="5"/>
      <c r="T194" s="7"/>
      <c r="U194" s="7"/>
      <c r="V194" s="7"/>
      <c r="W194" s="42"/>
      <c r="X194" s="108"/>
      <c r="Y194" s="152"/>
      <c r="Z194" s="182"/>
    </row>
    <row r="195" spans="1:26" x14ac:dyDescent="0.2">
      <c r="A195" s="151"/>
      <c r="B195" s="151"/>
      <c r="C195" s="149"/>
      <c r="D195" s="151"/>
      <c r="E195" s="151"/>
      <c r="F195" s="6"/>
      <c r="G195" s="6"/>
      <c r="H195" s="6"/>
      <c r="I195" s="6"/>
      <c r="J195" s="4"/>
      <c r="K195" s="26"/>
      <c r="L195" s="4"/>
      <c r="M195" s="26"/>
      <c r="N195" s="27">
        <f>SUM(N193:N194)</f>
        <v>0</v>
      </c>
      <c r="O195" s="27">
        <f t="shared" ref="O195:R195" si="172">SUM(O193:O194)</f>
        <v>0</v>
      </c>
      <c r="P195" s="27">
        <f t="shared" si="172"/>
        <v>0</v>
      </c>
      <c r="Q195" s="27">
        <f t="shared" si="172"/>
        <v>0</v>
      </c>
      <c r="R195" s="27">
        <f t="shared" si="172"/>
        <v>0</v>
      </c>
      <c r="S195" s="5"/>
      <c r="T195" s="7"/>
      <c r="U195" s="7"/>
      <c r="V195" s="7"/>
      <c r="W195" s="42"/>
      <c r="X195" s="108"/>
      <c r="Y195" s="151"/>
      <c r="Z195" s="183"/>
    </row>
    <row r="196" spans="1:26" ht="22.5" customHeight="1" x14ac:dyDescent="0.2">
      <c r="A196" s="150">
        <v>62</v>
      </c>
      <c r="B196" s="150" t="s">
        <v>192</v>
      </c>
      <c r="C196" s="148" t="s">
        <v>91</v>
      </c>
      <c r="D196" s="150">
        <v>133.30000000000001</v>
      </c>
      <c r="E196" s="150" t="s">
        <v>201</v>
      </c>
      <c r="F196" s="6" t="s">
        <v>202</v>
      </c>
      <c r="G196" s="6" t="s">
        <v>202</v>
      </c>
      <c r="H196" s="6" t="s">
        <v>202</v>
      </c>
      <c r="I196" s="6" t="s">
        <v>202</v>
      </c>
      <c r="J196" s="4"/>
      <c r="K196" s="26"/>
      <c r="L196" s="4"/>
      <c r="M196" s="26"/>
      <c r="N196" s="12" t="str">
        <f t="shared" ref="N196" si="173">IF(((L196+M196)-(J196+K196))*24&gt;0,((L196+M196)-(J196+K196))*24,"  ")</f>
        <v xml:space="preserve">  </v>
      </c>
      <c r="O196" s="12">
        <f t="shared" ref="O196" si="174">IF(RIGHT(S196)="T",(N196),0)</f>
        <v>0</v>
      </c>
      <c r="P196" s="12">
        <f t="shared" ref="P196" si="175">IF(RIGHT(S196)="U",(N196),0)</f>
        <v>0</v>
      </c>
      <c r="Q196" s="12">
        <f t="shared" ref="Q196" si="176">IF(RIGHT(S196)="C",(N196),0)</f>
        <v>0</v>
      </c>
      <c r="R196" s="12">
        <f t="shared" ref="R196" si="177">IF(RIGHT(S196)="D",(N196),0)</f>
        <v>0</v>
      </c>
      <c r="S196" s="5"/>
      <c r="T196" s="7"/>
      <c r="U196" s="7"/>
      <c r="V196" s="7"/>
      <c r="W196" s="42"/>
      <c r="X196" s="108"/>
      <c r="Y196" s="150" t="s">
        <v>766</v>
      </c>
      <c r="Z196" s="181">
        <v>100</v>
      </c>
    </row>
    <row r="197" spans="1:26" x14ac:dyDescent="0.2">
      <c r="A197" s="152"/>
      <c r="B197" s="152"/>
      <c r="C197" s="153"/>
      <c r="D197" s="152"/>
      <c r="E197" s="152"/>
      <c r="F197" s="6"/>
      <c r="G197" s="6"/>
      <c r="H197" s="6"/>
      <c r="I197" s="6"/>
      <c r="J197" s="4"/>
      <c r="K197" s="5"/>
      <c r="L197" s="4"/>
      <c r="M197" s="5"/>
      <c r="N197" s="12"/>
      <c r="O197" s="10"/>
      <c r="P197" s="10"/>
      <c r="Q197" s="10"/>
      <c r="R197" s="10"/>
      <c r="S197" s="5"/>
      <c r="T197" s="7"/>
      <c r="U197" s="7"/>
      <c r="V197" s="7"/>
      <c r="W197" s="42"/>
      <c r="X197" s="108"/>
      <c r="Y197" s="152"/>
      <c r="Z197" s="182"/>
    </row>
    <row r="198" spans="1:26" x14ac:dyDescent="0.2">
      <c r="A198" s="151"/>
      <c r="B198" s="151"/>
      <c r="C198" s="149"/>
      <c r="D198" s="151"/>
      <c r="E198" s="151"/>
      <c r="F198" s="6"/>
      <c r="G198" s="6"/>
      <c r="H198" s="6"/>
      <c r="I198" s="6"/>
      <c r="J198" s="4"/>
      <c r="K198" s="5"/>
      <c r="L198" s="4"/>
      <c r="M198" s="5"/>
      <c r="N198" s="27">
        <f t="shared" ref="N198:R198" si="178">SUM(N196:N197)</f>
        <v>0</v>
      </c>
      <c r="O198" s="19">
        <f t="shared" si="178"/>
        <v>0</v>
      </c>
      <c r="P198" s="19">
        <f t="shared" si="178"/>
        <v>0</v>
      </c>
      <c r="Q198" s="19">
        <f t="shared" si="178"/>
        <v>0</v>
      </c>
      <c r="R198" s="19">
        <f t="shared" si="178"/>
        <v>0</v>
      </c>
      <c r="S198" s="5"/>
      <c r="T198" s="7"/>
      <c r="U198" s="7"/>
      <c r="V198" s="7"/>
      <c r="W198" s="42"/>
      <c r="X198" s="108"/>
      <c r="Y198" s="151"/>
      <c r="Z198" s="183"/>
    </row>
    <row r="199" spans="1:26" ht="33.75" x14ac:dyDescent="0.2">
      <c r="A199" s="150">
        <v>63</v>
      </c>
      <c r="B199" s="150" t="s">
        <v>193</v>
      </c>
      <c r="C199" s="148" t="s">
        <v>11</v>
      </c>
      <c r="D199" s="150">
        <v>217.24</v>
      </c>
      <c r="E199" s="150" t="s">
        <v>201</v>
      </c>
      <c r="F199" s="6"/>
      <c r="G199" s="6"/>
      <c r="H199" s="6"/>
      <c r="I199" s="6"/>
      <c r="J199" s="4">
        <v>43564</v>
      </c>
      <c r="K199" s="26">
        <v>0.54027777777777775</v>
      </c>
      <c r="L199" s="4">
        <v>43564</v>
      </c>
      <c r="M199" s="26">
        <v>0.58750000000000002</v>
      </c>
      <c r="N199" s="42">
        <v>1.1299999999999999</v>
      </c>
      <c r="O199" s="42">
        <f t="shared" ref="O199:O201" si="179">IF(RIGHT(S199)="T",(N199),0)</f>
        <v>0</v>
      </c>
      <c r="P199" s="42">
        <f t="shared" ref="P199:P201" si="180">IF(RIGHT(S199)="U",(N199),0)</f>
        <v>0</v>
      </c>
      <c r="Q199" s="42">
        <f t="shared" ref="Q199:Q201" si="181">IF(RIGHT(S199)="C",(N199),0)</f>
        <v>1.1299999999999999</v>
      </c>
      <c r="R199" s="12">
        <f t="shared" ref="R199:R201" si="182">IF(RIGHT(S199)="D",(N199),0)</f>
        <v>0</v>
      </c>
      <c r="S199" s="5" t="s">
        <v>478</v>
      </c>
      <c r="T199" s="7"/>
      <c r="U199" s="7"/>
      <c r="V199" s="7"/>
      <c r="W199" s="42"/>
      <c r="X199" s="108" t="s">
        <v>584</v>
      </c>
      <c r="Y199" s="150" t="s">
        <v>766</v>
      </c>
      <c r="Z199" s="181">
        <v>100</v>
      </c>
    </row>
    <row r="200" spans="1:26" x14ac:dyDescent="0.2">
      <c r="A200" s="152"/>
      <c r="B200" s="152"/>
      <c r="C200" s="153"/>
      <c r="D200" s="152"/>
      <c r="E200" s="152"/>
      <c r="F200" s="6"/>
      <c r="G200" s="6"/>
      <c r="H200" s="6"/>
      <c r="I200" s="6"/>
      <c r="J200" s="4">
        <v>43568</v>
      </c>
      <c r="K200" s="26">
        <v>0.375</v>
      </c>
      <c r="L200" s="4">
        <v>43568</v>
      </c>
      <c r="M200" s="26">
        <v>0.83888888888888891</v>
      </c>
      <c r="N200" s="42">
        <v>11.13</v>
      </c>
      <c r="O200" s="42">
        <f t="shared" si="179"/>
        <v>0</v>
      </c>
      <c r="P200" s="42">
        <f t="shared" si="180"/>
        <v>11.13</v>
      </c>
      <c r="Q200" s="42">
        <f t="shared" si="181"/>
        <v>0</v>
      </c>
      <c r="R200" s="12">
        <f t="shared" si="182"/>
        <v>0</v>
      </c>
      <c r="S200" s="5" t="s">
        <v>480</v>
      </c>
      <c r="T200" s="7"/>
      <c r="U200" s="7"/>
      <c r="V200" s="7"/>
      <c r="W200" s="42"/>
      <c r="X200" s="108" t="s">
        <v>585</v>
      </c>
      <c r="Y200" s="152"/>
      <c r="Z200" s="182"/>
    </row>
    <row r="201" spans="1:26" x14ac:dyDescent="0.2">
      <c r="A201" s="152"/>
      <c r="B201" s="152"/>
      <c r="C201" s="153"/>
      <c r="D201" s="152"/>
      <c r="E201" s="152"/>
      <c r="F201" s="6"/>
      <c r="G201" s="6"/>
      <c r="H201" s="6"/>
      <c r="I201" s="6"/>
      <c r="J201" s="4">
        <v>43580</v>
      </c>
      <c r="K201" s="26">
        <v>0.3888888888888889</v>
      </c>
      <c r="L201" s="4">
        <v>43581</v>
      </c>
      <c r="M201" s="26">
        <v>0.82777777777777783</v>
      </c>
      <c r="N201" s="42">
        <v>34.53</v>
      </c>
      <c r="O201" s="42">
        <f t="shared" si="179"/>
        <v>0</v>
      </c>
      <c r="P201" s="42">
        <f t="shared" si="180"/>
        <v>0</v>
      </c>
      <c r="Q201" s="42">
        <f t="shared" si="181"/>
        <v>0</v>
      </c>
      <c r="R201" s="12">
        <f t="shared" si="182"/>
        <v>34.53</v>
      </c>
      <c r="S201" s="5" t="s">
        <v>479</v>
      </c>
      <c r="T201" s="7"/>
      <c r="U201" s="7"/>
      <c r="V201" s="7"/>
      <c r="W201" s="42"/>
      <c r="X201" s="108" t="s">
        <v>586</v>
      </c>
      <c r="Y201" s="152"/>
      <c r="Z201" s="182"/>
    </row>
    <row r="202" spans="1:26" x14ac:dyDescent="0.2">
      <c r="A202" s="151"/>
      <c r="B202" s="151"/>
      <c r="C202" s="149"/>
      <c r="D202" s="151"/>
      <c r="E202" s="151"/>
      <c r="F202" s="6"/>
      <c r="G202" s="6"/>
      <c r="H202" s="6"/>
      <c r="I202" s="6"/>
      <c r="J202" s="4"/>
      <c r="K202" s="5"/>
      <c r="L202" s="4"/>
      <c r="M202" s="5"/>
      <c r="N202" s="27">
        <f t="shared" ref="N202:R202" si="183">SUM(N199:N201)</f>
        <v>46.790000000000006</v>
      </c>
      <c r="O202" s="19">
        <f t="shared" si="183"/>
        <v>0</v>
      </c>
      <c r="P202" s="19">
        <f t="shared" si="183"/>
        <v>11.13</v>
      </c>
      <c r="Q202" s="19">
        <f t="shared" si="183"/>
        <v>1.1299999999999999</v>
      </c>
      <c r="R202" s="19">
        <f t="shared" si="183"/>
        <v>34.53</v>
      </c>
      <c r="S202" s="5"/>
      <c r="T202" s="7"/>
      <c r="U202" s="7"/>
      <c r="V202" s="7"/>
      <c r="W202" s="42"/>
      <c r="X202" s="108"/>
      <c r="Y202" s="151"/>
      <c r="Z202" s="183"/>
    </row>
    <row r="203" spans="1:26" x14ac:dyDescent="0.2">
      <c r="A203" s="150">
        <v>64</v>
      </c>
      <c r="B203" s="150" t="s">
        <v>194</v>
      </c>
      <c r="C203" s="148" t="s">
        <v>12</v>
      </c>
      <c r="D203" s="150">
        <v>217.24</v>
      </c>
      <c r="E203" s="150" t="s">
        <v>201</v>
      </c>
      <c r="F203" s="6" t="s">
        <v>202</v>
      </c>
      <c r="G203" s="6" t="s">
        <v>202</v>
      </c>
      <c r="H203" s="6" t="s">
        <v>202</v>
      </c>
      <c r="I203" s="6" t="s">
        <v>202</v>
      </c>
      <c r="J203" s="47"/>
      <c r="K203" s="26"/>
      <c r="L203" s="47"/>
      <c r="M203" s="26"/>
      <c r="N203" s="10">
        <v>0</v>
      </c>
      <c r="O203" s="10">
        <f>IF(RIGHT(S203)="T",(N203),0)</f>
        <v>0</v>
      </c>
      <c r="P203" s="10">
        <f>IF(RIGHT(S203)="U",(N203),0)</f>
        <v>0</v>
      </c>
      <c r="Q203" s="10">
        <f>IF(RIGHT(S203)="C",(N203),0)</f>
        <v>0</v>
      </c>
      <c r="R203" s="10">
        <f>IF(RIGHT(S203)="D",(N203),0)</f>
        <v>0</v>
      </c>
      <c r="S203" s="5"/>
      <c r="T203" s="7"/>
      <c r="U203" s="7"/>
      <c r="V203" s="7"/>
      <c r="W203" s="42"/>
      <c r="X203" s="108"/>
      <c r="Y203" s="150" t="s">
        <v>766</v>
      </c>
      <c r="Z203" s="181">
        <v>100</v>
      </c>
    </row>
    <row r="204" spans="1:26" x14ac:dyDescent="0.2">
      <c r="A204" s="151"/>
      <c r="B204" s="151"/>
      <c r="C204" s="149"/>
      <c r="D204" s="151"/>
      <c r="E204" s="151"/>
      <c r="F204" s="6"/>
      <c r="G204" s="6"/>
      <c r="H204" s="6"/>
      <c r="I204" s="6"/>
      <c r="J204" s="4"/>
      <c r="K204" s="26"/>
      <c r="L204" s="4"/>
      <c r="M204" s="26"/>
      <c r="N204" s="12"/>
      <c r="O204" s="12"/>
      <c r="P204" s="12"/>
      <c r="Q204" s="12"/>
      <c r="R204" s="12"/>
      <c r="S204" s="5"/>
      <c r="T204" s="7"/>
      <c r="U204" s="7"/>
      <c r="V204" s="7"/>
      <c r="W204" s="42"/>
      <c r="X204" s="108"/>
      <c r="Y204" s="152"/>
      <c r="Z204" s="182"/>
    </row>
    <row r="205" spans="1:26" x14ac:dyDescent="0.2">
      <c r="A205" s="42"/>
      <c r="B205" s="42" t="s">
        <v>302</v>
      </c>
      <c r="C205" s="108"/>
      <c r="D205" s="42"/>
      <c r="E205" s="42"/>
      <c r="F205" s="6"/>
      <c r="G205" s="6"/>
      <c r="H205" s="6"/>
      <c r="I205" s="6"/>
      <c r="J205" s="4"/>
      <c r="K205" s="5"/>
      <c r="L205" s="4"/>
      <c r="M205" s="5"/>
      <c r="N205" s="27">
        <f>SUM(N203:N204)</f>
        <v>0</v>
      </c>
      <c r="O205" s="27">
        <f t="shared" ref="O205:R205" si="184">SUM(O203:O204)</f>
        <v>0</v>
      </c>
      <c r="P205" s="27">
        <f t="shared" si="184"/>
        <v>0</v>
      </c>
      <c r="Q205" s="27">
        <f t="shared" si="184"/>
        <v>0</v>
      </c>
      <c r="R205" s="27">
        <f t="shared" si="184"/>
        <v>0</v>
      </c>
      <c r="S205" s="5"/>
      <c r="T205" s="7"/>
      <c r="U205" s="7"/>
      <c r="V205" s="7"/>
      <c r="W205" s="42"/>
      <c r="X205" s="108"/>
      <c r="Y205" s="151"/>
      <c r="Z205" s="183"/>
    </row>
    <row r="206" spans="1:26" x14ac:dyDescent="0.2">
      <c r="A206" s="150">
        <v>65</v>
      </c>
      <c r="B206" s="150" t="s">
        <v>195</v>
      </c>
      <c r="C206" s="148" t="s">
        <v>317</v>
      </c>
      <c r="D206" s="150">
        <v>93.04</v>
      </c>
      <c r="E206" s="150" t="s">
        <v>201</v>
      </c>
      <c r="F206" s="6" t="s">
        <v>202</v>
      </c>
      <c r="G206" s="6" t="s">
        <v>202</v>
      </c>
      <c r="H206" s="6" t="s">
        <v>202</v>
      </c>
      <c r="I206" s="6" t="s">
        <v>202</v>
      </c>
      <c r="J206" s="47"/>
      <c r="K206" s="26"/>
      <c r="L206" s="47"/>
      <c r="M206" s="26"/>
      <c r="N206" s="10">
        <v>0</v>
      </c>
      <c r="O206" s="10">
        <f>IF(RIGHT(S206)="T",(N206),0)</f>
        <v>0</v>
      </c>
      <c r="P206" s="10">
        <f>IF(RIGHT(S206)="U",(N206),0)</f>
        <v>0</v>
      </c>
      <c r="Q206" s="10">
        <f>IF(RIGHT(S206)="C",(N206),0)</f>
        <v>0</v>
      </c>
      <c r="R206" s="10">
        <f>IF(RIGHT(S206)="D",(N206),0)</f>
        <v>0</v>
      </c>
      <c r="S206" s="5"/>
      <c r="T206" s="7"/>
      <c r="U206" s="7"/>
      <c r="V206" s="7"/>
      <c r="W206" s="42"/>
      <c r="X206" s="108"/>
      <c r="Y206" s="150" t="s">
        <v>766</v>
      </c>
      <c r="Z206" s="181">
        <v>100</v>
      </c>
    </row>
    <row r="207" spans="1:26" x14ac:dyDescent="0.2">
      <c r="A207" s="152"/>
      <c r="B207" s="152"/>
      <c r="C207" s="153"/>
      <c r="D207" s="152"/>
      <c r="E207" s="152"/>
      <c r="F207" s="6"/>
      <c r="G207" s="6"/>
      <c r="H207" s="6"/>
      <c r="I207" s="6"/>
      <c r="J207" s="4"/>
      <c r="K207" s="26"/>
      <c r="L207" s="4"/>
      <c r="M207" s="26"/>
      <c r="N207" s="12" t="str">
        <f t="shared" ref="N207:N210" si="185">IF(((L207+M207)-(J207+K207))*24&gt;0,((L207+M207)-(J207+K207))*24,"  ")</f>
        <v xml:space="preserve">  </v>
      </c>
      <c r="O207" s="12">
        <f t="shared" ref="O207:O210" si="186">IF(RIGHT(S207)="T",(N207),0)</f>
        <v>0</v>
      </c>
      <c r="P207" s="12">
        <f t="shared" ref="P207:P210" si="187">IF(RIGHT(S207)="U",(N207),0)</f>
        <v>0</v>
      </c>
      <c r="Q207" s="12">
        <f t="shared" ref="Q207:Q210" si="188">IF(RIGHT(S207)="C",(N207),0)</f>
        <v>0</v>
      </c>
      <c r="R207" s="12">
        <f t="shared" ref="R207:R210" si="189">IF(RIGHT(S207)="D",(N207),0)</f>
        <v>0</v>
      </c>
      <c r="S207" s="5"/>
      <c r="T207" s="7"/>
      <c r="U207" s="7"/>
      <c r="V207" s="7"/>
      <c r="W207" s="42"/>
      <c r="X207" s="108"/>
      <c r="Y207" s="152"/>
      <c r="Z207" s="182"/>
    </row>
    <row r="208" spans="1:26" x14ac:dyDescent="0.2">
      <c r="A208" s="152"/>
      <c r="B208" s="152"/>
      <c r="C208" s="153"/>
      <c r="D208" s="152"/>
      <c r="E208" s="152"/>
      <c r="F208" s="6"/>
      <c r="G208" s="6"/>
      <c r="H208" s="6"/>
      <c r="I208" s="6"/>
      <c r="J208" s="4"/>
      <c r="K208" s="26"/>
      <c r="L208" s="4"/>
      <c r="M208" s="26"/>
      <c r="N208" s="12" t="str">
        <f t="shared" si="185"/>
        <v xml:space="preserve">  </v>
      </c>
      <c r="O208" s="12">
        <f t="shared" si="186"/>
        <v>0</v>
      </c>
      <c r="P208" s="12">
        <f t="shared" si="187"/>
        <v>0</v>
      </c>
      <c r="Q208" s="12">
        <f t="shared" si="188"/>
        <v>0</v>
      </c>
      <c r="R208" s="12">
        <f t="shared" si="189"/>
        <v>0</v>
      </c>
      <c r="S208" s="5"/>
      <c r="T208" s="7"/>
      <c r="U208" s="7"/>
      <c r="V208" s="7"/>
      <c r="W208" s="42"/>
      <c r="X208" s="108"/>
      <c r="Y208" s="152"/>
      <c r="Z208" s="182"/>
    </row>
    <row r="209" spans="1:26" x14ac:dyDescent="0.2">
      <c r="A209" s="152"/>
      <c r="B209" s="152"/>
      <c r="C209" s="153"/>
      <c r="D209" s="152"/>
      <c r="E209" s="152"/>
      <c r="F209" s="6"/>
      <c r="G209" s="6"/>
      <c r="H209" s="6"/>
      <c r="I209" s="6"/>
      <c r="J209" s="4"/>
      <c r="K209" s="26"/>
      <c r="L209" s="4"/>
      <c r="M209" s="26"/>
      <c r="N209" s="12" t="str">
        <f t="shared" si="185"/>
        <v xml:space="preserve">  </v>
      </c>
      <c r="O209" s="12">
        <f t="shared" si="186"/>
        <v>0</v>
      </c>
      <c r="P209" s="12">
        <f t="shared" si="187"/>
        <v>0</v>
      </c>
      <c r="Q209" s="12">
        <f t="shared" si="188"/>
        <v>0</v>
      </c>
      <c r="R209" s="12">
        <f t="shared" si="189"/>
        <v>0</v>
      </c>
      <c r="S209" s="5"/>
      <c r="T209" s="7"/>
      <c r="U209" s="7"/>
      <c r="V209" s="7"/>
      <c r="W209" s="42"/>
      <c r="X209" s="108"/>
      <c r="Y209" s="152"/>
      <c r="Z209" s="182"/>
    </row>
    <row r="210" spans="1:26" x14ac:dyDescent="0.2">
      <c r="A210" s="152"/>
      <c r="B210" s="152"/>
      <c r="C210" s="153"/>
      <c r="D210" s="152"/>
      <c r="E210" s="152"/>
      <c r="F210" s="6" t="s">
        <v>202</v>
      </c>
      <c r="G210" s="6" t="s">
        <v>202</v>
      </c>
      <c r="H210" s="6" t="s">
        <v>202</v>
      </c>
      <c r="I210" s="6" t="s">
        <v>202</v>
      </c>
      <c r="J210" s="4"/>
      <c r="K210" s="26"/>
      <c r="L210" s="4"/>
      <c r="M210" s="26"/>
      <c r="N210" s="12" t="str">
        <f t="shared" si="185"/>
        <v xml:space="preserve">  </v>
      </c>
      <c r="O210" s="12">
        <f t="shared" si="186"/>
        <v>0</v>
      </c>
      <c r="P210" s="12">
        <f t="shared" si="187"/>
        <v>0</v>
      </c>
      <c r="Q210" s="12">
        <f t="shared" si="188"/>
        <v>0</v>
      </c>
      <c r="R210" s="12">
        <f t="shared" si="189"/>
        <v>0</v>
      </c>
      <c r="S210" s="5"/>
      <c r="T210" s="7"/>
      <c r="U210" s="7"/>
      <c r="V210" s="7"/>
      <c r="W210" s="42"/>
      <c r="X210" s="108"/>
      <c r="Y210" s="152"/>
      <c r="Z210" s="182"/>
    </row>
    <row r="211" spans="1:26" x14ac:dyDescent="0.2">
      <c r="A211" s="151"/>
      <c r="B211" s="151"/>
      <c r="C211" s="149"/>
      <c r="D211" s="151"/>
      <c r="E211" s="151"/>
      <c r="F211" s="6"/>
      <c r="G211" s="6"/>
      <c r="H211" s="6"/>
      <c r="I211" s="6"/>
      <c r="J211" s="4"/>
      <c r="K211" s="5"/>
      <c r="L211" s="4"/>
      <c r="M211" s="5"/>
      <c r="N211" s="27">
        <f t="shared" ref="N211:R211" si="190">SUM(N206:N210)</f>
        <v>0</v>
      </c>
      <c r="O211" s="19">
        <f t="shared" si="190"/>
        <v>0</v>
      </c>
      <c r="P211" s="19">
        <f t="shared" si="190"/>
        <v>0</v>
      </c>
      <c r="Q211" s="19">
        <f t="shared" si="190"/>
        <v>0</v>
      </c>
      <c r="R211" s="19">
        <f t="shared" si="190"/>
        <v>0</v>
      </c>
      <c r="S211" s="5"/>
      <c r="T211" s="7"/>
      <c r="U211" s="7"/>
      <c r="V211" s="7"/>
      <c r="W211" s="42"/>
      <c r="X211" s="108"/>
      <c r="Y211" s="151"/>
      <c r="Z211" s="183"/>
    </row>
    <row r="212" spans="1:26" ht="22.5" x14ac:dyDescent="0.2">
      <c r="A212" s="42">
        <v>66</v>
      </c>
      <c r="B212" s="42" t="s">
        <v>196</v>
      </c>
      <c r="C212" s="108" t="s">
        <v>6</v>
      </c>
      <c r="D212" s="42">
        <v>93.04</v>
      </c>
      <c r="E212" s="42" t="s">
        <v>201</v>
      </c>
      <c r="F212" s="6" t="s">
        <v>202</v>
      </c>
      <c r="G212" s="6" t="s">
        <v>202</v>
      </c>
      <c r="H212" s="6" t="s">
        <v>202</v>
      </c>
      <c r="I212" s="6" t="s">
        <v>202</v>
      </c>
      <c r="J212" s="4">
        <v>43567</v>
      </c>
      <c r="K212" s="26">
        <v>0.52916666666666667</v>
      </c>
      <c r="L212" s="4">
        <v>43568</v>
      </c>
      <c r="M212" s="26">
        <v>0.80902777777777779</v>
      </c>
      <c r="N212" s="42">
        <v>30.72</v>
      </c>
      <c r="O212" s="42">
        <f t="shared" ref="O212" si="191">IF(RIGHT(S212)="T",(N212),0)</f>
        <v>0</v>
      </c>
      <c r="P212" s="42">
        <f t="shared" ref="P212" si="192">IF(RIGHT(S212)="U",(N212),0)</f>
        <v>0</v>
      </c>
      <c r="Q212" s="42">
        <f t="shared" ref="Q212" si="193">IF(RIGHT(S212)="C",(N212),0)</f>
        <v>30.72</v>
      </c>
      <c r="R212" s="12">
        <f t="shared" ref="R212" si="194">IF(RIGHT(S212)="D",(N212),0)</f>
        <v>0</v>
      </c>
      <c r="S212" s="5" t="s">
        <v>478</v>
      </c>
      <c r="T212" s="7"/>
      <c r="U212" s="7"/>
      <c r="V212" s="7"/>
      <c r="W212" s="42"/>
      <c r="X212" s="108" t="s">
        <v>576</v>
      </c>
      <c r="Y212" s="150" t="s">
        <v>766</v>
      </c>
      <c r="Z212" s="181">
        <v>100</v>
      </c>
    </row>
    <row r="213" spans="1:26" x14ac:dyDescent="0.2">
      <c r="A213" s="42"/>
      <c r="B213" s="42"/>
      <c r="C213" s="108"/>
      <c r="D213" s="42"/>
      <c r="E213" s="42"/>
      <c r="F213" s="6"/>
      <c r="G213" s="6"/>
      <c r="H213" s="6"/>
      <c r="I213" s="6"/>
      <c r="J213" s="4"/>
      <c r="K213" s="5"/>
      <c r="L213" s="4"/>
      <c r="M213" s="5"/>
      <c r="N213" s="27">
        <f>SUM(N212:N212)</f>
        <v>30.72</v>
      </c>
      <c r="O213" s="27">
        <f>SUM(O212:O212)</f>
        <v>0</v>
      </c>
      <c r="P213" s="27">
        <f>SUM(P212:P212)</f>
        <v>0</v>
      </c>
      <c r="Q213" s="27">
        <f>SUM(Q212:Q212)</f>
        <v>30.72</v>
      </c>
      <c r="R213" s="27">
        <f>SUM(R212:R212)</f>
        <v>0</v>
      </c>
      <c r="S213" s="5"/>
      <c r="T213" s="7"/>
      <c r="U213" s="7"/>
      <c r="V213" s="7"/>
      <c r="W213" s="42"/>
      <c r="X213" s="108"/>
      <c r="Y213" s="151"/>
      <c r="Z213" s="183"/>
    </row>
    <row r="214" spans="1:26" ht="22.5" x14ac:dyDescent="0.2">
      <c r="A214" s="150">
        <v>67</v>
      </c>
      <c r="B214" s="150" t="s">
        <v>409</v>
      </c>
      <c r="C214" s="148" t="s">
        <v>81</v>
      </c>
      <c r="D214" s="150">
        <v>199.81</v>
      </c>
      <c r="E214" s="150" t="s">
        <v>201</v>
      </c>
      <c r="F214" s="6" t="s">
        <v>202</v>
      </c>
      <c r="G214" s="6" t="s">
        <v>202</v>
      </c>
      <c r="H214" s="6" t="s">
        <v>202</v>
      </c>
      <c r="I214" s="6" t="s">
        <v>202</v>
      </c>
      <c r="J214" s="4">
        <v>43556</v>
      </c>
      <c r="K214" s="26">
        <v>0</v>
      </c>
      <c r="L214" s="4">
        <v>43573</v>
      </c>
      <c r="M214" s="26">
        <v>0.1076388888888889</v>
      </c>
      <c r="N214" s="12">
        <f>IF(((L214+M214)-(J214+K214))*24&gt;0,((L214+M214)-(J214+K214))*24,"NA")</f>
        <v>410.58333333337214</v>
      </c>
      <c r="O214" s="42">
        <f t="shared" ref="O214" si="195">IF(RIGHT(S214)="T",(N214),0)</f>
        <v>0</v>
      </c>
      <c r="P214" s="42">
        <f t="shared" ref="P214" si="196">IF(RIGHT(S214)="U",(N214),0)</f>
        <v>0</v>
      </c>
      <c r="Q214" s="42">
        <f t="shared" ref="Q214" si="197">IF(RIGHT(S214)="C",(N214),0)</f>
        <v>0</v>
      </c>
      <c r="R214" s="12">
        <f t="shared" ref="R214" si="198">IF(RIGHT(S214)="D",(N214),0)</f>
        <v>410.58333333337214</v>
      </c>
      <c r="S214" s="5" t="s">
        <v>491</v>
      </c>
      <c r="T214" s="7"/>
      <c r="U214" s="7"/>
      <c r="V214" s="7"/>
      <c r="W214" s="42"/>
      <c r="X214" s="108" t="s">
        <v>570</v>
      </c>
      <c r="Y214" s="150" t="s">
        <v>766</v>
      </c>
      <c r="Z214" s="181">
        <v>100</v>
      </c>
    </row>
    <row r="215" spans="1:26" x14ac:dyDescent="0.2">
      <c r="A215" s="151"/>
      <c r="B215" s="151"/>
      <c r="C215" s="149"/>
      <c r="D215" s="151"/>
      <c r="E215" s="151"/>
      <c r="F215" s="6"/>
      <c r="G215" s="6"/>
      <c r="H215" s="6"/>
      <c r="I215" s="6"/>
      <c r="J215" s="32"/>
      <c r="K215" s="49"/>
      <c r="L215" s="32"/>
      <c r="M215" s="49"/>
      <c r="N215" s="11"/>
      <c r="O215" s="17"/>
      <c r="P215" s="17"/>
      <c r="Q215" s="17"/>
      <c r="R215" s="17"/>
      <c r="S215" s="29"/>
      <c r="T215" s="7"/>
      <c r="U215" s="7"/>
      <c r="V215" s="7"/>
      <c r="W215" s="42"/>
      <c r="X215" s="112"/>
      <c r="Y215" s="152"/>
      <c r="Z215" s="182"/>
    </row>
    <row r="216" spans="1:26" x14ac:dyDescent="0.2">
      <c r="A216" s="42"/>
      <c r="B216" s="42" t="s">
        <v>302</v>
      </c>
      <c r="C216" s="108"/>
      <c r="D216" s="42"/>
      <c r="E216" s="42"/>
      <c r="F216" s="6"/>
      <c r="G216" s="6"/>
      <c r="H216" s="6"/>
      <c r="I216" s="6"/>
      <c r="J216" s="4"/>
      <c r="K216" s="5"/>
      <c r="L216" s="4"/>
      <c r="M216" s="5"/>
      <c r="N216" s="27">
        <f>SUM(N214:N215)</f>
        <v>410.58333333337214</v>
      </c>
      <c r="O216" s="27">
        <f>SUM(O214:O215)</f>
        <v>0</v>
      </c>
      <c r="P216" s="27">
        <f>SUM(P214:P215)</f>
        <v>0</v>
      </c>
      <c r="Q216" s="27">
        <f>SUM(Q214:Q215)</f>
        <v>0</v>
      </c>
      <c r="R216" s="27">
        <f>SUM(R214:R215)</f>
        <v>410.58333333337214</v>
      </c>
      <c r="S216" s="5"/>
      <c r="T216" s="7"/>
      <c r="U216" s="7"/>
      <c r="V216" s="7"/>
      <c r="W216" s="42"/>
      <c r="X216" s="108"/>
      <c r="Y216" s="151"/>
      <c r="Z216" s="183"/>
    </row>
    <row r="217" spans="1:26" ht="22.5" customHeight="1" x14ac:dyDescent="0.2">
      <c r="A217" s="150">
        <v>68</v>
      </c>
      <c r="B217" s="150" t="s">
        <v>410</v>
      </c>
      <c r="C217" s="148" t="s">
        <v>82</v>
      </c>
      <c r="D217" s="150">
        <v>44.02</v>
      </c>
      <c r="E217" s="150" t="s">
        <v>201</v>
      </c>
      <c r="F217" s="6" t="s">
        <v>202</v>
      </c>
      <c r="G217" s="6" t="s">
        <v>202</v>
      </c>
      <c r="H217" s="6" t="s">
        <v>202</v>
      </c>
      <c r="I217" s="6" t="s">
        <v>202</v>
      </c>
      <c r="J217" s="31"/>
      <c r="K217" s="48"/>
      <c r="L217" s="31"/>
      <c r="M217" s="48"/>
      <c r="N217" s="18"/>
      <c r="O217" s="18"/>
      <c r="P217" s="18"/>
      <c r="Q217" s="18"/>
      <c r="R217" s="18"/>
      <c r="S217" s="43"/>
      <c r="T217" s="7"/>
      <c r="U217" s="7"/>
      <c r="V217" s="7"/>
      <c r="W217" s="42"/>
      <c r="X217" s="111"/>
      <c r="Y217" s="150" t="s">
        <v>766</v>
      </c>
      <c r="Z217" s="181">
        <v>100</v>
      </c>
    </row>
    <row r="218" spans="1:26" x14ac:dyDescent="0.2">
      <c r="A218" s="151"/>
      <c r="B218" s="151"/>
      <c r="C218" s="149"/>
      <c r="D218" s="151"/>
      <c r="E218" s="151"/>
      <c r="F218" s="6"/>
      <c r="G218" s="6"/>
      <c r="H218" s="6"/>
      <c r="I218" s="6"/>
      <c r="J218" s="31"/>
      <c r="K218" s="48"/>
      <c r="L218" s="31"/>
      <c r="M218" s="48"/>
      <c r="N218" s="18"/>
      <c r="O218" s="18"/>
      <c r="P218" s="18"/>
      <c r="Q218" s="18"/>
      <c r="R218" s="18"/>
      <c r="S218" s="43"/>
      <c r="T218" s="7"/>
      <c r="U218" s="7"/>
      <c r="V218" s="7"/>
      <c r="W218" s="42"/>
      <c r="X218" s="111"/>
      <c r="Y218" s="152"/>
      <c r="Z218" s="182"/>
    </row>
    <row r="219" spans="1:26" x14ac:dyDescent="0.2">
      <c r="A219" s="42"/>
      <c r="B219" s="14" t="s">
        <v>302</v>
      </c>
      <c r="C219" s="108"/>
      <c r="D219" s="42"/>
      <c r="E219" s="42"/>
      <c r="F219" s="6"/>
      <c r="G219" s="6"/>
      <c r="H219" s="6"/>
      <c r="I219" s="6"/>
      <c r="J219" s="4"/>
      <c r="K219" s="5"/>
      <c r="L219" s="4"/>
      <c r="M219" s="5"/>
      <c r="N219" s="27">
        <f>SUM(N217:N218)</f>
        <v>0</v>
      </c>
      <c r="O219" s="27">
        <f t="shared" ref="O219:R219" si="199">SUM(O217:O218)</f>
        <v>0</v>
      </c>
      <c r="P219" s="27">
        <f t="shared" si="199"/>
        <v>0</v>
      </c>
      <c r="Q219" s="27">
        <f t="shared" si="199"/>
        <v>0</v>
      </c>
      <c r="R219" s="27">
        <f t="shared" si="199"/>
        <v>0</v>
      </c>
      <c r="S219" s="5"/>
      <c r="T219" s="7"/>
      <c r="U219" s="7"/>
      <c r="V219" s="7"/>
      <c r="W219" s="42"/>
      <c r="X219" s="108"/>
      <c r="Y219" s="151"/>
      <c r="Z219" s="183"/>
    </row>
    <row r="220" spans="1:26" ht="33.75" customHeight="1" x14ac:dyDescent="0.2">
      <c r="A220" s="150">
        <v>69</v>
      </c>
      <c r="B220" s="150" t="s">
        <v>197</v>
      </c>
      <c r="C220" s="148" t="s">
        <v>369</v>
      </c>
      <c r="D220" s="150">
        <v>155.79</v>
      </c>
      <c r="E220" s="150" t="s">
        <v>201</v>
      </c>
      <c r="F220" s="6" t="s">
        <v>202</v>
      </c>
      <c r="G220" s="6" t="s">
        <v>202</v>
      </c>
      <c r="H220" s="6" t="s">
        <v>202</v>
      </c>
      <c r="I220" s="6" t="s">
        <v>202</v>
      </c>
      <c r="J220" s="4">
        <v>43556</v>
      </c>
      <c r="K220" s="26">
        <v>0</v>
      </c>
      <c r="L220" s="4">
        <v>43573</v>
      </c>
      <c r="M220" s="26">
        <v>9.0972222222222218E-2</v>
      </c>
      <c r="N220" s="12">
        <f>IF(((L220+M220)-(J220+K220))*24&gt;0,((L220+M220)-(J220+K220))*24,"NA")</f>
        <v>410.18333333329065</v>
      </c>
      <c r="O220" s="42">
        <f t="shared" ref="O220" si="200">IF(RIGHT(S220)="T",(N220),0)</f>
        <v>0</v>
      </c>
      <c r="P220" s="42">
        <f t="shared" ref="P220" si="201">IF(RIGHT(S220)="U",(N220),0)</f>
        <v>0</v>
      </c>
      <c r="Q220" s="42">
        <f t="shared" ref="Q220" si="202">IF(RIGHT(S220)="C",(N220),0)</f>
        <v>0</v>
      </c>
      <c r="R220" s="12">
        <f t="shared" ref="R220" si="203">IF(RIGHT(S220)="D",(N220),0)</f>
        <v>410.18333333329065</v>
      </c>
      <c r="S220" s="5" t="s">
        <v>491</v>
      </c>
      <c r="T220" s="7"/>
      <c r="U220" s="7"/>
      <c r="V220" s="7"/>
      <c r="W220" s="42"/>
      <c r="X220" s="108" t="s">
        <v>570</v>
      </c>
      <c r="Y220" s="150" t="s">
        <v>766</v>
      </c>
      <c r="Z220" s="181">
        <v>100</v>
      </c>
    </row>
    <row r="221" spans="1:26" x14ac:dyDescent="0.2">
      <c r="A221" s="152"/>
      <c r="B221" s="152"/>
      <c r="C221" s="153"/>
      <c r="D221" s="152"/>
      <c r="E221" s="152"/>
      <c r="F221" s="6"/>
      <c r="G221" s="6"/>
      <c r="H221" s="6"/>
      <c r="I221" s="6"/>
      <c r="J221" s="4"/>
      <c r="K221" s="5"/>
      <c r="L221" s="4"/>
      <c r="M221" s="5"/>
      <c r="N221" s="12"/>
      <c r="O221" s="10"/>
      <c r="P221" s="10"/>
      <c r="Q221" s="10"/>
      <c r="R221" s="10"/>
      <c r="S221" s="5"/>
      <c r="T221" s="7"/>
      <c r="U221" s="7"/>
      <c r="V221" s="7"/>
      <c r="W221" s="42"/>
      <c r="X221" s="108"/>
      <c r="Y221" s="152"/>
      <c r="Z221" s="182"/>
    </row>
    <row r="222" spans="1:26" x14ac:dyDescent="0.2">
      <c r="A222" s="151"/>
      <c r="B222" s="151"/>
      <c r="C222" s="149"/>
      <c r="D222" s="151"/>
      <c r="E222" s="151"/>
      <c r="F222" s="6"/>
      <c r="G222" s="6"/>
      <c r="H222" s="6"/>
      <c r="I222" s="6"/>
      <c r="J222" s="4"/>
      <c r="K222" s="5"/>
      <c r="L222" s="4"/>
      <c r="M222" s="5"/>
      <c r="N222" s="27">
        <f t="shared" ref="N222:R222" si="204">SUM(N220:N221)</f>
        <v>410.18333333329065</v>
      </c>
      <c r="O222" s="19">
        <f t="shared" si="204"/>
        <v>0</v>
      </c>
      <c r="P222" s="19">
        <f t="shared" si="204"/>
        <v>0</v>
      </c>
      <c r="Q222" s="19">
        <f t="shared" si="204"/>
        <v>0</v>
      </c>
      <c r="R222" s="19">
        <f t="shared" si="204"/>
        <v>410.18333333329065</v>
      </c>
      <c r="S222" s="5"/>
      <c r="T222" s="7"/>
      <c r="U222" s="7"/>
      <c r="V222" s="7"/>
      <c r="W222" s="42"/>
      <c r="X222" s="108"/>
      <c r="Y222" s="151"/>
      <c r="Z222" s="183"/>
    </row>
    <row r="223" spans="1:26" ht="22.5" x14ac:dyDescent="0.2">
      <c r="A223" s="42">
        <v>70</v>
      </c>
      <c r="B223" s="42" t="s">
        <v>198</v>
      </c>
      <c r="C223" s="108" t="s">
        <v>18</v>
      </c>
      <c r="D223" s="42">
        <v>187.64</v>
      </c>
      <c r="E223" s="42" t="s">
        <v>201</v>
      </c>
      <c r="F223" s="6" t="s">
        <v>202</v>
      </c>
      <c r="G223" s="6" t="s">
        <v>202</v>
      </c>
      <c r="H223" s="6" t="s">
        <v>202</v>
      </c>
      <c r="I223" s="6" t="s">
        <v>202</v>
      </c>
      <c r="J223" s="4">
        <v>43585</v>
      </c>
      <c r="K223" s="26">
        <v>0.64374999999999993</v>
      </c>
      <c r="L223" s="4">
        <v>43585</v>
      </c>
      <c r="M223" s="26">
        <v>0.64374999999999993</v>
      </c>
      <c r="N223" s="42">
        <v>0</v>
      </c>
      <c r="O223" s="42">
        <f t="shared" ref="O223" si="205">IF(RIGHT(S223)="T",(N223),0)</f>
        <v>0</v>
      </c>
      <c r="P223" s="42">
        <f t="shared" ref="P223" si="206">IF(RIGHT(S223)="U",(N223),0)</f>
        <v>0</v>
      </c>
      <c r="Q223" s="42">
        <f t="shared" ref="Q223" si="207">IF(RIGHT(S223)="C",(N223),0)</f>
        <v>0</v>
      </c>
      <c r="R223" s="12">
        <f t="shared" ref="R223" si="208">IF(RIGHT(S223)="D",(N223),0)</f>
        <v>0</v>
      </c>
      <c r="S223" s="5" t="s">
        <v>484</v>
      </c>
      <c r="T223" s="7"/>
      <c r="U223" s="7"/>
      <c r="V223" s="7"/>
      <c r="W223" s="42"/>
      <c r="X223" s="108" t="s">
        <v>571</v>
      </c>
      <c r="Y223" s="150" t="s">
        <v>766</v>
      </c>
      <c r="Z223" s="181">
        <v>100</v>
      </c>
    </row>
    <row r="224" spans="1:26" x14ac:dyDescent="0.2">
      <c r="A224" s="42"/>
      <c r="B224" s="14" t="s">
        <v>302</v>
      </c>
      <c r="C224" s="109"/>
      <c r="D224" s="14"/>
      <c r="E224" s="14"/>
      <c r="F224" s="6"/>
      <c r="G224" s="6"/>
      <c r="H224" s="6"/>
      <c r="I224" s="6"/>
      <c r="J224" s="24"/>
      <c r="K224" s="25"/>
      <c r="L224" s="24"/>
      <c r="M224" s="25"/>
      <c r="N224" s="27">
        <f>SUM(N223:N223)</f>
        <v>0</v>
      </c>
      <c r="O224" s="27">
        <f>SUM(O223:O223)</f>
        <v>0</v>
      </c>
      <c r="P224" s="27">
        <f>SUM(P223:P223)</f>
        <v>0</v>
      </c>
      <c r="Q224" s="27">
        <f>SUM(Q223:Q223)</f>
        <v>0</v>
      </c>
      <c r="R224" s="27">
        <f>SUM(R223:R223)</f>
        <v>0</v>
      </c>
      <c r="S224" s="14"/>
      <c r="T224" s="9"/>
      <c r="U224" s="9"/>
      <c r="V224" s="9"/>
      <c r="W224" s="14"/>
      <c r="X224" s="109"/>
      <c r="Y224" s="151"/>
      <c r="Z224" s="183"/>
    </row>
    <row r="225" spans="1:26" x14ac:dyDescent="0.2">
      <c r="A225" s="150">
        <v>71</v>
      </c>
      <c r="B225" s="150" t="s">
        <v>199</v>
      </c>
      <c r="C225" s="148" t="s">
        <v>46</v>
      </c>
      <c r="D225" s="150">
        <v>187.64</v>
      </c>
      <c r="E225" s="150" t="s">
        <v>201</v>
      </c>
      <c r="F225" s="6" t="s">
        <v>202</v>
      </c>
      <c r="G225" s="6" t="s">
        <v>202</v>
      </c>
      <c r="H225" s="6" t="s">
        <v>202</v>
      </c>
      <c r="I225" s="6" t="s">
        <v>202</v>
      </c>
      <c r="J225" s="31"/>
      <c r="K225" s="48"/>
      <c r="L225" s="31"/>
      <c r="M225" s="48"/>
      <c r="N225" s="18"/>
      <c r="O225" s="18"/>
      <c r="P225" s="18"/>
      <c r="Q225" s="18"/>
      <c r="R225" s="18"/>
      <c r="S225" s="43"/>
      <c r="T225" s="7"/>
      <c r="U225" s="7"/>
      <c r="V225" s="7"/>
      <c r="W225" s="42"/>
      <c r="X225" s="111"/>
      <c r="Y225" s="150" t="s">
        <v>766</v>
      </c>
      <c r="Z225" s="181">
        <v>100</v>
      </c>
    </row>
    <row r="226" spans="1:26" x14ac:dyDescent="0.2">
      <c r="A226" s="151"/>
      <c r="B226" s="151"/>
      <c r="C226" s="149"/>
      <c r="D226" s="151"/>
      <c r="E226" s="151"/>
      <c r="F226" s="42"/>
      <c r="G226" s="42"/>
      <c r="H226" s="42"/>
      <c r="I226" s="42"/>
      <c r="J226" s="31"/>
      <c r="K226" s="48"/>
      <c r="L226" s="31"/>
      <c r="M226" s="48"/>
      <c r="N226" s="18"/>
      <c r="O226" s="18"/>
      <c r="P226" s="18"/>
      <c r="Q226" s="18"/>
      <c r="R226" s="18"/>
      <c r="S226" s="43"/>
      <c r="T226" s="7"/>
      <c r="U226" s="7"/>
      <c r="V226" s="7"/>
      <c r="W226" s="42"/>
      <c r="X226" s="111"/>
      <c r="Y226" s="152"/>
      <c r="Z226" s="182"/>
    </row>
    <row r="227" spans="1:26" s="39" customFormat="1" ht="14.25" x14ac:dyDescent="0.2">
      <c r="A227" s="14"/>
      <c r="B227" s="14" t="s">
        <v>302</v>
      </c>
      <c r="C227" s="109"/>
      <c r="D227" s="14"/>
      <c r="E227" s="14"/>
      <c r="F227" s="8"/>
      <c r="G227" s="8"/>
      <c r="H227" s="8"/>
      <c r="I227" s="8"/>
      <c r="J227" s="24"/>
      <c r="K227" s="25"/>
      <c r="L227" s="24"/>
      <c r="M227" s="25"/>
      <c r="N227" s="27">
        <f>SUM(N225:N226)</f>
        <v>0</v>
      </c>
      <c r="O227" s="27">
        <f t="shared" ref="O227:R227" si="209">SUM(O225:O226)</f>
        <v>0</v>
      </c>
      <c r="P227" s="27">
        <f t="shared" si="209"/>
        <v>0</v>
      </c>
      <c r="Q227" s="27">
        <f t="shared" si="209"/>
        <v>0</v>
      </c>
      <c r="R227" s="27">
        <f t="shared" si="209"/>
        <v>0</v>
      </c>
      <c r="S227" s="14"/>
      <c r="T227" s="9"/>
      <c r="U227" s="9"/>
      <c r="V227" s="9"/>
      <c r="W227" s="14"/>
      <c r="X227" s="109"/>
      <c r="Y227" s="151"/>
      <c r="Z227" s="183"/>
    </row>
    <row r="228" spans="1:26" x14ac:dyDescent="0.2">
      <c r="A228" s="150">
        <v>72</v>
      </c>
      <c r="B228" s="150" t="s">
        <v>200</v>
      </c>
      <c r="C228" s="148" t="s">
        <v>13</v>
      </c>
      <c r="D228" s="150">
        <v>144.44999999999999</v>
      </c>
      <c r="E228" s="150" t="s">
        <v>201</v>
      </c>
      <c r="F228" s="6" t="s">
        <v>202</v>
      </c>
      <c r="G228" s="6" t="s">
        <v>202</v>
      </c>
      <c r="H228" s="6" t="s">
        <v>202</v>
      </c>
      <c r="I228" s="6" t="s">
        <v>202</v>
      </c>
      <c r="J228" s="31"/>
      <c r="K228" s="48"/>
      <c r="L228" s="31"/>
      <c r="M228" s="48"/>
      <c r="N228" s="18"/>
      <c r="O228" s="18"/>
      <c r="P228" s="18"/>
      <c r="Q228" s="18"/>
      <c r="R228" s="18"/>
      <c r="S228" s="43"/>
      <c r="T228" s="7"/>
      <c r="U228" s="7"/>
      <c r="V228" s="7"/>
      <c r="W228" s="42"/>
      <c r="X228" s="111"/>
      <c r="Y228" s="150" t="s">
        <v>766</v>
      </c>
      <c r="Z228" s="181">
        <v>100</v>
      </c>
    </row>
    <row r="229" spans="1:26" x14ac:dyDescent="0.2">
      <c r="A229" s="152"/>
      <c r="B229" s="152"/>
      <c r="C229" s="153"/>
      <c r="D229" s="152"/>
      <c r="E229" s="152"/>
      <c r="F229" s="6"/>
      <c r="G229" s="6"/>
      <c r="H229" s="6"/>
      <c r="I229" s="6"/>
      <c r="J229" s="32"/>
      <c r="K229" s="49"/>
      <c r="L229" s="32"/>
      <c r="M229" s="49"/>
      <c r="N229" s="11"/>
      <c r="O229" s="17"/>
      <c r="P229" s="17"/>
      <c r="Q229" s="17"/>
      <c r="R229" s="17"/>
      <c r="S229" s="29"/>
      <c r="T229" s="7"/>
      <c r="U229" s="7"/>
      <c r="V229" s="7"/>
      <c r="W229" s="42"/>
      <c r="X229" s="112"/>
      <c r="Y229" s="152"/>
      <c r="Z229" s="182"/>
    </row>
    <row r="230" spans="1:26" x14ac:dyDescent="0.2">
      <c r="A230" s="151"/>
      <c r="B230" s="151"/>
      <c r="C230" s="149"/>
      <c r="D230" s="151"/>
      <c r="E230" s="151"/>
      <c r="F230" s="6"/>
      <c r="G230" s="6"/>
      <c r="H230" s="6"/>
      <c r="I230" s="6"/>
      <c r="J230" s="4"/>
      <c r="K230" s="5"/>
      <c r="L230" s="4"/>
      <c r="M230" s="5"/>
      <c r="N230" s="27">
        <f>SUM(N228:N229)</f>
        <v>0</v>
      </c>
      <c r="O230" s="19">
        <f t="shared" ref="O230:R230" si="210">SUM(O228:O229)</f>
        <v>0</v>
      </c>
      <c r="P230" s="19">
        <f t="shared" si="210"/>
        <v>0</v>
      </c>
      <c r="Q230" s="19">
        <f t="shared" si="210"/>
        <v>0</v>
      </c>
      <c r="R230" s="19">
        <f t="shared" si="210"/>
        <v>0</v>
      </c>
      <c r="S230" s="5"/>
      <c r="T230" s="7"/>
      <c r="U230" s="7"/>
      <c r="V230" s="7"/>
      <c r="W230" s="42"/>
      <c r="X230" s="108"/>
      <c r="Y230" s="151"/>
      <c r="Z230" s="183"/>
    </row>
    <row r="231" spans="1:26" ht="22.5" x14ac:dyDescent="0.2">
      <c r="A231" s="42">
        <v>73</v>
      </c>
      <c r="B231" s="42" t="s">
        <v>296</v>
      </c>
      <c r="C231" s="108" t="s">
        <v>7</v>
      </c>
      <c r="D231" s="42">
        <v>144.44999999999999</v>
      </c>
      <c r="E231" s="42" t="s">
        <v>201</v>
      </c>
      <c r="F231" s="6" t="s">
        <v>202</v>
      </c>
      <c r="G231" s="6" t="s">
        <v>202</v>
      </c>
      <c r="H231" s="6" t="s">
        <v>202</v>
      </c>
      <c r="I231" s="6" t="s">
        <v>202</v>
      </c>
      <c r="J231" s="4">
        <v>43572</v>
      </c>
      <c r="K231" s="26">
        <v>0.3979166666666667</v>
      </c>
      <c r="L231" s="4">
        <v>43572</v>
      </c>
      <c r="M231" s="26">
        <v>0.79791666666666661</v>
      </c>
      <c r="N231" s="42">
        <v>9.6</v>
      </c>
      <c r="O231" s="42">
        <f t="shared" ref="O231" si="211">IF(RIGHT(S231)="T",(N231),0)</f>
        <v>0</v>
      </c>
      <c r="P231" s="42">
        <f t="shared" ref="P231" si="212">IF(RIGHT(S231)="U",(N231),0)</f>
        <v>0</v>
      </c>
      <c r="Q231" s="42">
        <f t="shared" ref="Q231" si="213">IF(RIGHT(S231)="C",(N231),0)</f>
        <v>9.6</v>
      </c>
      <c r="R231" s="12">
        <f t="shared" ref="R231" si="214">IF(RIGHT(S231)="D",(N231),0)</f>
        <v>0</v>
      </c>
      <c r="S231" s="5" t="s">
        <v>486</v>
      </c>
      <c r="T231" s="7"/>
      <c r="U231" s="7"/>
      <c r="V231" s="7"/>
      <c r="W231" s="42"/>
      <c r="X231" s="108" t="s">
        <v>572</v>
      </c>
      <c r="Y231" s="150" t="s">
        <v>766</v>
      </c>
      <c r="Z231" s="181">
        <v>100</v>
      </c>
    </row>
    <row r="232" spans="1:26" x14ac:dyDescent="0.2">
      <c r="A232" s="42"/>
      <c r="B232" s="14" t="s">
        <v>302</v>
      </c>
      <c r="C232" s="109"/>
      <c r="D232" s="14"/>
      <c r="E232" s="14"/>
      <c r="F232" s="6"/>
      <c r="G232" s="6"/>
      <c r="H232" s="6"/>
      <c r="I232" s="6"/>
      <c r="J232" s="24"/>
      <c r="K232" s="25"/>
      <c r="L232" s="24"/>
      <c r="M232" s="25"/>
      <c r="N232" s="27">
        <f>SUM(N231)</f>
        <v>9.6</v>
      </c>
      <c r="O232" s="19">
        <f t="shared" ref="O232:R232" si="215">SUM(O231)</f>
        <v>0</v>
      </c>
      <c r="P232" s="19">
        <f t="shared" si="215"/>
        <v>0</v>
      </c>
      <c r="Q232" s="19">
        <f t="shared" si="215"/>
        <v>9.6</v>
      </c>
      <c r="R232" s="19">
        <f t="shared" si="215"/>
        <v>0</v>
      </c>
      <c r="S232" s="14"/>
      <c r="T232" s="9"/>
      <c r="U232" s="9"/>
      <c r="V232" s="9"/>
      <c r="W232" s="14"/>
      <c r="X232" s="109"/>
      <c r="Y232" s="151"/>
      <c r="Z232" s="183"/>
    </row>
    <row r="233" spans="1:26" ht="22.5" customHeight="1" x14ac:dyDescent="0.2">
      <c r="A233" s="150">
        <v>74</v>
      </c>
      <c r="B233" s="150" t="s">
        <v>309</v>
      </c>
      <c r="C233" s="148" t="s">
        <v>47</v>
      </c>
      <c r="D233" s="150">
        <v>110.69</v>
      </c>
      <c r="E233" s="150" t="s">
        <v>201</v>
      </c>
      <c r="F233" s="6"/>
      <c r="G233" s="6"/>
      <c r="H233" s="6"/>
      <c r="I233" s="6"/>
      <c r="J233" s="4"/>
      <c r="K233" s="26"/>
      <c r="L233" s="4"/>
      <c r="M233" s="26"/>
      <c r="N233" s="12" t="str">
        <f t="shared" ref="N233:N234" si="216">IF(((L233+M233)-(J233+K233))*24&gt;0,((L233+M233)-(J233+K233))*24,"  ")</f>
        <v xml:space="preserve">  </v>
      </c>
      <c r="O233" s="12">
        <f t="shared" ref="O233:O234" si="217">IF(RIGHT(S233)="T",(N233),0)</f>
        <v>0</v>
      </c>
      <c r="P233" s="12">
        <f t="shared" ref="P233:P234" si="218">IF(RIGHT(S233)="U",(N233),0)</f>
        <v>0</v>
      </c>
      <c r="Q233" s="12">
        <f t="shared" ref="Q233:Q234" si="219">IF(RIGHT(S233)="C",(N233),0)</f>
        <v>0</v>
      </c>
      <c r="R233" s="12">
        <f t="shared" ref="R233:R234" si="220">IF(RIGHT(S233)="D",(N233),0)</f>
        <v>0</v>
      </c>
      <c r="S233" s="5"/>
      <c r="T233" s="7"/>
      <c r="U233" s="7"/>
      <c r="V233" s="7"/>
      <c r="W233" s="42"/>
      <c r="X233" s="108"/>
      <c r="Y233" s="150" t="s">
        <v>766</v>
      </c>
      <c r="Z233" s="181">
        <v>100</v>
      </c>
    </row>
    <row r="234" spans="1:26" x14ac:dyDescent="0.2">
      <c r="A234" s="152"/>
      <c r="B234" s="152"/>
      <c r="C234" s="153"/>
      <c r="D234" s="152"/>
      <c r="E234" s="152"/>
      <c r="F234" s="6"/>
      <c r="G234" s="6"/>
      <c r="H234" s="6"/>
      <c r="I234" s="6"/>
      <c r="J234" s="4"/>
      <c r="K234" s="26"/>
      <c r="L234" s="4"/>
      <c r="M234" s="26"/>
      <c r="N234" s="12" t="str">
        <f t="shared" si="216"/>
        <v xml:space="preserve">  </v>
      </c>
      <c r="O234" s="12">
        <f t="shared" si="217"/>
        <v>0</v>
      </c>
      <c r="P234" s="12">
        <f t="shared" si="218"/>
        <v>0</v>
      </c>
      <c r="Q234" s="12">
        <f t="shared" si="219"/>
        <v>0</v>
      </c>
      <c r="R234" s="12">
        <f t="shared" si="220"/>
        <v>0</v>
      </c>
      <c r="S234" s="5"/>
      <c r="T234" s="7"/>
      <c r="U234" s="7"/>
      <c r="V234" s="7"/>
      <c r="W234" s="42"/>
      <c r="X234" s="108"/>
      <c r="Y234" s="152"/>
      <c r="Z234" s="182"/>
    </row>
    <row r="235" spans="1:26" x14ac:dyDescent="0.2">
      <c r="A235" s="151"/>
      <c r="B235" s="151"/>
      <c r="C235" s="149"/>
      <c r="D235" s="151"/>
      <c r="E235" s="151"/>
      <c r="F235" s="6"/>
      <c r="G235" s="6"/>
      <c r="H235" s="6"/>
      <c r="I235" s="6"/>
      <c r="J235" s="4"/>
      <c r="K235" s="5"/>
      <c r="L235" s="4"/>
      <c r="M235" s="5"/>
      <c r="N235" s="19">
        <f>SUM(N233:N234)</f>
        <v>0</v>
      </c>
      <c r="O235" s="19">
        <f t="shared" ref="O235:R235" si="221">SUM(O233:O234)</f>
        <v>0</v>
      </c>
      <c r="P235" s="19">
        <f t="shared" si="221"/>
        <v>0</v>
      </c>
      <c r="Q235" s="19">
        <f t="shared" si="221"/>
        <v>0</v>
      </c>
      <c r="R235" s="19">
        <f t="shared" si="221"/>
        <v>0</v>
      </c>
      <c r="S235" s="5"/>
      <c r="T235" s="7"/>
      <c r="U235" s="7"/>
      <c r="V235" s="7"/>
      <c r="W235" s="42"/>
      <c r="X235" s="108"/>
      <c r="Y235" s="151"/>
      <c r="Z235" s="183"/>
    </row>
    <row r="236" spans="1:26" ht="22.5" customHeight="1" x14ac:dyDescent="0.2">
      <c r="A236" s="150">
        <v>75</v>
      </c>
      <c r="B236" s="150" t="s">
        <v>310</v>
      </c>
      <c r="C236" s="148" t="s">
        <v>48</v>
      </c>
      <c r="D236" s="150">
        <v>110.69</v>
      </c>
      <c r="E236" s="150" t="s">
        <v>201</v>
      </c>
      <c r="F236" s="6" t="s">
        <v>202</v>
      </c>
      <c r="G236" s="6" t="s">
        <v>202</v>
      </c>
      <c r="H236" s="6" t="s">
        <v>202</v>
      </c>
      <c r="I236" s="6" t="s">
        <v>202</v>
      </c>
      <c r="J236" s="4"/>
      <c r="K236" s="26"/>
      <c r="L236" s="4"/>
      <c r="M236" s="26"/>
      <c r="N236" s="12" t="str">
        <f t="shared" ref="N236:N238" si="222">IF(((L236+M236)-(J236+K236))*24&gt;0,((L236+M236)-(J236+K236))*24,"  ")</f>
        <v xml:space="preserve">  </v>
      </c>
      <c r="O236" s="12">
        <f t="shared" ref="O236:O238" si="223">IF(RIGHT(S236)="T",(N236),0)</f>
        <v>0</v>
      </c>
      <c r="P236" s="12">
        <f t="shared" ref="P236:P238" si="224">IF(RIGHT(S236)="U",(N236),0)</f>
        <v>0</v>
      </c>
      <c r="Q236" s="12">
        <f t="shared" ref="Q236:Q238" si="225">IF(RIGHT(S236)="C",(N236),0)</f>
        <v>0</v>
      </c>
      <c r="R236" s="12">
        <f t="shared" ref="R236:R238" si="226">IF(RIGHT(S236)="D",(N236),0)</f>
        <v>0</v>
      </c>
      <c r="S236" s="5"/>
      <c r="T236" s="7"/>
      <c r="U236" s="7"/>
      <c r="V236" s="7"/>
      <c r="W236" s="42"/>
      <c r="X236" s="108"/>
      <c r="Y236" s="150" t="s">
        <v>766</v>
      </c>
      <c r="Z236" s="181">
        <v>100</v>
      </c>
    </row>
    <row r="237" spans="1:26" x14ac:dyDescent="0.2">
      <c r="A237" s="152"/>
      <c r="B237" s="152"/>
      <c r="C237" s="153"/>
      <c r="D237" s="152"/>
      <c r="E237" s="152"/>
      <c r="F237" s="6"/>
      <c r="G237" s="6"/>
      <c r="H237" s="6"/>
      <c r="I237" s="6"/>
      <c r="J237" s="4"/>
      <c r="K237" s="26"/>
      <c r="L237" s="4"/>
      <c r="M237" s="26"/>
      <c r="N237" s="12" t="str">
        <f t="shared" si="222"/>
        <v xml:space="preserve">  </v>
      </c>
      <c r="O237" s="12">
        <f t="shared" si="223"/>
        <v>0</v>
      </c>
      <c r="P237" s="12">
        <f t="shared" si="224"/>
        <v>0</v>
      </c>
      <c r="Q237" s="12">
        <f t="shared" si="225"/>
        <v>0</v>
      </c>
      <c r="R237" s="12">
        <f t="shared" si="226"/>
        <v>0</v>
      </c>
      <c r="S237" s="5"/>
      <c r="T237" s="7"/>
      <c r="U237" s="7"/>
      <c r="V237" s="7"/>
      <c r="W237" s="42"/>
      <c r="X237" s="108"/>
      <c r="Y237" s="152"/>
      <c r="Z237" s="182"/>
    </row>
    <row r="238" spans="1:26" x14ac:dyDescent="0.2">
      <c r="A238" s="151"/>
      <c r="B238" s="151"/>
      <c r="C238" s="149"/>
      <c r="D238" s="151"/>
      <c r="E238" s="151"/>
      <c r="F238" s="6"/>
      <c r="G238" s="6"/>
      <c r="H238" s="6"/>
      <c r="I238" s="6"/>
      <c r="J238" s="4"/>
      <c r="K238" s="26"/>
      <c r="L238" s="4"/>
      <c r="M238" s="26"/>
      <c r="N238" s="12" t="str">
        <f t="shared" si="222"/>
        <v xml:space="preserve">  </v>
      </c>
      <c r="O238" s="12">
        <f t="shared" si="223"/>
        <v>0</v>
      </c>
      <c r="P238" s="12">
        <f t="shared" si="224"/>
        <v>0</v>
      </c>
      <c r="Q238" s="12">
        <f t="shared" si="225"/>
        <v>0</v>
      </c>
      <c r="R238" s="12">
        <f t="shared" si="226"/>
        <v>0</v>
      </c>
      <c r="S238" s="5"/>
      <c r="T238" s="7"/>
      <c r="U238" s="7"/>
      <c r="V238" s="7"/>
      <c r="W238" s="42"/>
      <c r="X238" s="108"/>
      <c r="Y238" s="152"/>
      <c r="Z238" s="182"/>
    </row>
    <row r="239" spans="1:26" x14ac:dyDescent="0.2">
      <c r="A239" s="42"/>
      <c r="B239" s="14" t="s">
        <v>302</v>
      </c>
      <c r="C239" s="109"/>
      <c r="D239" s="14"/>
      <c r="E239" s="14"/>
      <c r="F239" s="6"/>
      <c r="G239" s="6"/>
      <c r="H239" s="6"/>
      <c r="I239" s="6"/>
      <c r="J239" s="24"/>
      <c r="K239" s="25"/>
      <c r="L239" s="24"/>
      <c r="M239" s="25"/>
      <c r="N239" s="27">
        <f>SUM(N236:N238)</f>
        <v>0</v>
      </c>
      <c r="O239" s="27">
        <f t="shared" ref="O239:R239" si="227">SUM(O236:O238)</f>
        <v>0</v>
      </c>
      <c r="P239" s="27">
        <f t="shared" si="227"/>
        <v>0</v>
      </c>
      <c r="Q239" s="27">
        <f t="shared" si="227"/>
        <v>0</v>
      </c>
      <c r="R239" s="27">
        <f t="shared" si="227"/>
        <v>0</v>
      </c>
      <c r="S239" s="14"/>
      <c r="T239" s="9"/>
      <c r="U239" s="9"/>
      <c r="V239" s="9"/>
      <c r="W239" s="14"/>
      <c r="X239" s="109"/>
      <c r="Y239" s="151"/>
      <c r="Z239" s="183"/>
    </row>
    <row r="240" spans="1:26" ht="22.5" x14ac:dyDescent="0.2">
      <c r="A240" s="42">
        <v>76</v>
      </c>
      <c r="B240" s="42" t="s">
        <v>311</v>
      </c>
      <c r="C240" s="108" t="s">
        <v>327</v>
      </c>
      <c r="D240" s="42">
        <v>321</v>
      </c>
      <c r="E240" s="42" t="s">
        <v>201</v>
      </c>
      <c r="F240" s="6" t="s">
        <v>202</v>
      </c>
      <c r="G240" s="6" t="s">
        <v>202</v>
      </c>
      <c r="H240" s="6" t="s">
        <v>202</v>
      </c>
      <c r="I240" s="6" t="s">
        <v>202</v>
      </c>
      <c r="J240" s="4">
        <v>43558</v>
      </c>
      <c r="K240" s="26">
        <v>0.49236111111111108</v>
      </c>
      <c r="L240" s="4">
        <v>43586</v>
      </c>
      <c r="M240" s="26">
        <v>0</v>
      </c>
      <c r="N240" s="12">
        <f>IF(((L240+M240)-(J240+K240))*24&gt;0,((L240+M240)-(J240+K240))*24,"NA")</f>
        <v>660.18333333340706</v>
      </c>
      <c r="O240" s="42">
        <f t="shared" ref="O240" si="228">IF(RIGHT(S240)="T",(N240),0)</f>
        <v>0</v>
      </c>
      <c r="P240" s="42">
        <f t="shared" ref="P240" si="229">IF(RIGHT(S240)="U",(N240),0)</f>
        <v>0</v>
      </c>
      <c r="Q240" s="42">
        <f t="shared" ref="Q240" si="230">IF(RIGHT(S240)="C",(N240),0)</f>
        <v>0</v>
      </c>
      <c r="R240" s="12">
        <f t="shared" ref="R240" si="231">IF(RIGHT(S240)="D",(N240),0)</f>
        <v>660.18333333340706</v>
      </c>
      <c r="S240" s="5" t="s">
        <v>491</v>
      </c>
      <c r="T240" s="7"/>
      <c r="U240" s="7"/>
      <c r="V240" s="7"/>
      <c r="W240" s="42"/>
      <c r="X240" s="108" t="s">
        <v>578</v>
      </c>
      <c r="Y240" s="150" t="s">
        <v>766</v>
      </c>
      <c r="Z240" s="181">
        <v>100</v>
      </c>
    </row>
    <row r="241" spans="1:26" x14ac:dyDescent="0.2">
      <c r="A241" s="42"/>
      <c r="B241" s="42"/>
      <c r="C241" s="108"/>
      <c r="D241" s="42"/>
      <c r="E241" s="42"/>
      <c r="F241" s="6"/>
      <c r="G241" s="6"/>
      <c r="H241" s="6"/>
      <c r="I241" s="6"/>
      <c r="J241" s="4"/>
      <c r="K241" s="5"/>
      <c r="L241" s="4"/>
      <c r="M241" s="5"/>
      <c r="N241" s="27">
        <f>SUM(N240:N240)</f>
        <v>660.18333333340706</v>
      </c>
      <c r="O241" s="27">
        <f>SUM(O240:O240)</f>
        <v>0</v>
      </c>
      <c r="P241" s="27">
        <f>SUM(P240:P240)</f>
        <v>0</v>
      </c>
      <c r="Q241" s="27">
        <f>SUM(Q240:Q240)</f>
        <v>0</v>
      </c>
      <c r="R241" s="27">
        <f>SUM(R240:R240)</f>
        <v>660.18333333340706</v>
      </c>
      <c r="S241" s="5"/>
      <c r="T241" s="7"/>
      <c r="U241" s="7"/>
      <c r="V241" s="7"/>
      <c r="W241" s="42"/>
      <c r="X241" s="108"/>
      <c r="Y241" s="151"/>
      <c r="Z241" s="183"/>
    </row>
    <row r="242" spans="1:26" ht="22.5" x14ac:dyDescent="0.2">
      <c r="A242" s="150">
        <v>77</v>
      </c>
      <c r="B242" s="150" t="s">
        <v>322</v>
      </c>
      <c r="C242" s="148" t="s">
        <v>328</v>
      </c>
      <c r="D242" s="150">
        <v>321</v>
      </c>
      <c r="E242" s="150" t="s">
        <v>201</v>
      </c>
      <c r="F242" s="6" t="s">
        <v>202</v>
      </c>
      <c r="G242" s="6" t="s">
        <v>202</v>
      </c>
      <c r="H242" s="6" t="s">
        <v>202</v>
      </c>
      <c r="I242" s="6" t="s">
        <v>202</v>
      </c>
      <c r="J242" s="4">
        <v>43558</v>
      </c>
      <c r="K242" s="26">
        <v>0.49305555555555558</v>
      </c>
      <c r="L242" s="4">
        <v>43586</v>
      </c>
      <c r="M242" s="26">
        <v>0</v>
      </c>
      <c r="N242" s="12">
        <f>IF(((L242+M242)-(J242+K242))*24&gt;0,((L242+M242)-(J242+K242))*24,"NA")</f>
        <v>660.16666666668607</v>
      </c>
      <c r="O242" s="42">
        <f t="shared" ref="O242" si="232">IF(RIGHT(S242)="T",(N242),0)</f>
        <v>0</v>
      </c>
      <c r="P242" s="42">
        <f t="shared" ref="P242" si="233">IF(RIGHT(S242)="U",(N242),0)</f>
        <v>0</v>
      </c>
      <c r="Q242" s="42">
        <f t="shared" ref="Q242" si="234">IF(RIGHT(S242)="C",(N242),0)</f>
        <v>0</v>
      </c>
      <c r="R242" s="12">
        <f t="shared" ref="R242" si="235">IF(RIGHT(S242)="D",(N242),0)</f>
        <v>660.16666666668607</v>
      </c>
      <c r="S242" s="5" t="s">
        <v>491</v>
      </c>
      <c r="T242" s="7"/>
      <c r="U242" s="7"/>
      <c r="V242" s="7"/>
      <c r="W242" s="42"/>
      <c r="X242" s="108" t="s">
        <v>578</v>
      </c>
      <c r="Y242" s="150" t="s">
        <v>766</v>
      </c>
      <c r="Z242" s="181">
        <v>100</v>
      </c>
    </row>
    <row r="243" spans="1:26" x14ac:dyDescent="0.2">
      <c r="A243" s="151"/>
      <c r="B243" s="151"/>
      <c r="C243" s="149"/>
      <c r="D243" s="151"/>
      <c r="E243" s="151"/>
      <c r="F243" s="6"/>
      <c r="G243" s="6"/>
      <c r="H243" s="6"/>
      <c r="I243" s="6"/>
      <c r="J243" s="4"/>
      <c r="K243" s="26"/>
      <c r="L243" s="4"/>
      <c r="M243" s="26"/>
      <c r="N243" s="11"/>
      <c r="O243" s="12"/>
      <c r="P243" s="12"/>
      <c r="Q243" s="12"/>
      <c r="R243" s="12"/>
      <c r="S243" s="5"/>
      <c r="T243" s="7"/>
      <c r="U243" s="7"/>
      <c r="V243" s="7"/>
      <c r="W243" s="42"/>
      <c r="X243" s="108"/>
      <c r="Y243" s="152"/>
      <c r="Z243" s="182"/>
    </row>
    <row r="244" spans="1:26" x14ac:dyDescent="0.2">
      <c r="A244" s="42"/>
      <c r="B244" s="42" t="s">
        <v>302</v>
      </c>
      <c r="C244" s="108"/>
      <c r="D244" s="42"/>
      <c r="E244" s="42"/>
      <c r="F244" s="6"/>
      <c r="G244" s="6"/>
      <c r="H244" s="6"/>
      <c r="I244" s="6"/>
      <c r="J244" s="4"/>
      <c r="K244" s="5"/>
      <c r="L244" s="4"/>
      <c r="M244" s="5"/>
      <c r="N244" s="27">
        <f>SUM(N242:N243)</f>
        <v>660.16666666668607</v>
      </c>
      <c r="O244" s="27">
        <f t="shared" ref="O244:R244" si="236">SUM(O242:O243)</f>
        <v>0</v>
      </c>
      <c r="P244" s="27">
        <f t="shared" si="236"/>
        <v>0</v>
      </c>
      <c r="Q244" s="27">
        <f t="shared" si="236"/>
        <v>0</v>
      </c>
      <c r="R244" s="27">
        <f t="shared" si="236"/>
        <v>660.16666666668607</v>
      </c>
      <c r="S244" s="5"/>
      <c r="T244" s="7"/>
      <c r="U244" s="7"/>
      <c r="V244" s="7"/>
      <c r="W244" s="42"/>
      <c r="X244" s="108"/>
      <c r="Y244" s="151"/>
      <c r="Z244" s="183"/>
    </row>
    <row r="245" spans="1:26" x14ac:dyDescent="0.2">
      <c r="A245" s="150">
        <v>78</v>
      </c>
      <c r="B245" s="150" t="s">
        <v>323</v>
      </c>
      <c r="C245" s="148" t="s">
        <v>299</v>
      </c>
      <c r="D245" s="150">
        <v>237.7</v>
      </c>
      <c r="E245" s="150" t="s">
        <v>201</v>
      </c>
      <c r="F245" s="6" t="s">
        <v>202</v>
      </c>
      <c r="G245" s="6" t="s">
        <v>202</v>
      </c>
      <c r="H245" s="6" t="s">
        <v>202</v>
      </c>
      <c r="I245" s="6" t="s">
        <v>202</v>
      </c>
      <c r="J245" s="4"/>
      <c r="K245" s="26"/>
      <c r="L245" s="4"/>
      <c r="M245" s="26"/>
      <c r="N245" s="12" t="str">
        <f t="shared" ref="N245:N247" si="237">IF(((L245+M245)-(J245+K245))*24&gt;0,((L245+M245)-(J245+K245))*24,"  ")</f>
        <v xml:space="preserve">  </v>
      </c>
      <c r="O245" s="12">
        <f t="shared" ref="O245:O247" si="238">IF(RIGHT(S245)="T",(N245),0)</f>
        <v>0</v>
      </c>
      <c r="P245" s="12">
        <f t="shared" ref="P245:P247" si="239">IF(RIGHT(S245)="U",(N245),0)</f>
        <v>0</v>
      </c>
      <c r="Q245" s="12">
        <f t="shared" ref="Q245:Q247" si="240">IF(RIGHT(S245)="C",(N245),0)</f>
        <v>0</v>
      </c>
      <c r="R245" s="12">
        <f t="shared" ref="R245:R247" si="241">IF(RIGHT(S245)="D",(N245),0)</f>
        <v>0</v>
      </c>
      <c r="S245" s="5"/>
      <c r="T245" s="7"/>
      <c r="U245" s="7"/>
      <c r="V245" s="7"/>
      <c r="W245" s="42"/>
      <c r="X245" s="108"/>
      <c r="Y245" s="150" t="s">
        <v>766</v>
      </c>
      <c r="Z245" s="181">
        <v>100</v>
      </c>
    </row>
    <row r="246" spans="1:26" x14ac:dyDescent="0.2">
      <c r="A246" s="152"/>
      <c r="B246" s="152"/>
      <c r="C246" s="153"/>
      <c r="D246" s="152"/>
      <c r="E246" s="152"/>
      <c r="F246" s="6"/>
      <c r="G246" s="6"/>
      <c r="H246" s="6"/>
      <c r="I246" s="6"/>
      <c r="J246" s="4"/>
      <c r="K246" s="26"/>
      <c r="L246" s="4"/>
      <c r="M246" s="26"/>
      <c r="N246" s="12" t="str">
        <f t="shared" si="237"/>
        <v xml:space="preserve">  </v>
      </c>
      <c r="O246" s="12">
        <f t="shared" si="238"/>
        <v>0</v>
      </c>
      <c r="P246" s="12">
        <f t="shared" si="239"/>
        <v>0</v>
      </c>
      <c r="Q246" s="12">
        <f t="shared" si="240"/>
        <v>0</v>
      </c>
      <c r="R246" s="12">
        <f t="shared" si="241"/>
        <v>0</v>
      </c>
      <c r="S246" s="5"/>
      <c r="T246" s="7"/>
      <c r="U246" s="7"/>
      <c r="V246" s="7"/>
      <c r="W246" s="42"/>
      <c r="X246" s="108"/>
      <c r="Y246" s="152"/>
      <c r="Z246" s="182"/>
    </row>
    <row r="247" spans="1:26" x14ac:dyDescent="0.2">
      <c r="A247" s="151"/>
      <c r="B247" s="151"/>
      <c r="C247" s="149"/>
      <c r="D247" s="151"/>
      <c r="E247" s="151"/>
      <c r="F247" s="6"/>
      <c r="G247" s="6"/>
      <c r="H247" s="6"/>
      <c r="I247" s="6"/>
      <c r="J247" s="4"/>
      <c r="K247" s="26"/>
      <c r="L247" s="4"/>
      <c r="M247" s="26"/>
      <c r="N247" s="12" t="str">
        <f t="shared" si="237"/>
        <v xml:space="preserve">  </v>
      </c>
      <c r="O247" s="12">
        <f t="shared" si="238"/>
        <v>0</v>
      </c>
      <c r="P247" s="12">
        <f t="shared" si="239"/>
        <v>0</v>
      </c>
      <c r="Q247" s="12">
        <f t="shared" si="240"/>
        <v>0</v>
      </c>
      <c r="R247" s="12">
        <f t="shared" si="241"/>
        <v>0</v>
      </c>
      <c r="S247" s="5"/>
      <c r="T247" s="7"/>
      <c r="U247" s="7"/>
      <c r="V247" s="7"/>
      <c r="W247" s="42"/>
      <c r="X247" s="108"/>
      <c r="Y247" s="152"/>
      <c r="Z247" s="182"/>
    </row>
    <row r="248" spans="1:26" x14ac:dyDescent="0.2">
      <c r="A248" s="42"/>
      <c r="B248" s="42"/>
      <c r="C248" s="108"/>
      <c r="D248" s="42"/>
      <c r="E248" s="42"/>
      <c r="F248" s="6"/>
      <c r="G248" s="6"/>
      <c r="H248" s="6"/>
      <c r="I248" s="6"/>
      <c r="J248" s="4"/>
      <c r="K248" s="5"/>
      <c r="L248" s="4"/>
      <c r="M248" s="5"/>
      <c r="N248" s="27">
        <f>SUM(N245:N247)</f>
        <v>0</v>
      </c>
      <c r="O248" s="27">
        <f t="shared" ref="O248:R248" si="242">SUM(O245:O247)</f>
        <v>0</v>
      </c>
      <c r="P248" s="27">
        <f t="shared" si="242"/>
        <v>0</v>
      </c>
      <c r="Q248" s="27">
        <f t="shared" si="242"/>
        <v>0</v>
      </c>
      <c r="R248" s="27">
        <f t="shared" si="242"/>
        <v>0</v>
      </c>
      <c r="S248" s="5"/>
      <c r="T248" s="7"/>
      <c r="U248" s="7"/>
      <c r="V248" s="7"/>
      <c r="W248" s="42"/>
      <c r="X248" s="108"/>
      <c r="Y248" s="151"/>
      <c r="Z248" s="183"/>
    </row>
    <row r="249" spans="1:26" ht="22.5" customHeight="1" x14ac:dyDescent="0.2">
      <c r="A249" s="150">
        <v>79</v>
      </c>
      <c r="B249" s="150" t="s">
        <v>342</v>
      </c>
      <c r="C249" s="148" t="s">
        <v>103</v>
      </c>
      <c r="D249" s="150">
        <v>108.29</v>
      </c>
      <c r="E249" s="150" t="s">
        <v>201</v>
      </c>
      <c r="F249" s="6" t="s">
        <v>202</v>
      </c>
      <c r="G249" s="6" t="s">
        <v>202</v>
      </c>
      <c r="H249" s="6" t="s">
        <v>202</v>
      </c>
      <c r="I249" s="6" t="s">
        <v>202</v>
      </c>
      <c r="J249" s="47"/>
      <c r="K249" s="26"/>
      <c r="L249" s="47"/>
      <c r="M249" s="26"/>
      <c r="N249" s="10" t="str">
        <f t="shared" ref="N249" si="243">IF(((L249+M249)-(J249+K249))*24&gt;0,((L249+M249)-(J249+K249))*24,"NA")</f>
        <v>NA</v>
      </c>
      <c r="O249" s="10">
        <f>IF(RIGHT(S249)="T",(N249),0)</f>
        <v>0</v>
      </c>
      <c r="P249" s="10">
        <f>IF(RIGHT(S249)="U",(N249),0)</f>
        <v>0</v>
      </c>
      <c r="Q249" s="10">
        <f>IF(RIGHT(S249)="C",(N249),0)</f>
        <v>0</v>
      </c>
      <c r="R249" s="10">
        <f>IF(RIGHT(S249)="D",(N249),0)</f>
        <v>0</v>
      </c>
      <c r="S249" s="5"/>
      <c r="T249" s="7"/>
      <c r="U249" s="7"/>
      <c r="V249" s="7"/>
      <c r="W249" s="42"/>
      <c r="X249" s="108"/>
      <c r="Y249" s="150" t="s">
        <v>766</v>
      </c>
      <c r="Z249" s="181">
        <v>100</v>
      </c>
    </row>
    <row r="250" spans="1:26" x14ac:dyDescent="0.2">
      <c r="A250" s="152"/>
      <c r="B250" s="152"/>
      <c r="C250" s="153"/>
      <c r="D250" s="152"/>
      <c r="E250" s="152"/>
      <c r="F250" s="6"/>
      <c r="G250" s="6"/>
      <c r="H250" s="6"/>
      <c r="I250" s="6"/>
      <c r="J250" s="4"/>
      <c r="K250" s="5"/>
      <c r="L250" s="4"/>
      <c r="M250" s="5"/>
      <c r="N250" s="12"/>
      <c r="O250" s="20"/>
      <c r="P250" s="20"/>
      <c r="Q250" s="20"/>
      <c r="R250" s="20"/>
      <c r="S250" s="5"/>
      <c r="T250" s="7"/>
      <c r="U250" s="7"/>
      <c r="V250" s="7"/>
      <c r="W250" s="42"/>
      <c r="X250" s="108"/>
      <c r="Y250" s="152"/>
      <c r="Z250" s="182"/>
    </row>
    <row r="251" spans="1:26" x14ac:dyDescent="0.2">
      <c r="A251" s="151"/>
      <c r="B251" s="151"/>
      <c r="C251" s="149"/>
      <c r="D251" s="151"/>
      <c r="E251" s="151"/>
      <c r="F251" s="6"/>
      <c r="G251" s="6"/>
      <c r="H251" s="6"/>
      <c r="I251" s="6"/>
      <c r="J251" s="4"/>
      <c r="K251" s="5"/>
      <c r="L251" s="4"/>
      <c r="M251" s="5"/>
      <c r="N251" s="12"/>
      <c r="O251" s="20"/>
      <c r="P251" s="20"/>
      <c r="Q251" s="20"/>
      <c r="R251" s="20"/>
      <c r="S251" s="5"/>
      <c r="T251" s="7"/>
      <c r="U251" s="7"/>
      <c r="V251" s="7"/>
      <c r="W251" s="42"/>
      <c r="X251" s="108"/>
      <c r="Y251" s="152"/>
      <c r="Z251" s="182"/>
    </row>
    <row r="252" spans="1:26" x14ac:dyDescent="0.2">
      <c r="A252" s="42"/>
      <c r="B252" s="14" t="s">
        <v>302</v>
      </c>
      <c r="C252" s="108"/>
      <c r="D252" s="14"/>
      <c r="E252" s="14"/>
      <c r="F252" s="6"/>
      <c r="G252" s="6"/>
      <c r="H252" s="6"/>
      <c r="I252" s="6"/>
      <c r="J252" s="24"/>
      <c r="K252" s="25"/>
      <c r="L252" s="24"/>
      <c r="M252" s="25"/>
      <c r="N252" s="27">
        <f>SUM(N249:N251)</f>
        <v>0</v>
      </c>
      <c r="O252" s="27">
        <f t="shared" ref="O252:R252" si="244">SUM(O249:O251)</f>
        <v>0</v>
      </c>
      <c r="P252" s="27">
        <f t="shared" si="244"/>
        <v>0</v>
      </c>
      <c r="Q252" s="27">
        <f t="shared" si="244"/>
        <v>0</v>
      </c>
      <c r="R252" s="27">
        <f t="shared" si="244"/>
        <v>0</v>
      </c>
      <c r="S252" s="14"/>
      <c r="T252" s="9"/>
      <c r="U252" s="9"/>
      <c r="V252" s="9"/>
      <c r="W252" s="14"/>
      <c r="X252" s="109"/>
      <c r="Y252" s="151"/>
      <c r="Z252" s="183"/>
    </row>
    <row r="253" spans="1:26" ht="22.5" x14ac:dyDescent="0.2">
      <c r="A253" s="150">
        <v>80</v>
      </c>
      <c r="B253" s="150" t="s">
        <v>343</v>
      </c>
      <c r="C253" s="148" t="s">
        <v>94</v>
      </c>
      <c r="D253" s="150">
        <v>140.28</v>
      </c>
      <c r="E253" s="150" t="s">
        <v>201</v>
      </c>
      <c r="F253" s="6" t="s">
        <v>202</v>
      </c>
      <c r="G253" s="6" t="s">
        <v>202</v>
      </c>
      <c r="H253" s="6" t="s">
        <v>202</v>
      </c>
      <c r="I253" s="6" t="s">
        <v>202</v>
      </c>
      <c r="J253" s="4">
        <v>43561</v>
      </c>
      <c r="K253" s="26">
        <v>0.73472222222222217</v>
      </c>
      <c r="L253" s="4">
        <v>43561</v>
      </c>
      <c r="M253" s="26">
        <v>0.73472222222222217</v>
      </c>
      <c r="N253" s="42">
        <v>0</v>
      </c>
      <c r="O253" s="42">
        <f t="shared" ref="O253:O255" si="245">IF(RIGHT(S253)="T",(N253),0)</f>
        <v>0</v>
      </c>
      <c r="P253" s="42">
        <f t="shared" ref="P253:P255" si="246">IF(RIGHT(S253)="U",(N253),0)</f>
        <v>0</v>
      </c>
      <c r="Q253" s="42">
        <f t="shared" ref="Q253:Q255" si="247">IF(RIGHT(S253)="C",(N253),0)</f>
        <v>0</v>
      </c>
      <c r="R253" s="12">
        <f t="shared" ref="R253:R255" si="248">IF(RIGHT(S253)="D",(N253),0)</f>
        <v>0</v>
      </c>
      <c r="S253" s="5" t="s">
        <v>484</v>
      </c>
      <c r="T253" s="7"/>
      <c r="U253" s="7"/>
      <c r="V253" s="7"/>
      <c r="W253" s="42"/>
      <c r="X253" s="108" t="s">
        <v>562</v>
      </c>
      <c r="Y253" s="150" t="s">
        <v>766</v>
      </c>
      <c r="Z253" s="181">
        <v>100</v>
      </c>
    </row>
    <row r="254" spans="1:26" ht="45" x14ac:dyDescent="0.2">
      <c r="A254" s="152"/>
      <c r="B254" s="152"/>
      <c r="C254" s="153"/>
      <c r="D254" s="152"/>
      <c r="E254" s="152"/>
      <c r="F254" s="6"/>
      <c r="G254" s="6"/>
      <c r="H254" s="6"/>
      <c r="I254" s="6"/>
      <c r="J254" s="4">
        <v>43574</v>
      </c>
      <c r="K254" s="26">
        <v>0.80347222222222225</v>
      </c>
      <c r="L254" s="4">
        <v>43574</v>
      </c>
      <c r="M254" s="26">
        <v>0.80347222222222225</v>
      </c>
      <c r="N254" s="42">
        <v>0</v>
      </c>
      <c r="O254" s="42">
        <f t="shared" si="245"/>
        <v>0</v>
      </c>
      <c r="P254" s="42">
        <f t="shared" si="246"/>
        <v>0</v>
      </c>
      <c r="Q254" s="42">
        <f t="shared" si="247"/>
        <v>0</v>
      </c>
      <c r="R254" s="12">
        <f t="shared" si="248"/>
        <v>0</v>
      </c>
      <c r="S254" s="5" t="s">
        <v>484</v>
      </c>
      <c r="T254" s="7"/>
      <c r="U254" s="7"/>
      <c r="V254" s="7"/>
      <c r="W254" s="42"/>
      <c r="X254" s="108" t="s">
        <v>563</v>
      </c>
      <c r="Y254" s="152"/>
      <c r="Z254" s="182"/>
    </row>
    <row r="255" spans="1:26" ht="33.75" x14ac:dyDescent="0.2">
      <c r="A255" s="151"/>
      <c r="B255" s="151"/>
      <c r="C255" s="149"/>
      <c r="D255" s="151"/>
      <c r="E255" s="151"/>
      <c r="F255" s="6"/>
      <c r="G255" s="6"/>
      <c r="H255" s="6"/>
      <c r="I255" s="6"/>
      <c r="J255" s="4">
        <v>43563</v>
      </c>
      <c r="K255" s="26">
        <v>0.85486111111111107</v>
      </c>
      <c r="L255" s="4">
        <v>43563</v>
      </c>
      <c r="M255" s="26">
        <v>0.8847222222222223</v>
      </c>
      <c r="N255" s="42">
        <v>0.72</v>
      </c>
      <c r="O255" s="42">
        <f t="shared" si="245"/>
        <v>0</v>
      </c>
      <c r="P255" s="42">
        <f t="shared" si="246"/>
        <v>0</v>
      </c>
      <c r="Q255" s="42">
        <f t="shared" si="247"/>
        <v>0.72</v>
      </c>
      <c r="R255" s="12">
        <f t="shared" si="248"/>
        <v>0</v>
      </c>
      <c r="S255" s="5" t="s">
        <v>478</v>
      </c>
      <c r="T255" s="7"/>
      <c r="U255" s="7"/>
      <c r="V255" s="7"/>
      <c r="W255" s="42"/>
      <c r="X255" s="108" t="s">
        <v>564</v>
      </c>
      <c r="Y255" s="152"/>
      <c r="Z255" s="182"/>
    </row>
    <row r="256" spans="1:26" x14ac:dyDescent="0.2">
      <c r="A256" s="42"/>
      <c r="B256" s="42"/>
      <c r="C256" s="108"/>
      <c r="D256" s="42"/>
      <c r="E256" s="42"/>
      <c r="F256" s="6"/>
      <c r="G256" s="6"/>
      <c r="H256" s="6"/>
      <c r="I256" s="6"/>
      <c r="J256" s="4"/>
      <c r="K256" s="5"/>
      <c r="L256" s="4"/>
      <c r="M256" s="5"/>
      <c r="N256" s="27">
        <f>SUM(N253:N255)</f>
        <v>0.72</v>
      </c>
      <c r="O256" s="27">
        <f t="shared" ref="O256:R256" si="249">SUM(O253:O255)</f>
        <v>0</v>
      </c>
      <c r="P256" s="27">
        <f t="shared" si="249"/>
        <v>0</v>
      </c>
      <c r="Q256" s="27">
        <f t="shared" si="249"/>
        <v>0.72</v>
      </c>
      <c r="R256" s="27">
        <f t="shared" si="249"/>
        <v>0</v>
      </c>
      <c r="S256" s="5"/>
      <c r="T256" s="7"/>
      <c r="U256" s="7"/>
      <c r="V256" s="7"/>
      <c r="W256" s="42"/>
      <c r="X256" s="108"/>
      <c r="Y256" s="151"/>
      <c r="Z256" s="183"/>
    </row>
    <row r="257" spans="1:26" ht="22.5" x14ac:dyDescent="0.2">
      <c r="A257" s="42">
        <v>81</v>
      </c>
      <c r="B257" s="42" t="s">
        <v>344</v>
      </c>
      <c r="C257" s="108" t="s">
        <v>101</v>
      </c>
      <c r="D257" s="42">
        <v>108.29</v>
      </c>
      <c r="E257" s="42" t="s">
        <v>201</v>
      </c>
      <c r="F257" s="6" t="s">
        <v>202</v>
      </c>
      <c r="G257" s="6" t="s">
        <v>202</v>
      </c>
      <c r="H257" s="6" t="s">
        <v>202</v>
      </c>
      <c r="I257" s="6" t="s">
        <v>202</v>
      </c>
      <c r="J257" s="4">
        <v>43575</v>
      </c>
      <c r="K257" s="26">
        <v>0.58750000000000002</v>
      </c>
      <c r="L257" s="4">
        <v>43575</v>
      </c>
      <c r="M257" s="26">
        <v>0.7895833333333333</v>
      </c>
      <c r="N257" s="42">
        <v>4.8499999999999996</v>
      </c>
      <c r="O257" s="42">
        <f t="shared" ref="O257" si="250">IF(RIGHT(S257)="T",(N257),0)</f>
        <v>0</v>
      </c>
      <c r="P257" s="42">
        <f t="shared" ref="P257" si="251">IF(RIGHT(S257)="U",(N257),0)</f>
        <v>0</v>
      </c>
      <c r="Q257" s="42">
        <f t="shared" ref="Q257" si="252">IF(RIGHT(S257)="C",(N257),0)</f>
        <v>4.8499999999999996</v>
      </c>
      <c r="R257" s="12">
        <f t="shared" ref="R257" si="253">IF(RIGHT(S257)="D",(N257),0)</f>
        <v>0</v>
      </c>
      <c r="S257" s="5" t="s">
        <v>478</v>
      </c>
      <c r="T257" s="7"/>
      <c r="U257" s="7"/>
      <c r="V257" s="7"/>
      <c r="W257" s="42"/>
      <c r="X257" s="108" t="s">
        <v>569</v>
      </c>
      <c r="Y257" s="150" t="s">
        <v>766</v>
      </c>
      <c r="Z257" s="181">
        <v>100</v>
      </c>
    </row>
    <row r="258" spans="1:26" x14ac:dyDescent="0.2">
      <c r="A258" s="42"/>
      <c r="B258" s="14" t="s">
        <v>302</v>
      </c>
      <c r="C258" s="109"/>
      <c r="D258" s="14"/>
      <c r="E258" s="14"/>
      <c r="F258" s="6"/>
      <c r="G258" s="6"/>
      <c r="H258" s="6"/>
      <c r="I258" s="6"/>
      <c r="J258" s="24"/>
      <c r="K258" s="25"/>
      <c r="L258" s="24"/>
      <c r="M258" s="25"/>
      <c r="N258" s="27">
        <f t="shared" ref="N258:R258" si="254">SUM(N257)</f>
        <v>4.8499999999999996</v>
      </c>
      <c r="O258" s="19">
        <f t="shared" si="254"/>
        <v>0</v>
      </c>
      <c r="P258" s="19">
        <f t="shared" si="254"/>
        <v>0</v>
      </c>
      <c r="Q258" s="19">
        <f t="shared" si="254"/>
        <v>4.8499999999999996</v>
      </c>
      <c r="R258" s="19">
        <f t="shared" si="254"/>
        <v>0</v>
      </c>
      <c r="S258" s="14"/>
      <c r="T258" s="9"/>
      <c r="U258" s="9"/>
      <c r="V258" s="9"/>
      <c r="W258" s="14"/>
      <c r="X258" s="109"/>
      <c r="Y258" s="151"/>
      <c r="Z258" s="183"/>
    </row>
    <row r="259" spans="1:26" x14ac:dyDescent="0.2">
      <c r="A259" s="42">
        <v>82</v>
      </c>
      <c r="B259" s="42" t="s">
        <v>345</v>
      </c>
      <c r="C259" s="108" t="s">
        <v>452</v>
      </c>
      <c r="D259" s="42">
        <v>81.650000000000006</v>
      </c>
      <c r="E259" s="42" t="s">
        <v>201</v>
      </c>
      <c r="F259" s="6" t="s">
        <v>202</v>
      </c>
      <c r="G259" s="6" t="s">
        <v>202</v>
      </c>
      <c r="H259" s="6" t="s">
        <v>202</v>
      </c>
      <c r="I259" s="6" t="s">
        <v>202</v>
      </c>
      <c r="J259" s="4"/>
      <c r="K259" s="26"/>
      <c r="L259" s="4"/>
      <c r="M259" s="26"/>
      <c r="N259" s="12"/>
      <c r="O259" s="12"/>
      <c r="P259" s="12"/>
      <c r="Q259" s="12"/>
      <c r="R259" s="12"/>
      <c r="S259" s="5"/>
      <c r="T259" s="7"/>
      <c r="U259" s="7"/>
      <c r="V259" s="7"/>
      <c r="W259" s="42"/>
      <c r="X259" s="108"/>
      <c r="Y259" s="150" t="s">
        <v>766</v>
      </c>
      <c r="Z259" s="181">
        <v>100</v>
      </c>
    </row>
    <row r="260" spans="1:26" x14ac:dyDescent="0.2">
      <c r="A260" s="42"/>
      <c r="B260" s="42"/>
      <c r="C260" s="108"/>
      <c r="D260" s="42"/>
      <c r="E260" s="42"/>
      <c r="F260" s="6"/>
      <c r="G260" s="6"/>
      <c r="H260" s="6"/>
      <c r="I260" s="6"/>
      <c r="J260" s="4"/>
      <c r="K260" s="5"/>
      <c r="L260" s="4"/>
      <c r="M260" s="5"/>
      <c r="N260" s="27">
        <f>SUM(N259:N259)</f>
        <v>0</v>
      </c>
      <c r="O260" s="27">
        <f>SUM(O259:O259)</f>
        <v>0</v>
      </c>
      <c r="P260" s="27">
        <f>SUM(P259:P259)</f>
        <v>0</v>
      </c>
      <c r="Q260" s="27">
        <f>SUM(Q259:Q259)</f>
        <v>0</v>
      </c>
      <c r="R260" s="27">
        <f>SUM(R259:R259)</f>
        <v>0</v>
      </c>
      <c r="S260" s="5"/>
      <c r="T260" s="7"/>
      <c r="U260" s="7"/>
      <c r="V260" s="7"/>
      <c r="W260" s="42"/>
      <c r="X260" s="108"/>
      <c r="Y260" s="151"/>
      <c r="Z260" s="183"/>
    </row>
    <row r="261" spans="1:26" x14ac:dyDescent="0.2">
      <c r="A261" s="150">
        <v>83</v>
      </c>
      <c r="B261" s="150" t="s">
        <v>349</v>
      </c>
      <c r="C261" s="148" t="s">
        <v>453</v>
      </c>
      <c r="D261" s="150">
        <v>81.650000000000006</v>
      </c>
      <c r="E261" s="150" t="s">
        <v>201</v>
      </c>
      <c r="F261" s="6" t="s">
        <v>202</v>
      </c>
      <c r="G261" s="6" t="s">
        <v>202</v>
      </c>
      <c r="H261" s="6" t="s">
        <v>202</v>
      </c>
      <c r="I261" s="6" t="s">
        <v>202</v>
      </c>
      <c r="J261" s="47"/>
      <c r="K261" s="26"/>
      <c r="L261" s="47"/>
      <c r="M261" s="26"/>
      <c r="N261" s="10">
        <v>0</v>
      </c>
      <c r="O261" s="10">
        <v>0</v>
      </c>
      <c r="P261" s="10">
        <f>IF(RIGHT(S261)="U",(N261),0)</f>
        <v>0</v>
      </c>
      <c r="Q261" s="10">
        <f>IF(RIGHT(S261)="C",(N261),0)</f>
        <v>0</v>
      </c>
      <c r="R261" s="10">
        <f>IF(RIGHT(S261)="D",(N261),0)</f>
        <v>0</v>
      </c>
      <c r="S261" s="5"/>
      <c r="T261" s="7"/>
      <c r="U261" s="7"/>
      <c r="V261" s="7"/>
      <c r="W261" s="42"/>
      <c r="X261" s="108"/>
      <c r="Y261" s="150" t="s">
        <v>766</v>
      </c>
      <c r="Z261" s="181">
        <v>100</v>
      </c>
    </row>
    <row r="262" spans="1:26" x14ac:dyDescent="0.2">
      <c r="A262" s="152"/>
      <c r="B262" s="152"/>
      <c r="C262" s="153"/>
      <c r="D262" s="152"/>
      <c r="E262" s="152"/>
      <c r="F262" s="6" t="s">
        <v>202</v>
      </c>
      <c r="G262" s="6" t="s">
        <v>202</v>
      </c>
      <c r="H262" s="6" t="s">
        <v>202</v>
      </c>
      <c r="I262" s="6" t="s">
        <v>202</v>
      </c>
      <c r="J262" s="4"/>
      <c r="K262" s="26"/>
      <c r="L262" s="4"/>
      <c r="M262" s="26"/>
      <c r="N262" s="12"/>
      <c r="O262" s="17"/>
      <c r="P262" s="17"/>
      <c r="Q262" s="17"/>
      <c r="R262" s="17"/>
      <c r="S262" s="5"/>
      <c r="T262" s="7"/>
      <c r="U262" s="7"/>
      <c r="V262" s="7"/>
      <c r="W262" s="42"/>
      <c r="X262" s="108"/>
      <c r="Y262" s="152"/>
      <c r="Z262" s="182"/>
    </row>
    <row r="263" spans="1:26" x14ac:dyDescent="0.2">
      <c r="A263" s="151"/>
      <c r="B263" s="151"/>
      <c r="C263" s="149"/>
      <c r="D263" s="151"/>
      <c r="E263" s="151"/>
      <c r="F263" s="6"/>
      <c r="G263" s="6"/>
      <c r="H263" s="6"/>
      <c r="I263" s="6"/>
      <c r="J263" s="4"/>
      <c r="K263" s="5"/>
      <c r="L263" s="4"/>
      <c r="M263" s="5"/>
      <c r="N263" s="27">
        <f>SUM(N261:N262)</f>
        <v>0</v>
      </c>
      <c r="O263" s="27">
        <f t="shared" ref="O263:R263" si="255">SUM(O261:O262)</f>
        <v>0</v>
      </c>
      <c r="P263" s="27">
        <f t="shared" si="255"/>
        <v>0</v>
      </c>
      <c r="Q263" s="27">
        <f t="shared" si="255"/>
        <v>0</v>
      </c>
      <c r="R263" s="27">
        <f t="shared" si="255"/>
        <v>0</v>
      </c>
      <c r="S263" s="5"/>
      <c r="T263" s="7"/>
      <c r="U263" s="7"/>
      <c r="V263" s="7"/>
      <c r="W263" s="42"/>
      <c r="X263" s="108"/>
      <c r="Y263" s="151"/>
      <c r="Z263" s="183"/>
    </row>
    <row r="264" spans="1:26" ht="22.5" x14ac:dyDescent="0.2">
      <c r="A264" s="42">
        <v>84</v>
      </c>
      <c r="B264" s="42" t="s">
        <v>411</v>
      </c>
      <c r="C264" s="108" t="s">
        <v>374</v>
      </c>
      <c r="D264" s="42">
        <v>153.19999999999999</v>
      </c>
      <c r="E264" s="42" t="s">
        <v>201</v>
      </c>
      <c r="F264" s="6" t="s">
        <v>202</v>
      </c>
      <c r="G264" s="6" t="s">
        <v>202</v>
      </c>
      <c r="H264" s="6" t="s">
        <v>202</v>
      </c>
      <c r="I264" s="6" t="s">
        <v>202</v>
      </c>
      <c r="J264" s="47"/>
      <c r="K264" s="26"/>
      <c r="L264" s="47"/>
      <c r="M264" s="26"/>
      <c r="N264" s="10">
        <v>0</v>
      </c>
      <c r="O264" s="10">
        <f>IF(RIGHT(S264)="T",(N264),0)</f>
        <v>0</v>
      </c>
      <c r="P264" s="10">
        <f>IF(RIGHT(S264)="U",(N264),0)</f>
        <v>0</v>
      </c>
      <c r="Q264" s="10">
        <f>IF(RIGHT(S264)="C",(N264),0)</f>
        <v>0</v>
      </c>
      <c r="R264" s="10">
        <f>IF(RIGHT(S264)="D",(N264),0)</f>
        <v>0</v>
      </c>
      <c r="S264" s="5"/>
      <c r="T264" s="7"/>
      <c r="U264" s="7"/>
      <c r="V264" s="7"/>
      <c r="W264" s="42"/>
      <c r="X264" s="108"/>
      <c r="Y264" s="150" t="s">
        <v>766</v>
      </c>
      <c r="Z264" s="181">
        <v>100</v>
      </c>
    </row>
    <row r="265" spans="1:26" x14ac:dyDescent="0.2">
      <c r="A265" s="42"/>
      <c r="B265" s="14"/>
      <c r="C265" s="109"/>
      <c r="D265" s="14"/>
      <c r="E265" s="14"/>
      <c r="F265" s="6"/>
      <c r="G265" s="6"/>
      <c r="H265" s="6"/>
      <c r="I265" s="6"/>
      <c r="J265" s="4"/>
      <c r="K265" s="5"/>
      <c r="L265" s="4"/>
      <c r="M265" s="5"/>
      <c r="N265" s="27">
        <f>SUM(N264:N264)</f>
        <v>0</v>
      </c>
      <c r="O265" s="27">
        <f>SUM(O264:O264)</f>
        <v>0</v>
      </c>
      <c r="P265" s="27">
        <f>SUM(P264:P264)</f>
        <v>0</v>
      </c>
      <c r="Q265" s="27">
        <f>SUM(Q264:Q264)</f>
        <v>0</v>
      </c>
      <c r="R265" s="27">
        <f>SUM(R264:R264)</f>
        <v>0</v>
      </c>
      <c r="S265" s="5"/>
      <c r="T265" s="9"/>
      <c r="U265" s="9"/>
      <c r="V265" s="9"/>
      <c r="W265" s="14"/>
      <c r="X265" s="108"/>
      <c r="Y265" s="151"/>
      <c r="Z265" s="183"/>
    </row>
    <row r="266" spans="1:26" ht="22.5" x14ac:dyDescent="0.2">
      <c r="A266" s="42">
        <v>85</v>
      </c>
      <c r="B266" s="42" t="s">
        <v>412</v>
      </c>
      <c r="C266" s="108" t="s">
        <v>375</v>
      </c>
      <c r="D266" s="42">
        <v>153.19999999999999</v>
      </c>
      <c r="E266" s="42" t="s">
        <v>201</v>
      </c>
      <c r="F266" s="6" t="s">
        <v>202</v>
      </c>
      <c r="G266" s="6" t="s">
        <v>202</v>
      </c>
      <c r="H266" s="6" t="s">
        <v>202</v>
      </c>
      <c r="I266" s="6" t="s">
        <v>202</v>
      </c>
      <c r="J266" s="31"/>
      <c r="K266" s="48"/>
      <c r="L266" s="31"/>
      <c r="M266" s="48"/>
      <c r="N266" s="18"/>
      <c r="O266" s="18"/>
      <c r="P266" s="18"/>
      <c r="Q266" s="18"/>
      <c r="R266" s="18"/>
      <c r="S266" s="43"/>
      <c r="T266" s="7"/>
      <c r="U266" s="7"/>
      <c r="V266" s="7"/>
      <c r="W266" s="42"/>
      <c r="X266" s="111"/>
      <c r="Y266" s="150" t="s">
        <v>766</v>
      </c>
      <c r="Z266" s="181">
        <v>100</v>
      </c>
    </row>
    <row r="267" spans="1:26" s="39" customFormat="1" ht="14.25" x14ac:dyDescent="0.2">
      <c r="A267" s="14"/>
      <c r="B267" s="14" t="s">
        <v>302</v>
      </c>
      <c r="C267" s="109"/>
      <c r="D267" s="14"/>
      <c r="E267" s="14"/>
      <c r="F267" s="8"/>
      <c r="G267" s="8"/>
      <c r="H267" s="8"/>
      <c r="I267" s="8"/>
      <c r="J267" s="24"/>
      <c r="K267" s="25"/>
      <c r="L267" s="24"/>
      <c r="M267" s="25"/>
      <c r="N267" s="19">
        <f>SUM(N266:N266)</f>
        <v>0</v>
      </c>
      <c r="O267" s="19">
        <f>SUM(O266:O266)</f>
        <v>0</v>
      </c>
      <c r="P267" s="19">
        <f>SUM(P266:P266)</f>
        <v>0</v>
      </c>
      <c r="Q267" s="19">
        <f>SUM(Q266:Q266)</f>
        <v>0</v>
      </c>
      <c r="R267" s="19">
        <f>SUM(R266:R266)</f>
        <v>0</v>
      </c>
      <c r="S267" s="14"/>
      <c r="T267" s="9"/>
      <c r="U267" s="9"/>
      <c r="V267" s="9"/>
      <c r="W267" s="14"/>
      <c r="X267" s="109"/>
      <c r="Y267" s="151"/>
      <c r="Z267" s="183"/>
    </row>
    <row r="268" spans="1:26" ht="22.5" x14ac:dyDescent="0.2">
      <c r="A268" s="150">
        <v>86</v>
      </c>
      <c r="B268" s="150" t="s">
        <v>413</v>
      </c>
      <c r="C268" s="148" t="s">
        <v>376</v>
      </c>
      <c r="D268" s="150">
        <v>199.8</v>
      </c>
      <c r="E268" s="150" t="s">
        <v>201</v>
      </c>
      <c r="F268" s="6" t="s">
        <v>202</v>
      </c>
      <c r="G268" s="6" t="s">
        <v>202</v>
      </c>
      <c r="H268" s="6" t="s">
        <v>202</v>
      </c>
      <c r="I268" s="6" t="s">
        <v>202</v>
      </c>
      <c r="J268" s="4">
        <v>43561</v>
      </c>
      <c r="K268" s="26">
        <v>0.89513888888888893</v>
      </c>
      <c r="L268" s="4">
        <v>43562</v>
      </c>
      <c r="M268" s="26">
        <v>0.4284722222222222</v>
      </c>
      <c r="N268" s="42">
        <v>12.8</v>
      </c>
      <c r="O268" s="42">
        <f t="shared" ref="O268:O271" si="256">IF(RIGHT(S268)="T",(N268),0)</f>
        <v>0</v>
      </c>
      <c r="P268" s="42">
        <f t="shared" ref="P268:P271" si="257">IF(RIGHT(S268)="U",(N268),0)</f>
        <v>12.8</v>
      </c>
      <c r="Q268" s="42">
        <f t="shared" ref="Q268:Q271" si="258">IF(RIGHT(S268)="C",(N268),0)</f>
        <v>0</v>
      </c>
      <c r="R268" s="12">
        <f t="shared" ref="R268:R271" si="259">IF(RIGHT(S268)="D",(N268),0)</f>
        <v>0</v>
      </c>
      <c r="S268" s="5" t="s">
        <v>480</v>
      </c>
      <c r="T268" s="7"/>
      <c r="U268" s="7"/>
      <c r="V268" s="7"/>
      <c r="W268" s="42"/>
      <c r="X268" s="108" t="s">
        <v>596</v>
      </c>
      <c r="Y268" s="150" t="s">
        <v>766</v>
      </c>
      <c r="Z268" s="181">
        <v>100</v>
      </c>
    </row>
    <row r="269" spans="1:26" ht="33.75" x14ac:dyDescent="0.2">
      <c r="A269" s="152"/>
      <c r="B269" s="152"/>
      <c r="C269" s="153"/>
      <c r="D269" s="152"/>
      <c r="E269" s="152"/>
      <c r="F269" s="6"/>
      <c r="G269" s="6"/>
      <c r="H269" s="6"/>
      <c r="I269" s="6"/>
      <c r="J269" s="4">
        <v>43563</v>
      </c>
      <c r="K269" s="26">
        <v>0.46736111111111112</v>
      </c>
      <c r="L269" s="4">
        <v>43563</v>
      </c>
      <c r="M269" s="26">
        <v>0.48472222222222222</v>
      </c>
      <c r="N269" s="42">
        <v>0.42</v>
      </c>
      <c r="O269" s="42">
        <f t="shared" si="256"/>
        <v>0</v>
      </c>
      <c r="P269" s="42">
        <f t="shared" si="257"/>
        <v>0.42</v>
      </c>
      <c r="Q269" s="42">
        <f t="shared" si="258"/>
        <v>0</v>
      </c>
      <c r="R269" s="12">
        <f t="shared" si="259"/>
        <v>0</v>
      </c>
      <c r="S269" s="5" t="s">
        <v>480</v>
      </c>
      <c r="T269" s="7"/>
      <c r="U269" s="7"/>
      <c r="V269" s="7"/>
      <c r="W269" s="42"/>
      <c r="X269" s="108" t="s">
        <v>597</v>
      </c>
      <c r="Y269" s="152"/>
      <c r="Z269" s="182"/>
    </row>
    <row r="270" spans="1:26" ht="33.75" x14ac:dyDescent="0.2">
      <c r="A270" s="152"/>
      <c r="B270" s="152"/>
      <c r="C270" s="153"/>
      <c r="D270" s="152"/>
      <c r="E270" s="152"/>
      <c r="F270" s="6"/>
      <c r="G270" s="6"/>
      <c r="H270" s="6"/>
      <c r="I270" s="6"/>
      <c r="J270" s="4">
        <v>43563</v>
      </c>
      <c r="K270" s="26">
        <v>0.5083333333333333</v>
      </c>
      <c r="L270" s="4">
        <v>43563</v>
      </c>
      <c r="M270" s="26">
        <v>0.81944444444444453</v>
      </c>
      <c r="N270" s="42">
        <v>7.47</v>
      </c>
      <c r="O270" s="42">
        <f t="shared" si="256"/>
        <v>0</v>
      </c>
      <c r="P270" s="42">
        <f t="shared" si="257"/>
        <v>7.47</v>
      </c>
      <c r="Q270" s="42">
        <f t="shared" si="258"/>
        <v>0</v>
      </c>
      <c r="R270" s="12">
        <f t="shared" si="259"/>
        <v>0</v>
      </c>
      <c r="S270" s="5" t="s">
        <v>480</v>
      </c>
      <c r="T270" s="7"/>
      <c r="U270" s="7"/>
      <c r="V270" s="7"/>
      <c r="W270" s="42"/>
      <c r="X270" s="108" t="s">
        <v>598</v>
      </c>
      <c r="Y270" s="152"/>
      <c r="Z270" s="182"/>
    </row>
    <row r="271" spans="1:26" ht="22.5" x14ac:dyDescent="0.2">
      <c r="A271" s="151"/>
      <c r="B271" s="151"/>
      <c r="C271" s="149"/>
      <c r="D271" s="151"/>
      <c r="E271" s="151"/>
      <c r="F271" s="6"/>
      <c r="G271" s="6"/>
      <c r="H271" s="6"/>
      <c r="I271" s="6"/>
      <c r="J271" s="4">
        <v>43568</v>
      </c>
      <c r="K271" s="26">
        <v>0.49374999999999997</v>
      </c>
      <c r="L271" s="4">
        <v>43568</v>
      </c>
      <c r="M271" s="26">
        <v>0.78333333333333333</v>
      </c>
      <c r="N271" s="42">
        <v>6.95</v>
      </c>
      <c r="O271" s="42">
        <f t="shared" si="256"/>
        <v>0</v>
      </c>
      <c r="P271" s="42">
        <f t="shared" si="257"/>
        <v>6.95</v>
      </c>
      <c r="Q271" s="42">
        <f t="shared" si="258"/>
        <v>0</v>
      </c>
      <c r="R271" s="12">
        <f t="shared" si="259"/>
        <v>0</v>
      </c>
      <c r="S271" s="5" t="s">
        <v>480</v>
      </c>
      <c r="T271" s="7"/>
      <c r="U271" s="7"/>
      <c r="V271" s="7"/>
      <c r="W271" s="42"/>
      <c r="X271" s="108" t="s">
        <v>599</v>
      </c>
      <c r="Y271" s="152"/>
      <c r="Z271" s="182"/>
    </row>
    <row r="272" spans="1:26" s="39" customFormat="1" ht="14.25" x14ac:dyDescent="0.2">
      <c r="A272" s="14"/>
      <c r="B272" s="14" t="s">
        <v>302</v>
      </c>
      <c r="C272" s="109"/>
      <c r="D272" s="14"/>
      <c r="E272" s="14"/>
      <c r="F272" s="8"/>
      <c r="G272" s="8"/>
      <c r="H272" s="8"/>
      <c r="I272" s="8"/>
      <c r="J272" s="24"/>
      <c r="K272" s="25"/>
      <c r="L272" s="24"/>
      <c r="M272" s="25"/>
      <c r="N272" s="19">
        <f t="shared" ref="N272:R272" si="260">SUM(N268)</f>
        <v>12.8</v>
      </c>
      <c r="O272" s="19">
        <f t="shared" si="260"/>
        <v>0</v>
      </c>
      <c r="P272" s="19">
        <f t="shared" si="260"/>
        <v>12.8</v>
      </c>
      <c r="Q272" s="19">
        <f t="shared" si="260"/>
        <v>0</v>
      </c>
      <c r="R272" s="19">
        <f t="shared" si="260"/>
        <v>0</v>
      </c>
      <c r="S272" s="14"/>
      <c r="T272" s="9"/>
      <c r="U272" s="9"/>
      <c r="V272" s="9"/>
      <c r="W272" s="14"/>
      <c r="X272" s="109"/>
      <c r="Y272" s="151"/>
      <c r="Z272" s="183"/>
    </row>
    <row r="273" spans="1:26" ht="22.5" x14ac:dyDescent="0.2">
      <c r="A273" s="150">
        <v>87</v>
      </c>
      <c r="B273" s="150" t="s">
        <v>414</v>
      </c>
      <c r="C273" s="148" t="s">
        <v>377</v>
      </c>
      <c r="D273" s="150">
        <v>199.8</v>
      </c>
      <c r="E273" s="150" t="s">
        <v>201</v>
      </c>
      <c r="F273" s="6" t="s">
        <v>202</v>
      </c>
      <c r="G273" s="6" t="s">
        <v>202</v>
      </c>
      <c r="H273" s="6" t="s">
        <v>202</v>
      </c>
      <c r="I273" s="6" t="s">
        <v>202</v>
      </c>
      <c r="J273" s="4">
        <v>43568</v>
      </c>
      <c r="K273" s="26">
        <v>0.4826388888888889</v>
      </c>
      <c r="L273" s="4">
        <v>43568</v>
      </c>
      <c r="M273" s="26">
        <v>0.79513888888888884</v>
      </c>
      <c r="N273" s="42">
        <v>7.5</v>
      </c>
      <c r="O273" s="42">
        <f t="shared" ref="O273:O275" si="261">IF(RIGHT(S273)="T",(N273),0)</f>
        <v>0</v>
      </c>
      <c r="P273" s="42">
        <f t="shared" ref="P273:P275" si="262">IF(RIGHT(S273)="U",(N273),0)</f>
        <v>7.5</v>
      </c>
      <c r="Q273" s="42">
        <f t="shared" ref="Q273:Q275" si="263">IF(RIGHT(S273)="C",(N273),0)</f>
        <v>0</v>
      </c>
      <c r="R273" s="12">
        <f t="shared" ref="R273:R275" si="264">IF(RIGHT(S273)="D",(N273),0)</f>
        <v>0</v>
      </c>
      <c r="S273" s="5" t="s">
        <v>480</v>
      </c>
      <c r="T273" s="7"/>
      <c r="U273" s="7"/>
      <c r="V273" s="7"/>
      <c r="W273" s="42"/>
      <c r="X273" s="108" t="s">
        <v>600</v>
      </c>
      <c r="Y273" s="150" t="s">
        <v>766</v>
      </c>
      <c r="Z273" s="181">
        <v>100</v>
      </c>
    </row>
    <row r="274" spans="1:26" ht="22.5" x14ac:dyDescent="0.2">
      <c r="A274" s="152"/>
      <c r="B274" s="152"/>
      <c r="C274" s="153"/>
      <c r="D274" s="152"/>
      <c r="E274" s="152"/>
      <c r="F274" s="6"/>
      <c r="G274" s="6"/>
      <c r="H274" s="6"/>
      <c r="I274" s="6"/>
      <c r="J274" s="4">
        <v>43569</v>
      </c>
      <c r="K274" s="26">
        <v>0.52916666666666667</v>
      </c>
      <c r="L274" s="4">
        <v>43569</v>
      </c>
      <c r="M274" s="26">
        <v>0.72569444444444453</v>
      </c>
      <c r="N274" s="42">
        <v>4.72</v>
      </c>
      <c r="O274" s="42">
        <f t="shared" si="261"/>
        <v>0</v>
      </c>
      <c r="P274" s="42">
        <f t="shared" si="262"/>
        <v>4.72</v>
      </c>
      <c r="Q274" s="42">
        <f t="shared" si="263"/>
        <v>0</v>
      </c>
      <c r="R274" s="12">
        <f t="shared" si="264"/>
        <v>0</v>
      </c>
      <c r="S274" s="5" t="s">
        <v>480</v>
      </c>
      <c r="T274" s="7"/>
      <c r="U274" s="7"/>
      <c r="V274" s="7"/>
      <c r="W274" s="42"/>
      <c r="X274" s="108" t="s">
        <v>601</v>
      </c>
      <c r="Y274" s="152"/>
      <c r="Z274" s="182"/>
    </row>
    <row r="275" spans="1:26" ht="22.5" x14ac:dyDescent="0.2">
      <c r="A275" s="151"/>
      <c r="B275" s="151"/>
      <c r="C275" s="149"/>
      <c r="D275" s="151"/>
      <c r="E275" s="151"/>
      <c r="F275" s="6"/>
      <c r="G275" s="6"/>
      <c r="H275" s="6"/>
      <c r="I275" s="6"/>
      <c r="J275" s="4">
        <v>43583</v>
      </c>
      <c r="K275" s="26">
        <v>0.49513888888888885</v>
      </c>
      <c r="L275" s="4">
        <v>43583</v>
      </c>
      <c r="M275" s="26">
        <v>0.78125</v>
      </c>
      <c r="N275" s="42">
        <v>6.87</v>
      </c>
      <c r="O275" s="42">
        <f t="shared" si="261"/>
        <v>0</v>
      </c>
      <c r="P275" s="42">
        <f t="shared" si="262"/>
        <v>6.87</v>
      </c>
      <c r="Q275" s="42">
        <f t="shared" si="263"/>
        <v>0</v>
      </c>
      <c r="R275" s="12">
        <f t="shared" si="264"/>
        <v>0</v>
      </c>
      <c r="S275" s="5" t="s">
        <v>480</v>
      </c>
      <c r="T275" s="7"/>
      <c r="U275" s="7"/>
      <c r="V275" s="7"/>
      <c r="W275" s="42"/>
      <c r="X275" s="108" t="s">
        <v>602</v>
      </c>
      <c r="Y275" s="152"/>
      <c r="Z275" s="182"/>
    </row>
    <row r="276" spans="1:26" x14ac:dyDescent="0.2">
      <c r="A276" s="42"/>
      <c r="B276" s="14" t="s">
        <v>302</v>
      </c>
      <c r="C276" s="109"/>
      <c r="D276" s="14"/>
      <c r="E276" s="14"/>
      <c r="F276" s="6"/>
      <c r="G276" s="6"/>
      <c r="H276" s="6"/>
      <c r="I276" s="6"/>
      <c r="J276" s="24"/>
      <c r="K276" s="25"/>
      <c r="L276" s="24"/>
      <c r="M276" s="25"/>
      <c r="N276" s="19">
        <f>SUM(N273:N275)</f>
        <v>19.09</v>
      </c>
      <c r="O276" s="19">
        <f>SUM(O273:O275)</f>
        <v>0</v>
      </c>
      <c r="P276" s="19">
        <f>SUM(P273:P275)</f>
        <v>19.09</v>
      </c>
      <c r="Q276" s="19">
        <f>SUM(Q273:Q275)</f>
        <v>0</v>
      </c>
      <c r="R276" s="19">
        <f>SUM(R273:R275)</f>
        <v>0</v>
      </c>
      <c r="S276" s="14"/>
      <c r="T276" s="9"/>
      <c r="U276" s="9"/>
      <c r="V276" s="9"/>
      <c r="W276" s="14"/>
      <c r="X276" s="109"/>
      <c r="Y276" s="151"/>
      <c r="Z276" s="183"/>
    </row>
    <row r="277" spans="1:26" ht="33.75" x14ac:dyDescent="0.2">
      <c r="A277" s="150">
        <v>88</v>
      </c>
      <c r="B277" s="150" t="s">
        <v>415</v>
      </c>
      <c r="C277" s="148" t="s">
        <v>116</v>
      </c>
      <c r="D277" s="150">
        <v>118.2</v>
      </c>
      <c r="E277" s="150" t="s">
        <v>201</v>
      </c>
      <c r="F277" s="6" t="s">
        <v>202</v>
      </c>
      <c r="G277" s="6" t="s">
        <v>202</v>
      </c>
      <c r="H277" s="6" t="s">
        <v>202</v>
      </c>
      <c r="I277" s="6" t="s">
        <v>202</v>
      </c>
      <c r="J277" s="4">
        <v>43583</v>
      </c>
      <c r="K277" s="26">
        <v>0.37986111111111115</v>
      </c>
      <c r="L277" s="4">
        <v>43586</v>
      </c>
      <c r="M277" s="26">
        <v>0</v>
      </c>
      <c r="N277" s="12">
        <f>IF(((L277+M277)-(J277+K277))*24&gt;0,((L277+M277)-(J277+K277))*24,"NA")</f>
        <v>62.883333333302289</v>
      </c>
      <c r="O277" s="42">
        <f t="shared" ref="O277:O278" si="265">IF(RIGHT(S277)="T",(N277),0)</f>
        <v>0</v>
      </c>
      <c r="P277" s="42">
        <f t="shared" ref="P277:P278" si="266">IF(RIGHT(S277)="U",(N277),0)</f>
        <v>0</v>
      </c>
      <c r="Q277" s="12">
        <f t="shared" ref="Q277:Q278" si="267">IF(RIGHT(S277)="C",(N277),0)</f>
        <v>62.883333333302289</v>
      </c>
      <c r="R277" s="12">
        <f t="shared" ref="R277:R278" si="268">IF(RIGHT(S277)="D",(N277),0)</f>
        <v>0</v>
      </c>
      <c r="S277" s="5" t="s">
        <v>486</v>
      </c>
      <c r="T277" s="7"/>
      <c r="U277" s="7"/>
      <c r="V277" s="7"/>
      <c r="W277" s="42"/>
      <c r="X277" s="108" t="s">
        <v>593</v>
      </c>
      <c r="Y277" s="150" t="s">
        <v>766</v>
      </c>
      <c r="Z277" s="181">
        <v>100</v>
      </c>
    </row>
    <row r="278" spans="1:26" ht="22.5" x14ac:dyDescent="0.2">
      <c r="A278" s="151"/>
      <c r="B278" s="151"/>
      <c r="C278" s="149"/>
      <c r="D278" s="151"/>
      <c r="E278" s="151"/>
      <c r="F278" s="6"/>
      <c r="G278" s="6"/>
      <c r="H278" s="6"/>
      <c r="I278" s="6"/>
      <c r="J278" s="4">
        <v>43565</v>
      </c>
      <c r="K278" s="26">
        <v>0.3840277777777778</v>
      </c>
      <c r="L278" s="4">
        <v>43565</v>
      </c>
      <c r="M278" s="26">
        <v>0.71875</v>
      </c>
      <c r="N278" s="42">
        <v>8.0299999999999994</v>
      </c>
      <c r="O278" s="42">
        <f t="shared" si="265"/>
        <v>0</v>
      </c>
      <c r="P278" s="42">
        <f t="shared" si="266"/>
        <v>0</v>
      </c>
      <c r="Q278" s="42">
        <f t="shared" si="267"/>
        <v>0</v>
      </c>
      <c r="R278" s="12">
        <f t="shared" si="268"/>
        <v>8.0299999999999994</v>
      </c>
      <c r="S278" s="5" t="s">
        <v>479</v>
      </c>
      <c r="T278" s="7"/>
      <c r="U278" s="7"/>
      <c r="V278" s="7"/>
      <c r="W278" s="42"/>
      <c r="X278" s="108" t="s">
        <v>594</v>
      </c>
      <c r="Y278" s="152"/>
      <c r="Z278" s="182"/>
    </row>
    <row r="279" spans="1:26" x14ac:dyDescent="0.2">
      <c r="A279" s="42"/>
      <c r="B279" s="42"/>
      <c r="C279" s="108"/>
      <c r="D279" s="42"/>
      <c r="E279" s="42"/>
      <c r="F279" s="6"/>
      <c r="G279" s="6"/>
      <c r="H279" s="6"/>
      <c r="I279" s="6"/>
      <c r="J279" s="4"/>
      <c r="K279" s="5"/>
      <c r="L279" s="4"/>
      <c r="M279" s="5"/>
      <c r="N279" s="27">
        <f>SUM(N277:N278)</f>
        <v>70.91333333330229</v>
      </c>
      <c r="O279" s="27">
        <f t="shared" ref="O279:R279" si="269">SUM(O277:O278)</f>
        <v>0</v>
      </c>
      <c r="P279" s="27">
        <f t="shared" si="269"/>
        <v>0</v>
      </c>
      <c r="Q279" s="27">
        <f t="shared" si="269"/>
        <v>62.883333333302289</v>
      </c>
      <c r="R279" s="27">
        <f t="shared" si="269"/>
        <v>8.0299999999999994</v>
      </c>
      <c r="S279" s="5"/>
      <c r="T279" s="7"/>
      <c r="U279" s="7"/>
      <c r="V279" s="7"/>
      <c r="W279" s="42"/>
      <c r="X279" s="108"/>
      <c r="Y279" s="151"/>
      <c r="Z279" s="183"/>
    </row>
    <row r="280" spans="1:26" ht="33.75" x14ac:dyDescent="0.2">
      <c r="A280" s="150">
        <v>89</v>
      </c>
      <c r="B280" s="150" t="s">
        <v>416</v>
      </c>
      <c r="C280" s="148" t="s">
        <v>115</v>
      </c>
      <c r="D280" s="150">
        <v>277</v>
      </c>
      <c r="E280" s="150" t="s">
        <v>201</v>
      </c>
      <c r="F280" s="6" t="s">
        <v>202</v>
      </c>
      <c r="G280" s="6" t="s">
        <v>202</v>
      </c>
      <c r="H280" s="6" t="s">
        <v>202</v>
      </c>
      <c r="I280" s="6" t="s">
        <v>202</v>
      </c>
      <c r="J280" s="4">
        <v>43583</v>
      </c>
      <c r="K280" s="26">
        <v>0.44791666666666669</v>
      </c>
      <c r="L280" s="4">
        <v>43586</v>
      </c>
      <c r="M280" s="26">
        <v>0</v>
      </c>
      <c r="N280" s="12">
        <f>IF(((L280+M280)-(J280+K280))*24&gt;0,((L280+M280)-(J280+K280))*24,"NA")</f>
        <v>61.250000000058208</v>
      </c>
      <c r="O280" s="42">
        <f t="shared" ref="O280" si="270">IF(RIGHT(S280)="T",(N280),0)</f>
        <v>0</v>
      </c>
      <c r="P280" s="42">
        <f t="shared" ref="P280" si="271">IF(RIGHT(S280)="U",(N280),0)</f>
        <v>0</v>
      </c>
      <c r="Q280" s="42">
        <f t="shared" ref="Q280" si="272">IF(RIGHT(S280)="C",(N280),0)</f>
        <v>61.250000000058208</v>
      </c>
      <c r="R280" s="12">
        <f t="shared" ref="R280" si="273">IF(RIGHT(S280)="D",(N280),0)</f>
        <v>0</v>
      </c>
      <c r="S280" s="5" t="s">
        <v>486</v>
      </c>
      <c r="T280" s="7"/>
      <c r="U280" s="7"/>
      <c r="V280" s="7"/>
      <c r="W280" s="42"/>
      <c r="X280" s="108" t="s">
        <v>583</v>
      </c>
      <c r="Y280" s="150" t="s">
        <v>766</v>
      </c>
      <c r="Z280" s="181">
        <v>100</v>
      </c>
    </row>
    <row r="281" spans="1:26" x14ac:dyDescent="0.2">
      <c r="A281" s="152"/>
      <c r="B281" s="152"/>
      <c r="C281" s="153"/>
      <c r="D281" s="152"/>
      <c r="E281" s="152"/>
      <c r="F281" s="6"/>
      <c r="G281" s="6"/>
      <c r="H281" s="6"/>
      <c r="I281" s="6"/>
      <c r="J281" s="4"/>
      <c r="K281" s="26"/>
      <c r="L281" s="4"/>
      <c r="M281" s="26"/>
      <c r="N281" s="12"/>
      <c r="O281" s="12"/>
      <c r="P281" s="12"/>
      <c r="Q281" s="12"/>
      <c r="R281" s="12"/>
      <c r="S281" s="5"/>
      <c r="T281" s="7"/>
      <c r="U281" s="7"/>
      <c r="V281" s="7"/>
      <c r="W281" s="42"/>
      <c r="X281" s="108"/>
      <c r="Y281" s="152"/>
      <c r="Z281" s="182"/>
    </row>
    <row r="282" spans="1:26" x14ac:dyDescent="0.2">
      <c r="A282" s="152"/>
      <c r="B282" s="152"/>
      <c r="C282" s="153"/>
      <c r="D282" s="152"/>
      <c r="E282" s="152"/>
      <c r="F282" s="6"/>
      <c r="G282" s="6"/>
      <c r="H282" s="6"/>
      <c r="I282" s="6"/>
      <c r="J282" s="32"/>
      <c r="K282" s="49"/>
      <c r="L282" s="32"/>
      <c r="M282" s="49"/>
      <c r="N282" s="11"/>
      <c r="O282" s="17"/>
      <c r="P282" s="17"/>
      <c r="Q282" s="17"/>
      <c r="R282" s="17"/>
      <c r="S282" s="29"/>
      <c r="T282" s="7"/>
      <c r="U282" s="7"/>
      <c r="V282" s="7"/>
      <c r="W282" s="42"/>
      <c r="X282" s="112"/>
      <c r="Y282" s="152"/>
      <c r="Z282" s="182"/>
    </row>
    <row r="283" spans="1:26" x14ac:dyDescent="0.2">
      <c r="A283" s="151"/>
      <c r="B283" s="151"/>
      <c r="C283" s="149"/>
      <c r="D283" s="151"/>
      <c r="E283" s="151"/>
      <c r="F283" s="6"/>
      <c r="G283" s="6"/>
      <c r="H283" s="6"/>
      <c r="I283" s="6"/>
      <c r="J283" s="4"/>
      <c r="K283" s="5"/>
      <c r="L283" s="4"/>
      <c r="M283" s="5"/>
      <c r="N283" s="27">
        <f>SUM(N280:N282)</f>
        <v>61.250000000058208</v>
      </c>
      <c r="O283" s="27">
        <f t="shared" ref="O283:R283" si="274">SUM(O280:O282)</f>
        <v>0</v>
      </c>
      <c r="P283" s="27">
        <f t="shared" si="274"/>
        <v>0</v>
      </c>
      <c r="Q283" s="27">
        <f t="shared" si="274"/>
        <v>61.250000000058208</v>
      </c>
      <c r="R283" s="27">
        <f t="shared" si="274"/>
        <v>0</v>
      </c>
      <c r="S283" s="5"/>
      <c r="T283" s="7"/>
      <c r="U283" s="7"/>
      <c r="V283" s="7"/>
      <c r="W283" s="42"/>
      <c r="X283" s="108"/>
      <c r="Y283" s="151"/>
      <c r="Z283" s="183"/>
    </row>
    <row r="284" spans="1:26" ht="33.75" x14ac:dyDescent="0.2">
      <c r="A284" s="150">
        <v>90</v>
      </c>
      <c r="B284" s="150" t="s">
        <v>417</v>
      </c>
      <c r="C284" s="148" t="s">
        <v>292</v>
      </c>
      <c r="D284" s="150">
        <v>118.2</v>
      </c>
      <c r="E284" s="150" t="s">
        <v>201</v>
      </c>
      <c r="F284" s="6" t="s">
        <v>202</v>
      </c>
      <c r="G284" s="6" t="s">
        <v>202</v>
      </c>
      <c r="H284" s="6" t="s">
        <v>202</v>
      </c>
      <c r="I284" s="6" t="s">
        <v>202</v>
      </c>
      <c r="J284" s="4">
        <v>43583</v>
      </c>
      <c r="K284" s="26">
        <v>0.37708333333333338</v>
      </c>
      <c r="L284" s="4">
        <v>43586</v>
      </c>
      <c r="M284" s="26">
        <v>0</v>
      </c>
      <c r="N284" s="12">
        <f>IF(((L284+M284)-(J284+K284))*24&gt;0,((L284+M284)-(J284+K284))*24,"NA")</f>
        <v>62.950000000011642</v>
      </c>
      <c r="O284" s="42">
        <f t="shared" ref="O284:O285" si="275">IF(RIGHT(S284)="T",(N284),0)</f>
        <v>0</v>
      </c>
      <c r="P284" s="42">
        <f t="shared" ref="P284:P285" si="276">IF(RIGHT(S284)="U",(N284),0)</f>
        <v>0</v>
      </c>
      <c r="Q284" s="42">
        <f t="shared" ref="Q284:Q285" si="277">IF(RIGHT(S284)="C",(N284),0)</f>
        <v>62.950000000011642</v>
      </c>
      <c r="R284" s="12">
        <f t="shared" ref="R284:R285" si="278">IF(RIGHT(S284)="D",(N284),0)</f>
        <v>0</v>
      </c>
      <c r="S284" s="5" t="s">
        <v>486</v>
      </c>
      <c r="T284" s="7"/>
      <c r="U284" s="7"/>
      <c r="V284" s="7"/>
      <c r="W284" s="42"/>
      <c r="X284" s="108" t="s">
        <v>591</v>
      </c>
      <c r="Y284" s="150" t="s">
        <v>766</v>
      </c>
      <c r="Z284" s="181">
        <v>100</v>
      </c>
    </row>
    <row r="285" spans="1:26" ht="22.5" x14ac:dyDescent="0.2">
      <c r="A285" s="151"/>
      <c r="B285" s="151"/>
      <c r="C285" s="149"/>
      <c r="D285" s="151"/>
      <c r="E285" s="151"/>
      <c r="F285" s="6"/>
      <c r="G285" s="6"/>
      <c r="H285" s="6"/>
      <c r="I285" s="6"/>
      <c r="J285" s="4">
        <v>43563</v>
      </c>
      <c r="K285" s="26">
        <v>0.40486111111111112</v>
      </c>
      <c r="L285" s="4">
        <v>43563</v>
      </c>
      <c r="M285" s="26">
        <v>0.76388888888888884</v>
      </c>
      <c r="N285" s="42">
        <v>8.6199999999999992</v>
      </c>
      <c r="O285" s="42">
        <f t="shared" si="275"/>
        <v>0</v>
      </c>
      <c r="P285" s="42">
        <f t="shared" si="276"/>
        <v>0</v>
      </c>
      <c r="Q285" s="42">
        <f t="shared" si="277"/>
        <v>0</v>
      </c>
      <c r="R285" s="12">
        <f t="shared" si="278"/>
        <v>8.6199999999999992</v>
      </c>
      <c r="S285" s="5" t="s">
        <v>479</v>
      </c>
      <c r="T285" s="7"/>
      <c r="U285" s="7"/>
      <c r="V285" s="7"/>
      <c r="W285" s="42"/>
      <c r="X285" s="108" t="s">
        <v>592</v>
      </c>
      <c r="Y285" s="152"/>
      <c r="Z285" s="182"/>
    </row>
    <row r="286" spans="1:26" x14ac:dyDescent="0.2">
      <c r="A286" s="42"/>
      <c r="B286" s="14" t="s">
        <v>302</v>
      </c>
      <c r="C286" s="109"/>
      <c r="D286" s="14"/>
      <c r="E286" s="14"/>
      <c r="F286" s="6"/>
      <c r="G286" s="6"/>
      <c r="H286" s="6"/>
      <c r="I286" s="6"/>
      <c r="J286" s="24"/>
      <c r="K286" s="25"/>
      <c r="L286" s="24"/>
      <c r="M286" s="25"/>
      <c r="N286" s="19">
        <f>SUM(N284:N285)</f>
        <v>71.570000000011646</v>
      </c>
      <c r="O286" s="19">
        <f t="shared" ref="O286:R286" si="279">SUM(O284:O285)</f>
        <v>0</v>
      </c>
      <c r="P286" s="19">
        <f t="shared" si="279"/>
        <v>0</v>
      </c>
      <c r="Q286" s="19">
        <f t="shared" si="279"/>
        <v>62.950000000011642</v>
      </c>
      <c r="R286" s="19">
        <f t="shared" si="279"/>
        <v>8.6199999999999992</v>
      </c>
      <c r="S286" s="14"/>
      <c r="T286" s="9"/>
      <c r="U286" s="9"/>
      <c r="V286" s="9"/>
      <c r="W286" s="14"/>
      <c r="X286" s="109"/>
      <c r="Y286" s="151"/>
      <c r="Z286" s="183"/>
    </row>
    <row r="287" spans="1:26" ht="22.5" x14ac:dyDescent="0.2">
      <c r="A287" s="150">
        <v>91</v>
      </c>
      <c r="B287" s="150" t="s">
        <v>418</v>
      </c>
      <c r="C287" s="148" t="s">
        <v>293</v>
      </c>
      <c r="D287" s="150">
        <v>277</v>
      </c>
      <c r="E287" s="150" t="s">
        <v>201</v>
      </c>
      <c r="F287" s="6"/>
      <c r="G287" s="6"/>
      <c r="H287" s="6"/>
      <c r="I287" s="6"/>
      <c r="J287" s="4">
        <v>43577</v>
      </c>
      <c r="K287" s="26">
        <v>0.71805555555555556</v>
      </c>
      <c r="L287" s="4">
        <v>43577</v>
      </c>
      <c r="M287" s="26">
        <v>0.71805555555555556</v>
      </c>
      <c r="N287" s="42">
        <v>0</v>
      </c>
      <c r="O287" s="42">
        <f t="shared" ref="O287:O288" si="280">IF(RIGHT(S287)="T",(N287),0)</f>
        <v>0</v>
      </c>
      <c r="P287" s="42">
        <f t="shared" ref="P287:P288" si="281">IF(RIGHT(S287)="U",(N287),0)</f>
        <v>0</v>
      </c>
      <c r="Q287" s="42">
        <f t="shared" ref="Q287:Q288" si="282">IF(RIGHT(S287)="C",(N287),0)</f>
        <v>0</v>
      </c>
      <c r="R287" s="12">
        <f t="shared" ref="R287:R288" si="283">IF(RIGHT(S287)="D",(N287),0)</f>
        <v>0</v>
      </c>
      <c r="S287" s="5" t="s">
        <v>484</v>
      </c>
      <c r="T287" s="7"/>
      <c r="U287" s="7"/>
      <c r="V287" s="7"/>
      <c r="W287" s="42"/>
      <c r="X287" s="108" t="s">
        <v>582</v>
      </c>
      <c r="Y287" s="150" t="s">
        <v>766</v>
      </c>
      <c r="Z287" s="181">
        <v>100</v>
      </c>
    </row>
    <row r="288" spans="1:26" ht="33.75" x14ac:dyDescent="0.2">
      <c r="A288" s="152"/>
      <c r="B288" s="152"/>
      <c r="C288" s="153"/>
      <c r="D288" s="152"/>
      <c r="E288" s="152"/>
      <c r="F288" s="6"/>
      <c r="G288" s="6"/>
      <c r="H288" s="6"/>
      <c r="I288" s="6"/>
      <c r="J288" s="4">
        <v>43583</v>
      </c>
      <c r="K288" s="26">
        <v>0.4465277777777778</v>
      </c>
      <c r="L288" s="4">
        <v>43586</v>
      </c>
      <c r="M288" s="26">
        <v>0</v>
      </c>
      <c r="N288" s="12">
        <f>IF(((L288+M288)-(J288+K288))*24&gt;0,((L288+M288)-(J288+K288))*24,"NA")</f>
        <v>61.283333333325572</v>
      </c>
      <c r="O288" s="42">
        <f t="shared" si="280"/>
        <v>0</v>
      </c>
      <c r="P288" s="42">
        <f t="shared" si="281"/>
        <v>0</v>
      </c>
      <c r="Q288" s="12">
        <f t="shared" si="282"/>
        <v>61.283333333325572</v>
      </c>
      <c r="R288" s="12">
        <f t="shared" si="283"/>
        <v>0</v>
      </c>
      <c r="S288" s="5" t="s">
        <v>486</v>
      </c>
      <c r="T288" s="7"/>
      <c r="U288" s="7"/>
      <c r="V288" s="7"/>
      <c r="W288" s="42"/>
      <c r="X288" s="108" t="s">
        <v>583</v>
      </c>
      <c r="Y288" s="152"/>
      <c r="Z288" s="182"/>
    </row>
    <row r="289" spans="1:26" x14ac:dyDescent="0.2">
      <c r="A289" s="152"/>
      <c r="B289" s="152"/>
      <c r="C289" s="153"/>
      <c r="D289" s="152"/>
      <c r="E289" s="152"/>
      <c r="F289" s="6"/>
      <c r="G289" s="6"/>
      <c r="H289" s="6"/>
      <c r="I289" s="6"/>
      <c r="J289" s="4"/>
      <c r="K289" s="26"/>
      <c r="L289" s="4"/>
      <c r="M289" s="26"/>
      <c r="N289" s="11"/>
      <c r="O289" s="12"/>
      <c r="P289" s="12"/>
      <c r="Q289" s="12"/>
      <c r="R289" s="12"/>
      <c r="S289" s="5"/>
      <c r="T289" s="7"/>
      <c r="U289" s="7"/>
      <c r="V289" s="7"/>
      <c r="W289" s="42"/>
      <c r="X289" s="108"/>
      <c r="Y289" s="152"/>
      <c r="Z289" s="182"/>
    </row>
    <row r="290" spans="1:26" x14ac:dyDescent="0.2">
      <c r="A290" s="152"/>
      <c r="B290" s="152"/>
      <c r="C290" s="153"/>
      <c r="D290" s="152"/>
      <c r="E290" s="152"/>
      <c r="F290" s="6"/>
      <c r="G290" s="6"/>
      <c r="H290" s="6"/>
      <c r="I290" s="6"/>
      <c r="J290" s="4"/>
      <c r="K290" s="5"/>
      <c r="L290" s="4"/>
      <c r="M290" s="5"/>
      <c r="N290" s="11"/>
      <c r="O290" s="12"/>
      <c r="P290" s="12"/>
      <c r="Q290" s="12"/>
      <c r="R290" s="12"/>
      <c r="S290" s="5"/>
      <c r="T290" s="7"/>
      <c r="U290" s="7"/>
      <c r="V290" s="7"/>
      <c r="W290" s="42"/>
      <c r="X290" s="108"/>
      <c r="Y290" s="152"/>
      <c r="Z290" s="182"/>
    </row>
    <row r="291" spans="1:26" x14ac:dyDescent="0.2">
      <c r="A291" s="151"/>
      <c r="B291" s="151"/>
      <c r="C291" s="149"/>
      <c r="D291" s="151"/>
      <c r="E291" s="151"/>
      <c r="F291" s="6"/>
      <c r="G291" s="6"/>
      <c r="H291" s="6"/>
      <c r="I291" s="6"/>
      <c r="J291" s="4"/>
      <c r="K291" s="5"/>
      <c r="L291" s="4"/>
      <c r="M291" s="5"/>
      <c r="N291" s="27">
        <f>SUM(N287:N290)</f>
        <v>61.283333333325572</v>
      </c>
      <c r="O291" s="27">
        <f t="shared" ref="O291:R291" si="284">SUM(O287:O290)</f>
        <v>0</v>
      </c>
      <c r="P291" s="27">
        <f t="shared" si="284"/>
        <v>0</v>
      </c>
      <c r="Q291" s="27">
        <f t="shared" si="284"/>
        <v>61.283333333325572</v>
      </c>
      <c r="R291" s="27">
        <f t="shared" si="284"/>
        <v>0</v>
      </c>
      <c r="S291" s="5"/>
      <c r="T291" s="7"/>
      <c r="U291" s="7"/>
      <c r="V291" s="7"/>
      <c r="W291" s="42"/>
      <c r="X291" s="108"/>
      <c r="Y291" s="151"/>
      <c r="Z291" s="183"/>
    </row>
    <row r="292" spans="1:26" x14ac:dyDescent="0.2">
      <c r="A292" s="150">
        <v>92</v>
      </c>
      <c r="B292" s="150" t="s">
        <v>419</v>
      </c>
      <c r="C292" s="148" t="s">
        <v>370</v>
      </c>
      <c r="D292" s="150">
        <v>78.599999999999994</v>
      </c>
      <c r="E292" s="150" t="s">
        <v>201</v>
      </c>
      <c r="F292" s="6" t="s">
        <v>202</v>
      </c>
      <c r="G292" s="6" t="s">
        <v>202</v>
      </c>
      <c r="H292" s="6" t="s">
        <v>202</v>
      </c>
      <c r="I292" s="6" t="s">
        <v>202</v>
      </c>
      <c r="J292" s="4"/>
      <c r="K292" s="26"/>
      <c r="L292" s="4"/>
      <c r="M292" s="26"/>
      <c r="N292" s="11"/>
      <c r="O292" s="12"/>
      <c r="P292" s="12"/>
      <c r="Q292" s="12"/>
      <c r="R292" s="12"/>
      <c r="S292" s="5"/>
      <c r="T292" s="7"/>
      <c r="U292" s="7"/>
      <c r="V292" s="7"/>
      <c r="W292" s="42"/>
      <c r="X292" s="108"/>
      <c r="Y292" s="150" t="s">
        <v>766</v>
      </c>
      <c r="Z292" s="181">
        <v>100</v>
      </c>
    </row>
    <row r="293" spans="1:26" x14ac:dyDescent="0.2">
      <c r="A293" s="152"/>
      <c r="B293" s="152"/>
      <c r="C293" s="153"/>
      <c r="D293" s="152"/>
      <c r="E293" s="152"/>
      <c r="F293" s="6"/>
      <c r="G293" s="6"/>
      <c r="H293" s="6"/>
      <c r="I293" s="6"/>
      <c r="J293" s="4"/>
      <c r="K293" s="26"/>
      <c r="L293" s="4"/>
      <c r="M293" s="26"/>
      <c r="N293" s="11"/>
      <c r="O293" s="12"/>
      <c r="P293" s="12"/>
      <c r="Q293" s="12"/>
      <c r="R293" s="12"/>
      <c r="S293" s="5"/>
      <c r="T293" s="7"/>
      <c r="U293" s="7"/>
      <c r="V293" s="7"/>
      <c r="W293" s="42"/>
      <c r="X293" s="108"/>
      <c r="Y293" s="152"/>
      <c r="Z293" s="182"/>
    </row>
    <row r="294" spans="1:26" x14ac:dyDescent="0.2">
      <c r="A294" s="151"/>
      <c r="B294" s="151"/>
      <c r="C294" s="149"/>
      <c r="D294" s="151"/>
      <c r="E294" s="151"/>
      <c r="F294" s="6"/>
      <c r="G294" s="6"/>
      <c r="H294" s="6"/>
      <c r="I294" s="6"/>
      <c r="J294" s="4"/>
      <c r="K294" s="5"/>
      <c r="L294" s="4"/>
      <c r="M294" s="5"/>
      <c r="N294" s="27">
        <f t="shared" ref="N294:R294" si="285">SUM(N293)</f>
        <v>0</v>
      </c>
      <c r="O294" s="19">
        <f t="shared" si="285"/>
        <v>0</v>
      </c>
      <c r="P294" s="19">
        <f t="shared" si="285"/>
        <v>0</v>
      </c>
      <c r="Q294" s="19">
        <f t="shared" si="285"/>
        <v>0</v>
      </c>
      <c r="R294" s="19">
        <f t="shared" si="285"/>
        <v>0</v>
      </c>
      <c r="S294" s="5"/>
      <c r="T294" s="7"/>
      <c r="U294" s="7"/>
      <c r="V294" s="7"/>
      <c r="W294" s="42"/>
      <c r="X294" s="108"/>
      <c r="Y294" s="151"/>
      <c r="Z294" s="183"/>
    </row>
    <row r="295" spans="1:26" x14ac:dyDescent="0.2">
      <c r="A295" s="150">
        <v>93</v>
      </c>
      <c r="B295" s="150" t="s">
        <v>420</v>
      </c>
      <c r="C295" s="148" t="s">
        <v>371</v>
      </c>
      <c r="D295" s="150">
        <v>78.599999999999994</v>
      </c>
      <c r="E295" s="150" t="s">
        <v>201</v>
      </c>
      <c r="F295" s="6" t="s">
        <v>202</v>
      </c>
      <c r="G295" s="6" t="s">
        <v>202</v>
      </c>
      <c r="H295" s="6" t="s">
        <v>202</v>
      </c>
      <c r="I295" s="6" t="s">
        <v>202</v>
      </c>
      <c r="J295" s="4"/>
      <c r="K295" s="26"/>
      <c r="L295" s="4"/>
      <c r="M295" s="26"/>
      <c r="N295" s="12"/>
      <c r="O295" s="17"/>
      <c r="P295" s="17"/>
      <c r="Q295" s="17"/>
      <c r="R295" s="17"/>
      <c r="S295" s="5"/>
      <c r="T295" s="7"/>
      <c r="U295" s="7"/>
      <c r="V295" s="7"/>
      <c r="W295" s="42"/>
      <c r="X295" s="108"/>
      <c r="Y295" s="150" t="s">
        <v>766</v>
      </c>
      <c r="Z295" s="181">
        <v>100</v>
      </c>
    </row>
    <row r="296" spans="1:26" x14ac:dyDescent="0.2">
      <c r="A296" s="152"/>
      <c r="B296" s="152"/>
      <c r="C296" s="153"/>
      <c r="D296" s="152"/>
      <c r="E296" s="152"/>
      <c r="F296" s="6"/>
      <c r="G296" s="6"/>
      <c r="H296" s="6"/>
      <c r="I296" s="6"/>
      <c r="J296" s="32"/>
      <c r="K296" s="49"/>
      <c r="L296" s="32"/>
      <c r="M296" s="49"/>
      <c r="N296" s="11"/>
      <c r="O296" s="17"/>
      <c r="P296" s="17"/>
      <c r="Q296" s="17"/>
      <c r="R296" s="17"/>
      <c r="S296" s="29"/>
      <c r="T296" s="7"/>
      <c r="U296" s="7"/>
      <c r="V296" s="7"/>
      <c r="W296" s="42"/>
      <c r="X296" s="112"/>
      <c r="Y296" s="152"/>
      <c r="Z296" s="182"/>
    </row>
    <row r="297" spans="1:26" x14ac:dyDescent="0.2">
      <c r="A297" s="151"/>
      <c r="B297" s="151"/>
      <c r="C297" s="149"/>
      <c r="D297" s="151"/>
      <c r="E297" s="151"/>
      <c r="F297" s="6"/>
      <c r="G297" s="6"/>
      <c r="H297" s="6"/>
      <c r="I297" s="6"/>
      <c r="J297" s="4"/>
      <c r="K297" s="5"/>
      <c r="L297" s="4"/>
      <c r="M297" s="5"/>
      <c r="N297" s="27">
        <f>SUM(N295:N296)</f>
        <v>0</v>
      </c>
      <c r="O297" s="27">
        <f t="shared" ref="O297:R297" si="286">SUM(O295:O296)</f>
        <v>0</v>
      </c>
      <c r="P297" s="27">
        <f t="shared" si="286"/>
        <v>0</v>
      </c>
      <c r="Q297" s="27">
        <f t="shared" si="286"/>
        <v>0</v>
      </c>
      <c r="R297" s="27">
        <f t="shared" si="286"/>
        <v>0</v>
      </c>
      <c r="S297" s="5"/>
      <c r="T297" s="7"/>
      <c r="U297" s="7"/>
      <c r="V297" s="7"/>
      <c r="W297" s="42"/>
      <c r="X297" s="108"/>
      <c r="Y297" s="151"/>
      <c r="Z297" s="183"/>
    </row>
    <row r="298" spans="1:26" x14ac:dyDescent="0.2">
      <c r="A298" s="150">
        <v>94</v>
      </c>
      <c r="B298" s="150" t="s">
        <v>421</v>
      </c>
      <c r="C298" s="148" t="s">
        <v>372</v>
      </c>
      <c r="D298" s="150">
        <v>78.599999999999994</v>
      </c>
      <c r="E298" s="150" t="s">
        <v>201</v>
      </c>
      <c r="F298" s="6" t="s">
        <v>202</v>
      </c>
      <c r="G298" s="6" t="s">
        <v>202</v>
      </c>
      <c r="H298" s="6" t="s">
        <v>202</v>
      </c>
      <c r="I298" s="6" t="s">
        <v>202</v>
      </c>
      <c r="J298" s="31"/>
      <c r="K298" s="48"/>
      <c r="L298" s="31"/>
      <c r="M298" s="48"/>
      <c r="N298" s="18"/>
      <c r="O298" s="18"/>
      <c r="P298" s="18"/>
      <c r="Q298" s="18"/>
      <c r="R298" s="18"/>
      <c r="S298" s="43"/>
      <c r="T298" s="7"/>
      <c r="U298" s="7"/>
      <c r="V298" s="7"/>
      <c r="W298" s="42"/>
      <c r="X298" s="111"/>
      <c r="Y298" s="150" t="s">
        <v>766</v>
      </c>
      <c r="Z298" s="181">
        <v>100</v>
      </c>
    </row>
    <row r="299" spans="1:26" x14ac:dyDescent="0.2">
      <c r="A299" s="152"/>
      <c r="B299" s="152"/>
      <c r="C299" s="153"/>
      <c r="D299" s="152"/>
      <c r="E299" s="152"/>
      <c r="F299" s="6" t="s">
        <v>202</v>
      </c>
      <c r="G299" s="6" t="s">
        <v>202</v>
      </c>
      <c r="H299" s="6" t="s">
        <v>202</v>
      </c>
      <c r="I299" s="6" t="s">
        <v>202</v>
      </c>
      <c r="J299" s="6"/>
      <c r="K299" s="15"/>
      <c r="L299" s="15"/>
      <c r="M299" s="15"/>
      <c r="N299" s="11"/>
      <c r="O299" s="12"/>
      <c r="P299" s="12"/>
      <c r="Q299" s="12"/>
      <c r="R299" s="12"/>
      <c r="S299" s="14"/>
      <c r="T299" s="7"/>
      <c r="U299" s="7"/>
      <c r="V299" s="7"/>
      <c r="W299" s="42"/>
      <c r="X299" s="109"/>
      <c r="Y299" s="152"/>
      <c r="Z299" s="182"/>
    </row>
    <row r="300" spans="1:26" x14ac:dyDescent="0.2">
      <c r="A300" s="151"/>
      <c r="B300" s="151"/>
      <c r="C300" s="149"/>
      <c r="D300" s="151"/>
      <c r="E300" s="151"/>
      <c r="F300" s="6"/>
      <c r="G300" s="6"/>
      <c r="H300" s="6"/>
      <c r="I300" s="6"/>
      <c r="J300" s="4"/>
      <c r="K300" s="5"/>
      <c r="L300" s="4"/>
      <c r="M300" s="5"/>
      <c r="N300" s="27">
        <f t="shared" ref="N300:R300" si="287">SUM(N299)</f>
        <v>0</v>
      </c>
      <c r="O300" s="19">
        <f t="shared" si="287"/>
        <v>0</v>
      </c>
      <c r="P300" s="19">
        <f t="shared" si="287"/>
        <v>0</v>
      </c>
      <c r="Q300" s="19">
        <f t="shared" si="287"/>
        <v>0</v>
      </c>
      <c r="R300" s="19">
        <f t="shared" si="287"/>
        <v>0</v>
      </c>
      <c r="S300" s="5"/>
      <c r="T300" s="7"/>
      <c r="U300" s="7"/>
      <c r="V300" s="7"/>
      <c r="W300" s="42"/>
      <c r="X300" s="108"/>
      <c r="Y300" s="151"/>
      <c r="Z300" s="183"/>
    </row>
    <row r="301" spans="1:26" x14ac:dyDescent="0.2">
      <c r="A301" s="150">
        <v>95</v>
      </c>
      <c r="B301" s="150" t="s">
        <v>422</v>
      </c>
      <c r="C301" s="148" t="s">
        <v>373</v>
      </c>
      <c r="D301" s="150">
        <v>78.599999999999994</v>
      </c>
      <c r="E301" s="150" t="s">
        <v>201</v>
      </c>
      <c r="F301" s="6" t="s">
        <v>202</v>
      </c>
      <c r="G301" s="6" t="s">
        <v>202</v>
      </c>
      <c r="H301" s="6" t="s">
        <v>202</v>
      </c>
      <c r="I301" s="6" t="s">
        <v>202</v>
      </c>
      <c r="J301" s="51"/>
      <c r="K301" s="52"/>
      <c r="L301" s="51"/>
      <c r="M301" s="52"/>
      <c r="N301" s="10"/>
      <c r="O301" s="17"/>
      <c r="P301" s="17"/>
      <c r="Q301" s="17"/>
      <c r="R301" s="17"/>
      <c r="S301" s="53"/>
      <c r="T301" s="7"/>
      <c r="U301" s="7"/>
      <c r="V301" s="7"/>
      <c r="W301" s="42"/>
      <c r="X301" s="114"/>
      <c r="Y301" s="150" t="s">
        <v>766</v>
      </c>
      <c r="Z301" s="181">
        <v>100</v>
      </c>
    </row>
    <row r="302" spans="1:26" x14ac:dyDescent="0.2">
      <c r="A302" s="152"/>
      <c r="B302" s="152"/>
      <c r="C302" s="153"/>
      <c r="D302" s="152"/>
      <c r="E302" s="152"/>
      <c r="F302" s="6"/>
      <c r="G302" s="6"/>
      <c r="H302" s="6"/>
      <c r="I302" s="6"/>
      <c r="J302" s="4"/>
      <c r="K302" s="5"/>
      <c r="L302" s="4"/>
      <c r="M302" s="5"/>
      <c r="N302" s="11"/>
      <c r="O302" s="12"/>
      <c r="P302" s="12"/>
      <c r="Q302" s="12"/>
      <c r="R302" s="12"/>
      <c r="S302" s="5"/>
      <c r="T302" s="7"/>
      <c r="U302" s="7"/>
      <c r="V302" s="7"/>
      <c r="W302" s="42"/>
      <c r="X302" s="110"/>
      <c r="Y302" s="152"/>
      <c r="Z302" s="182"/>
    </row>
    <row r="303" spans="1:26" x14ac:dyDescent="0.2">
      <c r="A303" s="151"/>
      <c r="B303" s="151"/>
      <c r="C303" s="149"/>
      <c r="D303" s="151"/>
      <c r="E303" s="151"/>
      <c r="F303" s="6"/>
      <c r="G303" s="6"/>
      <c r="H303" s="6"/>
      <c r="I303" s="6"/>
      <c r="J303" s="4"/>
      <c r="K303" s="5"/>
      <c r="L303" s="4"/>
      <c r="M303" s="5"/>
      <c r="N303" s="27">
        <f t="shared" ref="N303:R303" si="288">SUM(N302)</f>
        <v>0</v>
      </c>
      <c r="O303" s="19">
        <f t="shared" si="288"/>
        <v>0</v>
      </c>
      <c r="P303" s="19">
        <f t="shared" si="288"/>
        <v>0</v>
      </c>
      <c r="Q303" s="19">
        <f t="shared" si="288"/>
        <v>0</v>
      </c>
      <c r="R303" s="19">
        <f t="shared" si="288"/>
        <v>0</v>
      </c>
      <c r="S303" s="5"/>
      <c r="T303" s="7"/>
      <c r="U303" s="7"/>
      <c r="V303" s="7"/>
      <c r="W303" s="42"/>
      <c r="X303" s="108"/>
      <c r="Y303" s="151"/>
      <c r="Z303" s="183"/>
    </row>
    <row r="304" spans="1:26" ht="22.5" x14ac:dyDescent="0.2">
      <c r="A304" s="150">
        <v>96</v>
      </c>
      <c r="B304" s="150" t="s">
        <v>423</v>
      </c>
      <c r="C304" s="148" t="s">
        <v>297</v>
      </c>
      <c r="D304" s="150">
        <v>100</v>
      </c>
      <c r="E304" s="150" t="s">
        <v>201</v>
      </c>
      <c r="F304" s="6" t="s">
        <v>202</v>
      </c>
      <c r="G304" s="6" t="s">
        <v>202</v>
      </c>
      <c r="H304" s="6" t="s">
        <v>202</v>
      </c>
      <c r="I304" s="6" t="s">
        <v>202</v>
      </c>
      <c r="J304" s="4">
        <v>43561</v>
      </c>
      <c r="K304" s="26">
        <v>0.81597222222222221</v>
      </c>
      <c r="L304" s="4">
        <v>43561</v>
      </c>
      <c r="M304" s="26">
        <v>0.87083333333333324</v>
      </c>
      <c r="N304" s="42">
        <v>1.32</v>
      </c>
      <c r="O304" s="42">
        <f t="shared" ref="O304" si="289">IF(RIGHT(S304)="T",(N304),0)</f>
        <v>0</v>
      </c>
      <c r="P304" s="42">
        <f t="shared" ref="P304" si="290">IF(RIGHT(S304)="U",(N304),0)</f>
        <v>1.32</v>
      </c>
      <c r="Q304" s="42">
        <f t="shared" ref="Q304" si="291">IF(RIGHT(S304)="C",(N304),0)</f>
        <v>0</v>
      </c>
      <c r="R304" s="12">
        <f t="shared" ref="R304" si="292">IF(RIGHT(S304)="D",(N304),0)</f>
        <v>0</v>
      </c>
      <c r="S304" s="5" t="s">
        <v>480</v>
      </c>
      <c r="T304" s="7"/>
      <c r="U304" s="7"/>
      <c r="V304" s="7"/>
      <c r="W304" s="42"/>
      <c r="X304" s="108" t="s">
        <v>590</v>
      </c>
      <c r="Y304" s="150" t="s">
        <v>766</v>
      </c>
      <c r="Z304" s="181">
        <v>100</v>
      </c>
    </row>
    <row r="305" spans="1:26" x14ac:dyDescent="0.2">
      <c r="A305" s="151"/>
      <c r="B305" s="151"/>
      <c r="C305" s="149"/>
      <c r="D305" s="151"/>
      <c r="E305" s="151"/>
      <c r="F305" s="6"/>
      <c r="G305" s="6"/>
      <c r="H305" s="6"/>
      <c r="I305" s="6"/>
      <c r="J305" s="4"/>
      <c r="K305" s="26"/>
      <c r="L305" s="4"/>
      <c r="M305" s="26"/>
      <c r="N305" s="27">
        <f t="shared" ref="N305:R305" si="293">SUM(N304)</f>
        <v>1.32</v>
      </c>
      <c r="O305" s="19">
        <f t="shared" si="293"/>
        <v>0</v>
      </c>
      <c r="P305" s="19">
        <f t="shared" si="293"/>
        <v>1.32</v>
      </c>
      <c r="Q305" s="19">
        <f t="shared" si="293"/>
        <v>0</v>
      </c>
      <c r="R305" s="19">
        <f t="shared" si="293"/>
        <v>0</v>
      </c>
      <c r="S305" s="5"/>
      <c r="T305" s="7"/>
      <c r="U305" s="7"/>
      <c r="V305" s="7"/>
      <c r="W305" s="42"/>
      <c r="X305" s="108"/>
      <c r="Y305" s="151"/>
      <c r="Z305" s="183"/>
    </row>
    <row r="306" spans="1:26" x14ac:dyDescent="0.2">
      <c r="A306" s="150">
        <v>97</v>
      </c>
      <c r="B306" s="150" t="s">
        <v>424</v>
      </c>
      <c r="C306" s="148" t="s">
        <v>298</v>
      </c>
      <c r="D306" s="150">
        <v>100</v>
      </c>
      <c r="E306" s="150" t="s">
        <v>201</v>
      </c>
      <c r="F306" s="6" t="s">
        <v>202</v>
      </c>
      <c r="G306" s="6" t="s">
        <v>202</v>
      </c>
      <c r="H306" s="6" t="s">
        <v>202</v>
      </c>
      <c r="I306" s="6" t="s">
        <v>202</v>
      </c>
      <c r="J306" s="4"/>
      <c r="K306" s="26"/>
      <c r="L306" s="4"/>
      <c r="M306" s="26"/>
      <c r="N306" s="12" t="str">
        <f t="shared" ref="N306" si="294">IF(((L306+M306)-(J306+K306))*24&gt;0,((L306+M306)-(J306+K306))*24,"  ")</f>
        <v xml:space="preserve">  </v>
      </c>
      <c r="O306" s="12">
        <f t="shared" ref="O306" si="295">IF(RIGHT(S306)="T",(N306),0)</f>
        <v>0</v>
      </c>
      <c r="P306" s="12">
        <f t="shared" ref="P306" si="296">IF(RIGHT(S306)="U",(N306),0)</f>
        <v>0</v>
      </c>
      <c r="Q306" s="12">
        <f t="shared" ref="Q306" si="297">IF(RIGHT(S306)="C",(N306),0)</f>
        <v>0</v>
      </c>
      <c r="R306" s="12">
        <f t="shared" ref="R306" si="298">IF(RIGHT(S306)="D",(N306),0)</f>
        <v>0</v>
      </c>
      <c r="S306" s="5"/>
      <c r="T306" s="54"/>
      <c r="U306" s="7"/>
      <c r="V306" s="7"/>
      <c r="W306" s="42"/>
      <c r="X306" s="108"/>
      <c r="Y306" s="150" t="s">
        <v>766</v>
      </c>
      <c r="Z306" s="181">
        <v>100</v>
      </c>
    </row>
    <row r="307" spans="1:26" x14ac:dyDescent="0.2">
      <c r="A307" s="152"/>
      <c r="B307" s="152"/>
      <c r="C307" s="153"/>
      <c r="D307" s="152"/>
      <c r="E307" s="152"/>
      <c r="F307" s="6"/>
      <c r="G307" s="6"/>
      <c r="H307" s="6"/>
      <c r="I307" s="6"/>
      <c r="J307" s="4"/>
      <c r="K307" s="26"/>
      <c r="L307" s="4"/>
      <c r="M307" s="26"/>
      <c r="N307" s="11"/>
      <c r="O307" s="12"/>
      <c r="P307" s="12"/>
      <c r="Q307" s="12"/>
      <c r="R307" s="12"/>
      <c r="S307" s="5"/>
      <c r="T307" s="7"/>
      <c r="U307" s="7"/>
      <c r="V307" s="7"/>
      <c r="W307" s="42"/>
      <c r="X307" s="108"/>
      <c r="Y307" s="152"/>
      <c r="Z307" s="182"/>
    </row>
    <row r="308" spans="1:26" x14ac:dyDescent="0.2">
      <c r="A308" s="151"/>
      <c r="B308" s="151"/>
      <c r="C308" s="149"/>
      <c r="D308" s="151"/>
      <c r="E308" s="151"/>
      <c r="F308" s="6"/>
      <c r="G308" s="6"/>
      <c r="H308" s="6"/>
      <c r="I308" s="6"/>
      <c r="J308" s="4"/>
      <c r="K308" s="5"/>
      <c r="L308" s="4"/>
      <c r="M308" s="5"/>
      <c r="N308" s="27">
        <f t="shared" ref="N308:R308" si="299">SUM(N307)</f>
        <v>0</v>
      </c>
      <c r="O308" s="19">
        <f t="shared" si="299"/>
        <v>0</v>
      </c>
      <c r="P308" s="19">
        <f t="shared" si="299"/>
        <v>0</v>
      </c>
      <c r="Q308" s="19">
        <f t="shared" si="299"/>
        <v>0</v>
      </c>
      <c r="R308" s="19">
        <f t="shared" si="299"/>
        <v>0</v>
      </c>
      <c r="S308" s="5"/>
      <c r="T308" s="7"/>
      <c r="U308" s="7"/>
      <c r="V308" s="7"/>
      <c r="W308" s="42"/>
      <c r="X308" s="108"/>
      <c r="Y308" s="151"/>
      <c r="Z308" s="183"/>
    </row>
    <row r="309" spans="1:26" ht="22.5" x14ac:dyDescent="0.2">
      <c r="A309" s="150">
        <v>98</v>
      </c>
      <c r="B309" s="150" t="s">
        <v>425</v>
      </c>
      <c r="C309" s="148" t="s">
        <v>320</v>
      </c>
      <c r="D309" s="150">
        <v>346.72</v>
      </c>
      <c r="E309" s="150" t="s">
        <v>201</v>
      </c>
      <c r="F309" s="6" t="s">
        <v>202</v>
      </c>
      <c r="G309" s="6" t="s">
        <v>202</v>
      </c>
      <c r="H309" s="6" t="s">
        <v>202</v>
      </c>
      <c r="I309" s="6" t="s">
        <v>202</v>
      </c>
      <c r="J309" s="4">
        <v>43556</v>
      </c>
      <c r="K309" s="26">
        <v>0</v>
      </c>
      <c r="L309" s="4">
        <v>43586</v>
      </c>
      <c r="M309" s="26">
        <v>0</v>
      </c>
      <c r="N309" s="12">
        <f>IF(((L309+M309)-(J309+K309))*24&gt;0,((L309+M309)-(J309+K309))*24,"NA")</f>
        <v>720</v>
      </c>
      <c r="O309" s="42">
        <f t="shared" ref="O309" si="300">IF(RIGHT(S309)="T",(N309),0)</f>
        <v>0</v>
      </c>
      <c r="P309" s="42">
        <f t="shared" ref="P309" si="301">IF(RIGHT(S309)="U",(N309),0)</f>
        <v>0</v>
      </c>
      <c r="Q309" s="42">
        <f t="shared" ref="Q309" si="302">IF(RIGHT(S309)="C",(N309),0)</f>
        <v>720</v>
      </c>
      <c r="R309" s="12">
        <f t="shared" ref="R309" si="303">IF(RIGHT(S309)="D",(N309),0)</f>
        <v>0</v>
      </c>
      <c r="S309" s="5" t="s">
        <v>478</v>
      </c>
      <c r="T309" s="7"/>
      <c r="U309" s="7"/>
      <c r="V309" s="7"/>
      <c r="W309" s="42"/>
      <c r="X309" s="108" t="s">
        <v>496</v>
      </c>
      <c r="Y309" s="150" t="s">
        <v>766</v>
      </c>
      <c r="Z309" s="181">
        <v>100</v>
      </c>
    </row>
    <row r="310" spans="1:26" x14ac:dyDescent="0.2">
      <c r="A310" s="152"/>
      <c r="B310" s="152"/>
      <c r="C310" s="153"/>
      <c r="D310" s="152"/>
      <c r="E310" s="152"/>
      <c r="F310" s="6"/>
      <c r="G310" s="6"/>
      <c r="H310" s="6"/>
      <c r="I310" s="6"/>
      <c r="J310" s="4"/>
      <c r="K310" s="26"/>
      <c r="L310" s="4"/>
      <c r="M310" s="26"/>
      <c r="N310" s="12"/>
      <c r="O310" s="17"/>
      <c r="P310" s="17"/>
      <c r="Q310" s="17"/>
      <c r="R310" s="17"/>
      <c r="S310" s="29"/>
      <c r="T310" s="7"/>
      <c r="U310" s="7"/>
      <c r="V310" s="7"/>
      <c r="W310" s="42"/>
      <c r="X310" s="108"/>
      <c r="Y310" s="152"/>
      <c r="Z310" s="182"/>
    </row>
    <row r="311" spans="1:26" x14ac:dyDescent="0.2">
      <c r="A311" s="152"/>
      <c r="B311" s="152"/>
      <c r="C311" s="153"/>
      <c r="D311" s="152"/>
      <c r="E311" s="152"/>
      <c r="F311" s="6"/>
      <c r="G311" s="6"/>
      <c r="H311" s="6"/>
      <c r="I311" s="6"/>
      <c r="J311" s="4"/>
      <c r="K311" s="26"/>
      <c r="L311" s="4"/>
      <c r="M311" s="26"/>
      <c r="N311" s="12"/>
      <c r="O311" s="12"/>
      <c r="P311" s="12"/>
      <c r="Q311" s="12"/>
      <c r="R311" s="12"/>
      <c r="S311" s="5"/>
      <c r="T311" s="7"/>
      <c r="U311" s="7"/>
      <c r="V311" s="7"/>
      <c r="W311" s="42"/>
      <c r="X311" s="108"/>
      <c r="Y311" s="152"/>
      <c r="Z311" s="182"/>
    </row>
    <row r="312" spans="1:26" x14ac:dyDescent="0.2">
      <c r="A312" s="152"/>
      <c r="B312" s="152"/>
      <c r="C312" s="153"/>
      <c r="D312" s="152"/>
      <c r="E312" s="152"/>
      <c r="F312" s="6"/>
      <c r="G312" s="6"/>
      <c r="H312" s="6"/>
      <c r="I312" s="6"/>
      <c r="J312" s="4"/>
      <c r="K312" s="26"/>
      <c r="L312" s="4"/>
      <c r="M312" s="26"/>
      <c r="N312" s="12"/>
      <c r="O312" s="12"/>
      <c r="P312" s="12"/>
      <c r="Q312" s="12"/>
      <c r="R312" s="12"/>
      <c r="S312" s="5"/>
      <c r="T312" s="7"/>
      <c r="U312" s="7"/>
      <c r="V312" s="7"/>
      <c r="W312" s="42"/>
      <c r="X312" s="108"/>
      <c r="Y312" s="152"/>
      <c r="Z312" s="182"/>
    </row>
    <row r="313" spans="1:26" x14ac:dyDescent="0.2">
      <c r="A313" s="152"/>
      <c r="B313" s="152"/>
      <c r="C313" s="153"/>
      <c r="D313" s="152"/>
      <c r="E313" s="152"/>
      <c r="F313" s="6"/>
      <c r="G313" s="6"/>
      <c r="H313" s="6"/>
      <c r="I313" s="6"/>
      <c r="J313" s="4"/>
      <c r="K313" s="26"/>
      <c r="L313" s="4"/>
      <c r="M313" s="26"/>
      <c r="N313" s="12"/>
      <c r="O313" s="12"/>
      <c r="P313" s="12"/>
      <c r="Q313" s="12"/>
      <c r="R313" s="12"/>
      <c r="S313" s="5"/>
      <c r="T313" s="7"/>
      <c r="U313" s="7"/>
      <c r="V313" s="7"/>
      <c r="W313" s="42"/>
      <c r="X313" s="108"/>
      <c r="Y313" s="152"/>
      <c r="Z313" s="182"/>
    </row>
    <row r="314" spans="1:26" x14ac:dyDescent="0.2">
      <c r="A314" s="152"/>
      <c r="B314" s="152"/>
      <c r="C314" s="153"/>
      <c r="D314" s="152"/>
      <c r="E314" s="152"/>
      <c r="F314" s="6"/>
      <c r="G314" s="6"/>
      <c r="H314" s="6"/>
      <c r="I314" s="6"/>
      <c r="J314" s="4"/>
      <c r="K314" s="5"/>
      <c r="L314" s="4"/>
      <c r="M314" s="5"/>
      <c r="N314" s="12"/>
      <c r="O314" s="10"/>
      <c r="P314" s="10"/>
      <c r="Q314" s="10"/>
      <c r="R314" s="10"/>
      <c r="S314" s="5"/>
      <c r="T314" s="7"/>
      <c r="U314" s="7"/>
      <c r="V314" s="7"/>
      <c r="W314" s="42"/>
      <c r="X314" s="108"/>
      <c r="Y314" s="152"/>
      <c r="Z314" s="182"/>
    </row>
    <row r="315" spans="1:26" x14ac:dyDescent="0.2">
      <c r="A315" s="151"/>
      <c r="B315" s="151"/>
      <c r="C315" s="149"/>
      <c r="D315" s="151"/>
      <c r="E315" s="151"/>
      <c r="F315" s="6"/>
      <c r="G315" s="6"/>
      <c r="H315" s="6"/>
      <c r="I315" s="6"/>
      <c r="J315" s="4"/>
      <c r="K315" s="5"/>
      <c r="L315" s="4"/>
      <c r="M315" s="5"/>
      <c r="N315" s="27">
        <f>SUM(N309:N314)</f>
        <v>720</v>
      </c>
      <c r="O315" s="19">
        <f t="shared" ref="O315:R315" si="304">SUM(O309:O314)</f>
        <v>0</v>
      </c>
      <c r="P315" s="19">
        <f t="shared" si="304"/>
        <v>0</v>
      </c>
      <c r="Q315" s="19">
        <f t="shared" si="304"/>
        <v>720</v>
      </c>
      <c r="R315" s="19">
        <f t="shared" si="304"/>
        <v>0</v>
      </c>
      <c r="S315" s="5"/>
      <c r="T315" s="7"/>
      <c r="U315" s="7"/>
      <c r="V315" s="7"/>
      <c r="W315" s="42"/>
      <c r="X315" s="108"/>
      <c r="Y315" s="151"/>
      <c r="Z315" s="183"/>
    </row>
    <row r="316" spans="1:26" ht="22.5" x14ac:dyDescent="0.2">
      <c r="A316" s="42">
        <v>99</v>
      </c>
      <c r="B316" s="42" t="s">
        <v>426</v>
      </c>
      <c r="C316" s="108" t="s">
        <v>321</v>
      </c>
      <c r="D316" s="42">
        <v>346.72</v>
      </c>
      <c r="E316" s="42" t="s">
        <v>201</v>
      </c>
      <c r="F316" s="6" t="s">
        <v>202</v>
      </c>
      <c r="G316" s="6" t="s">
        <v>202</v>
      </c>
      <c r="H316" s="6" t="s">
        <v>202</v>
      </c>
      <c r="I316" s="6" t="s">
        <v>202</v>
      </c>
      <c r="J316" s="4">
        <v>43580</v>
      </c>
      <c r="K316" s="26">
        <v>0.95208333333333339</v>
      </c>
      <c r="L316" s="4">
        <v>43580</v>
      </c>
      <c r="M316" s="26">
        <v>0.95208333333333339</v>
      </c>
      <c r="N316" s="42">
        <v>0</v>
      </c>
      <c r="O316" s="42">
        <f t="shared" ref="O316" si="305">IF(RIGHT(S316)="T",(N316),0)</f>
        <v>0</v>
      </c>
      <c r="P316" s="42">
        <f t="shared" ref="P316" si="306">IF(RIGHT(S316)="U",(N316),0)</f>
        <v>0</v>
      </c>
      <c r="Q316" s="42">
        <f t="shared" ref="Q316" si="307">IF(RIGHT(S316)="C",(N316),0)</f>
        <v>0</v>
      </c>
      <c r="R316" s="12">
        <f t="shared" ref="R316" si="308">IF(RIGHT(S316)="D",(N316),0)</f>
        <v>0</v>
      </c>
      <c r="S316" s="5" t="s">
        <v>484</v>
      </c>
      <c r="T316" s="7"/>
      <c r="U316" s="7"/>
      <c r="V316" s="7"/>
      <c r="W316" s="42"/>
      <c r="X316" s="108" t="s">
        <v>589</v>
      </c>
      <c r="Y316" s="150" t="s">
        <v>766</v>
      </c>
      <c r="Z316" s="181">
        <v>100</v>
      </c>
    </row>
    <row r="317" spans="1:26" x14ac:dyDescent="0.2">
      <c r="A317" s="42"/>
      <c r="B317" s="14" t="s">
        <v>302</v>
      </c>
      <c r="C317" s="109"/>
      <c r="D317" s="14"/>
      <c r="E317" s="14"/>
      <c r="F317" s="6"/>
      <c r="G317" s="6"/>
      <c r="H317" s="6"/>
      <c r="I317" s="6"/>
      <c r="J317" s="24"/>
      <c r="K317" s="25"/>
      <c r="L317" s="24"/>
      <c r="M317" s="25"/>
      <c r="N317" s="19">
        <f>SUM(N316:N316)</f>
        <v>0</v>
      </c>
      <c r="O317" s="19">
        <f>SUM(O316:O316)</f>
        <v>0</v>
      </c>
      <c r="P317" s="19">
        <f>SUM(P316:P316)</f>
        <v>0</v>
      </c>
      <c r="Q317" s="19">
        <f>SUM(Q316:Q316)</f>
        <v>0</v>
      </c>
      <c r="R317" s="19">
        <f>SUM(R316:R316)</f>
        <v>0</v>
      </c>
      <c r="S317" s="14"/>
      <c r="T317" s="9"/>
      <c r="U317" s="9"/>
      <c r="V317" s="9"/>
      <c r="W317" s="14"/>
      <c r="X317" s="109"/>
      <c r="Y317" s="151"/>
      <c r="Z317" s="183"/>
    </row>
    <row r="318" spans="1:26" x14ac:dyDescent="0.2">
      <c r="A318" s="150">
        <v>100</v>
      </c>
      <c r="B318" s="150" t="s">
        <v>427</v>
      </c>
      <c r="C318" s="148" t="s">
        <v>326</v>
      </c>
      <c r="D318" s="150"/>
      <c r="E318" s="150" t="s">
        <v>201</v>
      </c>
      <c r="F318" s="6" t="s">
        <v>202</v>
      </c>
      <c r="G318" s="6" t="s">
        <v>202</v>
      </c>
      <c r="H318" s="6" t="s">
        <v>202</v>
      </c>
      <c r="I318" s="6" t="s">
        <v>202</v>
      </c>
      <c r="J318" s="4"/>
      <c r="K318" s="26"/>
      <c r="L318" s="4"/>
      <c r="M318" s="26"/>
      <c r="N318" s="12" t="str">
        <f t="shared" ref="N318:N319" si="309">IF(((L318+M318)-(J318+K318))*24&gt;0,((L318+M318)-(J318+K318))*24,"  ")</f>
        <v xml:space="preserve">  </v>
      </c>
      <c r="O318" s="12">
        <f t="shared" ref="O318:O319" si="310">IF(RIGHT(S318)="T",(N318),0)</f>
        <v>0</v>
      </c>
      <c r="P318" s="12">
        <f t="shared" ref="P318:P319" si="311">IF(RIGHT(S318)="U",(N318),0)</f>
        <v>0</v>
      </c>
      <c r="Q318" s="12">
        <f t="shared" ref="Q318:Q319" si="312">IF(RIGHT(S318)="C",(N318),0)</f>
        <v>0</v>
      </c>
      <c r="R318" s="12">
        <f t="shared" ref="R318:R319" si="313">IF(RIGHT(S318)="D",(N318),0)</f>
        <v>0</v>
      </c>
      <c r="S318" s="5"/>
      <c r="T318" s="7"/>
      <c r="U318" s="7"/>
      <c r="V318" s="7"/>
      <c r="W318" s="42"/>
      <c r="X318" s="108"/>
      <c r="Y318" s="150" t="s">
        <v>766</v>
      </c>
      <c r="Z318" s="181">
        <v>100</v>
      </c>
    </row>
    <row r="319" spans="1:26" x14ac:dyDescent="0.2">
      <c r="A319" s="152"/>
      <c r="B319" s="152"/>
      <c r="C319" s="153"/>
      <c r="D319" s="152"/>
      <c r="E319" s="152"/>
      <c r="F319" s="6"/>
      <c r="G319" s="6"/>
      <c r="H319" s="6"/>
      <c r="I319" s="6"/>
      <c r="J319" s="4"/>
      <c r="K319" s="26"/>
      <c r="L319" s="4"/>
      <c r="M319" s="26"/>
      <c r="N319" s="12" t="str">
        <f t="shared" si="309"/>
        <v xml:space="preserve">  </v>
      </c>
      <c r="O319" s="12">
        <f t="shared" si="310"/>
        <v>0</v>
      </c>
      <c r="P319" s="12">
        <f t="shared" si="311"/>
        <v>0</v>
      </c>
      <c r="Q319" s="12">
        <f t="shared" si="312"/>
        <v>0</v>
      </c>
      <c r="R319" s="12">
        <f t="shared" si="313"/>
        <v>0</v>
      </c>
      <c r="S319" s="5"/>
      <c r="T319" s="7"/>
      <c r="U319" s="7"/>
      <c r="V319" s="7"/>
      <c r="W319" s="42"/>
      <c r="X319" s="108"/>
      <c r="Y319" s="152"/>
      <c r="Z319" s="182"/>
    </row>
    <row r="320" spans="1:26" x14ac:dyDescent="0.2">
      <c r="A320" s="151"/>
      <c r="B320" s="151"/>
      <c r="C320" s="149"/>
      <c r="D320" s="151"/>
      <c r="E320" s="151"/>
      <c r="F320" s="6"/>
      <c r="G320" s="6"/>
      <c r="H320" s="6"/>
      <c r="I320" s="6"/>
      <c r="J320" s="4"/>
      <c r="K320" s="5"/>
      <c r="L320" s="4"/>
      <c r="M320" s="5"/>
      <c r="N320" s="27">
        <f t="shared" ref="N320:R320" si="314">SUM(N318)</f>
        <v>0</v>
      </c>
      <c r="O320" s="19">
        <f t="shared" si="314"/>
        <v>0</v>
      </c>
      <c r="P320" s="19">
        <f t="shared" si="314"/>
        <v>0</v>
      </c>
      <c r="Q320" s="19">
        <f t="shared" si="314"/>
        <v>0</v>
      </c>
      <c r="R320" s="19">
        <f t="shared" si="314"/>
        <v>0</v>
      </c>
      <c r="S320" s="5"/>
      <c r="T320" s="7"/>
      <c r="U320" s="7"/>
      <c r="V320" s="7"/>
      <c r="W320" s="42"/>
      <c r="X320" s="108"/>
      <c r="Y320" s="151"/>
      <c r="Z320" s="183"/>
    </row>
    <row r="321" spans="1:26" ht="22.5" x14ac:dyDescent="0.2">
      <c r="A321" s="150">
        <v>101</v>
      </c>
      <c r="B321" s="150" t="s">
        <v>428</v>
      </c>
      <c r="C321" s="148" t="s">
        <v>332</v>
      </c>
      <c r="D321" s="150">
        <v>118</v>
      </c>
      <c r="E321" s="150" t="s">
        <v>201</v>
      </c>
      <c r="F321" s="6" t="s">
        <v>202</v>
      </c>
      <c r="G321" s="6" t="s">
        <v>202</v>
      </c>
      <c r="H321" s="6" t="s">
        <v>202</v>
      </c>
      <c r="I321" s="6" t="s">
        <v>202</v>
      </c>
      <c r="J321" s="4">
        <v>43575</v>
      </c>
      <c r="K321" s="26">
        <v>0.40277777777777773</v>
      </c>
      <c r="L321" s="4">
        <v>43575</v>
      </c>
      <c r="M321" s="26">
        <v>0.80555555555555547</v>
      </c>
      <c r="N321" s="42">
        <v>9.67</v>
      </c>
      <c r="O321" s="42">
        <f t="shared" ref="O321" si="315">IF(RIGHT(S321)="T",(N321),0)</f>
        <v>0</v>
      </c>
      <c r="P321" s="42">
        <f t="shared" ref="P321" si="316">IF(RIGHT(S321)="U",(N321),0)</f>
        <v>0</v>
      </c>
      <c r="Q321" s="42">
        <f t="shared" ref="Q321" si="317">IF(RIGHT(S321)="C",(N321),0)</f>
        <v>0</v>
      </c>
      <c r="R321" s="12">
        <f t="shared" ref="R321" si="318">IF(RIGHT(S321)="D",(N321),0)</f>
        <v>9.67</v>
      </c>
      <c r="S321" s="5" t="s">
        <v>479</v>
      </c>
      <c r="T321" s="7"/>
      <c r="U321" s="7"/>
      <c r="V321" s="7"/>
      <c r="W321" s="42"/>
      <c r="X321" s="108" t="s">
        <v>579</v>
      </c>
      <c r="Y321" s="150" t="s">
        <v>766</v>
      </c>
      <c r="Z321" s="181">
        <v>100</v>
      </c>
    </row>
    <row r="322" spans="1:26" x14ac:dyDescent="0.2">
      <c r="A322" s="152"/>
      <c r="B322" s="152"/>
      <c r="C322" s="153"/>
      <c r="D322" s="152"/>
      <c r="E322" s="152"/>
      <c r="F322" s="6" t="s">
        <v>202</v>
      </c>
      <c r="G322" s="6" t="s">
        <v>202</v>
      </c>
      <c r="H322" s="6" t="s">
        <v>202</v>
      </c>
      <c r="I322" s="6" t="s">
        <v>202</v>
      </c>
      <c r="J322" s="6"/>
      <c r="K322" s="15"/>
      <c r="L322" s="15"/>
      <c r="M322" s="15"/>
      <c r="N322" s="11"/>
      <c r="O322" s="12"/>
      <c r="P322" s="12"/>
      <c r="Q322" s="12"/>
      <c r="R322" s="12"/>
      <c r="S322" s="14"/>
      <c r="T322" s="7"/>
      <c r="U322" s="7"/>
      <c r="V322" s="7"/>
      <c r="W322" s="42"/>
      <c r="X322" s="109"/>
      <c r="Y322" s="152"/>
      <c r="Z322" s="182"/>
    </row>
    <row r="323" spans="1:26" x14ac:dyDescent="0.2">
      <c r="A323" s="151"/>
      <c r="B323" s="151"/>
      <c r="C323" s="149"/>
      <c r="D323" s="151"/>
      <c r="E323" s="151"/>
      <c r="F323" s="6"/>
      <c r="G323" s="6"/>
      <c r="H323" s="6"/>
      <c r="I323" s="6"/>
      <c r="J323" s="4"/>
      <c r="K323" s="5"/>
      <c r="L323" s="4"/>
      <c r="M323" s="5"/>
      <c r="N323" s="27">
        <f t="shared" ref="N323:R323" si="319">SUM(N322)</f>
        <v>0</v>
      </c>
      <c r="O323" s="19">
        <f t="shared" si="319"/>
        <v>0</v>
      </c>
      <c r="P323" s="19">
        <f t="shared" si="319"/>
        <v>0</v>
      </c>
      <c r="Q323" s="19">
        <f t="shared" si="319"/>
        <v>0</v>
      </c>
      <c r="R323" s="19">
        <f t="shared" si="319"/>
        <v>0</v>
      </c>
      <c r="S323" s="5"/>
      <c r="T323" s="7"/>
      <c r="U323" s="7"/>
      <c r="V323" s="7"/>
      <c r="W323" s="42"/>
      <c r="X323" s="108"/>
      <c r="Y323" s="151"/>
      <c r="Z323" s="183"/>
    </row>
    <row r="324" spans="1:26" ht="22.5" x14ac:dyDescent="0.2">
      <c r="A324" s="150">
        <v>102</v>
      </c>
      <c r="B324" s="150" t="s">
        <v>429</v>
      </c>
      <c r="C324" s="148" t="s">
        <v>333</v>
      </c>
      <c r="D324" s="150">
        <v>118</v>
      </c>
      <c r="E324" s="150" t="s">
        <v>201</v>
      </c>
      <c r="F324" s="6" t="s">
        <v>202</v>
      </c>
      <c r="G324" s="6" t="s">
        <v>202</v>
      </c>
      <c r="H324" s="6" t="s">
        <v>202</v>
      </c>
      <c r="I324" s="6" t="s">
        <v>202</v>
      </c>
      <c r="J324" s="4">
        <v>43575</v>
      </c>
      <c r="K324" s="26">
        <v>0.40486111111111112</v>
      </c>
      <c r="L324" s="4">
        <v>43575</v>
      </c>
      <c r="M324" s="26">
        <v>0.80555555555555547</v>
      </c>
      <c r="N324" s="42">
        <v>9.6199999999999992</v>
      </c>
      <c r="O324" s="42">
        <f t="shared" ref="O324" si="320">IF(RIGHT(S324)="T",(N324),0)</f>
        <v>0</v>
      </c>
      <c r="P324" s="42">
        <f t="shared" ref="P324" si="321">IF(RIGHT(S324)="U",(N324),0)</f>
        <v>0</v>
      </c>
      <c r="Q324" s="42">
        <f t="shared" ref="Q324" si="322">IF(RIGHT(S324)="C",(N324),0)</f>
        <v>0</v>
      </c>
      <c r="R324" s="12">
        <f t="shared" ref="R324" si="323">IF(RIGHT(S324)="D",(N324),0)</f>
        <v>9.6199999999999992</v>
      </c>
      <c r="S324" s="5" t="s">
        <v>479</v>
      </c>
      <c r="T324" s="7"/>
      <c r="U324" s="7"/>
      <c r="V324" s="7"/>
      <c r="W324" s="42"/>
      <c r="X324" s="108" t="s">
        <v>579</v>
      </c>
      <c r="Y324" s="150" t="s">
        <v>766</v>
      </c>
      <c r="Z324" s="181">
        <v>100</v>
      </c>
    </row>
    <row r="325" spans="1:26" x14ac:dyDescent="0.2">
      <c r="A325" s="151"/>
      <c r="B325" s="151"/>
      <c r="C325" s="149"/>
      <c r="D325" s="151"/>
      <c r="E325" s="151"/>
      <c r="F325" s="6"/>
      <c r="G325" s="6"/>
      <c r="H325" s="6"/>
      <c r="I325" s="6"/>
      <c r="J325" s="4"/>
      <c r="K325" s="26"/>
      <c r="L325" s="4"/>
      <c r="M325" s="26"/>
      <c r="N325" s="12"/>
      <c r="O325" s="12"/>
      <c r="P325" s="12"/>
      <c r="Q325" s="12"/>
      <c r="R325" s="12"/>
      <c r="S325" s="5"/>
      <c r="T325" s="7"/>
      <c r="U325" s="7"/>
      <c r="V325" s="7"/>
      <c r="W325" s="42"/>
      <c r="X325" s="108"/>
      <c r="Y325" s="152"/>
      <c r="Z325" s="182"/>
    </row>
    <row r="326" spans="1:26" s="39" customFormat="1" ht="14.25" x14ac:dyDescent="0.2">
      <c r="A326" s="14"/>
      <c r="B326" s="14" t="s">
        <v>302</v>
      </c>
      <c r="C326" s="109"/>
      <c r="D326" s="14"/>
      <c r="E326" s="14"/>
      <c r="F326" s="8"/>
      <c r="G326" s="8"/>
      <c r="H326" s="8"/>
      <c r="I326" s="8"/>
      <c r="J326" s="24"/>
      <c r="K326" s="25"/>
      <c r="L326" s="24"/>
      <c r="M326" s="25"/>
      <c r="N326" s="16">
        <f>SUM(N324:N325)</f>
        <v>9.6199999999999992</v>
      </c>
      <c r="O326" s="16">
        <f t="shared" ref="O326:R326" si="324">SUM(O324:O325)</f>
        <v>0</v>
      </c>
      <c r="P326" s="16">
        <f t="shared" si="324"/>
        <v>0</v>
      </c>
      <c r="Q326" s="16">
        <f t="shared" si="324"/>
        <v>0</v>
      </c>
      <c r="R326" s="16">
        <f t="shared" si="324"/>
        <v>9.6199999999999992</v>
      </c>
      <c r="S326" s="14"/>
      <c r="T326" s="9"/>
      <c r="U326" s="9"/>
      <c r="V326" s="9"/>
      <c r="W326" s="14"/>
      <c r="X326" s="109"/>
      <c r="Y326" s="151"/>
      <c r="Z326" s="183"/>
    </row>
    <row r="327" spans="1:26" ht="22.5" customHeight="1" x14ac:dyDescent="0.2">
      <c r="A327" s="150">
        <v>103</v>
      </c>
      <c r="B327" s="150" t="s">
        <v>430</v>
      </c>
      <c r="C327" s="148" t="s">
        <v>334</v>
      </c>
      <c r="D327" s="150">
        <v>68</v>
      </c>
      <c r="E327" s="150" t="s">
        <v>201</v>
      </c>
      <c r="F327" s="6" t="s">
        <v>202</v>
      </c>
      <c r="G327" s="6" t="s">
        <v>202</v>
      </c>
      <c r="H327" s="6" t="s">
        <v>202</v>
      </c>
      <c r="I327" s="6" t="s">
        <v>202</v>
      </c>
      <c r="J327" s="47"/>
      <c r="K327" s="26"/>
      <c r="L327" s="47"/>
      <c r="M327" s="26"/>
      <c r="N327" s="11"/>
      <c r="O327" s="12"/>
      <c r="P327" s="12"/>
      <c r="Q327" s="12"/>
      <c r="R327" s="12"/>
      <c r="S327" s="5"/>
      <c r="T327" s="7"/>
      <c r="U327" s="7"/>
      <c r="V327" s="7"/>
      <c r="W327" s="42"/>
      <c r="X327" s="108"/>
      <c r="Y327" s="150" t="s">
        <v>766</v>
      </c>
      <c r="Z327" s="181">
        <v>100</v>
      </c>
    </row>
    <row r="328" spans="1:26" x14ac:dyDescent="0.2">
      <c r="A328" s="151"/>
      <c r="B328" s="151"/>
      <c r="C328" s="149"/>
      <c r="D328" s="151"/>
      <c r="E328" s="151"/>
      <c r="F328" s="6"/>
      <c r="G328" s="6"/>
      <c r="H328" s="6"/>
      <c r="I328" s="6"/>
      <c r="J328" s="4"/>
      <c r="K328" s="26"/>
      <c r="L328" s="4"/>
      <c r="M328" s="26"/>
      <c r="N328" s="11"/>
      <c r="O328" s="12"/>
      <c r="P328" s="12"/>
      <c r="Q328" s="12"/>
      <c r="R328" s="12"/>
      <c r="S328" s="5"/>
      <c r="T328" s="7"/>
      <c r="U328" s="7"/>
      <c r="V328" s="7"/>
      <c r="W328" s="42"/>
      <c r="X328" s="108"/>
      <c r="Y328" s="152"/>
      <c r="Z328" s="182"/>
    </row>
    <row r="329" spans="1:26" x14ac:dyDescent="0.2">
      <c r="A329" s="42"/>
      <c r="B329" s="14" t="s">
        <v>302</v>
      </c>
      <c r="C329" s="109"/>
      <c r="D329" s="14"/>
      <c r="E329" s="14"/>
      <c r="F329" s="6"/>
      <c r="G329" s="6"/>
      <c r="H329" s="6"/>
      <c r="I329" s="6"/>
      <c r="J329" s="24"/>
      <c r="K329" s="25"/>
      <c r="L329" s="24"/>
      <c r="M329" s="25"/>
      <c r="N329" s="27">
        <f t="shared" ref="N329:R329" si="325">SUM(N328)</f>
        <v>0</v>
      </c>
      <c r="O329" s="19">
        <f t="shared" si="325"/>
        <v>0</v>
      </c>
      <c r="P329" s="19">
        <f t="shared" si="325"/>
        <v>0</v>
      </c>
      <c r="Q329" s="19">
        <f t="shared" si="325"/>
        <v>0</v>
      </c>
      <c r="R329" s="19">
        <f t="shared" si="325"/>
        <v>0</v>
      </c>
      <c r="S329" s="5"/>
      <c r="T329" s="7"/>
      <c r="U329" s="7"/>
      <c r="V329" s="7"/>
      <c r="W329" s="42"/>
      <c r="X329" s="108"/>
      <c r="Y329" s="151"/>
      <c r="Z329" s="183"/>
    </row>
    <row r="330" spans="1:26" ht="22.5" customHeight="1" x14ac:dyDescent="0.2">
      <c r="A330" s="150">
        <v>104</v>
      </c>
      <c r="B330" s="150" t="s">
        <v>429</v>
      </c>
      <c r="C330" s="148" t="s">
        <v>335</v>
      </c>
      <c r="D330" s="150">
        <v>68</v>
      </c>
      <c r="E330" s="150" t="s">
        <v>201</v>
      </c>
      <c r="F330" s="6" t="s">
        <v>202</v>
      </c>
      <c r="G330" s="6" t="s">
        <v>202</v>
      </c>
      <c r="H330" s="6" t="s">
        <v>202</v>
      </c>
      <c r="I330" s="6" t="s">
        <v>202</v>
      </c>
      <c r="J330" s="31"/>
      <c r="K330" s="48"/>
      <c r="L330" s="31"/>
      <c r="M330" s="48"/>
      <c r="N330" s="18"/>
      <c r="O330" s="18"/>
      <c r="P330" s="18"/>
      <c r="Q330" s="18"/>
      <c r="R330" s="18"/>
      <c r="S330" s="43"/>
      <c r="T330" s="7"/>
      <c r="U330" s="7"/>
      <c r="V330" s="7"/>
      <c r="W330" s="42"/>
      <c r="X330" s="111"/>
      <c r="Y330" s="150" t="s">
        <v>766</v>
      </c>
      <c r="Z330" s="181">
        <v>100</v>
      </c>
    </row>
    <row r="331" spans="1:26" x14ac:dyDescent="0.2">
      <c r="A331" s="151"/>
      <c r="B331" s="151"/>
      <c r="C331" s="149"/>
      <c r="D331" s="151"/>
      <c r="E331" s="151"/>
      <c r="F331" s="6"/>
      <c r="G331" s="6"/>
      <c r="H331" s="6"/>
      <c r="I331" s="6"/>
      <c r="J331" s="4"/>
      <c r="K331" s="26"/>
      <c r="L331" s="4"/>
      <c r="M331" s="26"/>
      <c r="N331" s="11"/>
      <c r="O331" s="12"/>
      <c r="P331" s="12"/>
      <c r="Q331" s="12"/>
      <c r="R331" s="12"/>
      <c r="S331" s="5"/>
      <c r="T331" s="7"/>
      <c r="U331" s="7"/>
      <c r="V331" s="7"/>
      <c r="W331" s="42"/>
      <c r="X331" s="108"/>
      <c r="Y331" s="152"/>
      <c r="Z331" s="182"/>
    </row>
    <row r="332" spans="1:26" x14ac:dyDescent="0.2">
      <c r="A332" s="42"/>
      <c r="B332" s="14" t="s">
        <v>302</v>
      </c>
      <c r="C332" s="109"/>
      <c r="D332" s="14"/>
      <c r="E332" s="14"/>
      <c r="F332" s="6"/>
      <c r="G332" s="6"/>
      <c r="H332" s="6"/>
      <c r="I332" s="6"/>
      <c r="J332" s="24"/>
      <c r="K332" s="25"/>
      <c r="L332" s="24"/>
      <c r="M332" s="25"/>
      <c r="N332" s="27">
        <f>SUM(N330:N331)</f>
        <v>0</v>
      </c>
      <c r="O332" s="27">
        <f t="shared" ref="O332:R332" si="326">SUM(O330:O331)</f>
        <v>0</v>
      </c>
      <c r="P332" s="27">
        <f t="shared" si="326"/>
        <v>0</v>
      </c>
      <c r="Q332" s="27">
        <f t="shared" si="326"/>
        <v>0</v>
      </c>
      <c r="R332" s="27">
        <f t="shared" si="326"/>
        <v>0</v>
      </c>
      <c r="S332" s="5"/>
      <c r="T332" s="7"/>
      <c r="U332" s="7"/>
      <c r="V332" s="7"/>
      <c r="W332" s="42"/>
      <c r="X332" s="108"/>
      <c r="Y332" s="151"/>
      <c r="Z332" s="183"/>
    </row>
    <row r="333" spans="1:26" x14ac:dyDescent="0.2">
      <c r="A333" s="150">
        <v>105</v>
      </c>
      <c r="B333" s="150" t="s">
        <v>430</v>
      </c>
      <c r="C333" s="148" t="s">
        <v>378</v>
      </c>
      <c r="D333" s="150">
        <v>354.7</v>
      </c>
      <c r="E333" s="150" t="s">
        <v>201</v>
      </c>
      <c r="F333" s="6" t="s">
        <v>202</v>
      </c>
      <c r="G333" s="6" t="s">
        <v>202</v>
      </c>
      <c r="H333" s="6" t="s">
        <v>202</v>
      </c>
      <c r="I333" s="6" t="s">
        <v>202</v>
      </c>
      <c r="J333" s="4"/>
      <c r="K333" s="26"/>
      <c r="L333" s="4"/>
      <c r="M333" s="26"/>
      <c r="N333" s="12" t="str">
        <f t="shared" ref="N333:N335" si="327">IF(((L333+M333)-(J333+K333))*24&gt;0,((L333+M333)-(J333+K333))*24,"  ")</f>
        <v xml:space="preserve">  </v>
      </c>
      <c r="O333" s="12">
        <f t="shared" ref="O333:O335" si="328">IF(RIGHT(S333)="T",(N333),0)</f>
        <v>0</v>
      </c>
      <c r="P333" s="12">
        <f t="shared" ref="P333:P335" si="329">IF(RIGHT(S333)="U",(N333),0)</f>
        <v>0</v>
      </c>
      <c r="Q333" s="12">
        <f t="shared" ref="Q333:Q335" si="330">IF(RIGHT(S333)="C",(N333),0)</f>
        <v>0</v>
      </c>
      <c r="R333" s="12">
        <f t="shared" ref="R333:R335" si="331">IF(RIGHT(S333)="D",(N333),0)</f>
        <v>0</v>
      </c>
      <c r="S333" s="5"/>
      <c r="T333" s="7"/>
      <c r="U333" s="7"/>
      <c r="V333" s="7"/>
      <c r="W333" s="42"/>
      <c r="X333" s="108"/>
      <c r="Y333" s="150" t="s">
        <v>766</v>
      </c>
      <c r="Z333" s="181">
        <v>100</v>
      </c>
    </row>
    <row r="334" spans="1:26" x14ac:dyDescent="0.2">
      <c r="A334" s="152"/>
      <c r="B334" s="152"/>
      <c r="C334" s="153"/>
      <c r="D334" s="152"/>
      <c r="E334" s="152"/>
      <c r="F334" s="6"/>
      <c r="G334" s="6"/>
      <c r="H334" s="6"/>
      <c r="I334" s="6"/>
      <c r="J334" s="4"/>
      <c r="K334" s="26"/>
      <c r="L334" s="4"/>
      <c r="M334" s="26"/>
      <c r="N334" s="12" t="str">
        <f t="shared" si="327"/>
        <v xml:space="preserve">  </v>
      </c>
      <c r="O334" s="12">
        <f t="shared" si="328"/>
        <v>0</v>
      </c>
      <c r="P334" s="12">
        <f t="shared" si="329"/>
        <v>0</v>
      </c>
      <c r="Q334" s="12">
        <f t="shared" si="330"/>
        <v>0</v>
      </c>
      <c r="R334" s="12">
        <f t="shared" si="331"/>
        <v>0</v>
      </c>
      <c r="S334" s="5"/>
      <c r="T334" s="7"/>
      <c r="U334" s="7"/>
      <c r="V334" s="7"/>
      <c r="W334" s="42"/>
      <c r="X334" s="108"/>
      <c r="Y334" s="152"/>
      <c r="Z334" s="182"/>
    </row>
    <row r="335" spans="1:26" x14ac:dyDescent="0.2">
      <c r="A335" s="152"/>
      <c r="B335" s="152"/>
      <c r="C335" s="153"/>
      <c r="D335" s="152"/>
      <c r="E335" s="152"/>
      <c r="F335" s="6"/>
      <c r="G335" s="6"/>
      <c r="H335" s="6"/>
      <c r="I335" s="6"/>
      <c r="J335" s="4"/>
      <c r="K335" s="26"/>
      <c r="L335" s="4"/>
      <c r="M335" s="26"/>
      <c r="N335" s="12" t="str">
        <f t="shared" si="327"/>
        <v xml:space="preserve">  </v>
      </c>
      <c r="O335" s="12">
        <f t="shared" si="328"/>
        <v>0</v>
      </c>
      <c r="P335" s="12">
        <f t="shared" si="329"/>
        <v>0</v>
      </c>
      <c r="Q335" s="12">
        <f t="shared" si="330"/>
        <v>0</v>
      </c>
      <c r="R335" s="12">
        <f t="shared" si="331"/>
        <v>0</v>
      </c>
      <c r="S335" s="5"/>
      <c r="T335" s="7"/>
      <c r="U335" s="7"/>
      <c r="V335" s="7"/>
      <c r="W335" s="42"/>
      <c r="X335" s="108"/>
      <c r="Y335" s="152"/>
      <c r="Z335" s="182"/>
    </row>
    <row r="336" spans="1:26" x14ac:dyDescent="0.2">
      <c r="A336" s="151"/>
      <c r="B336" s="151"/>
      <c r="C336" s="149"/>
      <c r="D336" s="151"/>
      <c r="E336" s="151"/>
      <c r="F336" s="6" t="s">
        <v>202</v>
      </c>
      <c r="G336" s="6" t="s">
        <v>202</v>
      </c>
      <c r="H336" s="6" t="s">
        <v>202</v>
      </c>
      <c r="I336" s="6" t="s">
        <v>202</v>
      </c>
      <c r="J336" s="6"/>
      <c r="K336" s="14"/>
      <c r="L336" s="14"/>
      <c r="M336" s="14"/>
      <c r="N336" s="11"/>
      <c r="O336" s="12"/>
      <c r="P336" s="12"/>
      <c r="Q336" s="12"/>
      <c r="R336" s="12"/>
      <c r="S336" s="14"/>
      <c r="T336" s="7"/>
      <c r="U336" s="7"/>
      <c r="V336" s="7"/>
      <c r="W336" s="42"/>
      <c r="X336" s="108"/>
      <c r="Y336" s="152"/>
      <c r="Z336" s="182"/>
    </row>
    <row r="337" spans="1:26" x14ac:dyDescent="0.2">
      <c r="A337" s="42"/>
      <c r="B337" s="14" t="s">
        <v>302</v>
      </c>
      <c r="C337" s="109"/>
      <c r="D337" s="14"/>
      <c r="E337" s="14"/>
      <c r="F337" s="6"/>
      <c r="G337" s="6"/>
      <c r="H337" s="6"/>
      <c r="I337" s="6"/>
      <c r="J337" s="24"/>
      <c r="K337" s="25"/>
      <c r="L337" s="24"/>
      <c r="M337" s="25"/>
      <c r="N337" s="27">
        <f>SUM(N333:N336)</f>
        <v>0</v>
      </c>
      <c r="O337" s="27">
        <f>SUM(O333:O336)</f>
        <v>0</v>
      </c>
      <c r="P337" s="27">
        <f>SUM(P333:P336)</f>
        <v>0</v>
      </c>
      <c r="Q337" s="27">
        <f>SUM(Q333:Q336)</f>
        <v>0</v>
      </c>
      <c r="R337" s="27">
        <f>SUM(R333:R336)</f>
        <v>0</v>
      </c>
      <c r="S337" s="5"/>
      <c r="T337" s="7"/>
      <c r="U337" s="7"/>
      <c r="V337" s="7"/>
      <c r="W337" s="42"/>
      <c r="X337" s="108"/>
      <c r="Y337" s="151"/>
      <c r="Z337" s="183"/>
    </row>
    <row r="338" spans="1:26" x14ac:dyDescent="0.2">
      <c r="A338" s="42">
        <v>106</v>
      </c>
      <c r="B338" s="42" t="s">
        <v>431</v>
      </c>
      <c r="C338" s="108" t="s">
        <v>379</v>
      </c>
      <c r="D338" s="42">
        <v>147.81</v>
      </c>
      <c r="E338" s="42" t="s">
        <v>201</v>
      </c>
      <c r="F338" s="6" t="s">
        <v>202</v>
      </c>
      <c r="G338" s="6" t="s">
        <v>202</v>
      </c>
      <c r="H338" s="6" t="s">
        <v>202</v>
      </c>
      <c r="I338" s="6" t="s">
        <v>202</v>
      </c>
      <c r="J338" s="31"/>
      <c r="K338" s="48"/>
      <c r="L338" s="31"/>
      <c r="M338" s="48"/>
      <c r="N338" s="18"/>
      <c r="O338" s="18"/>
      <c r="P338" s="18"/>
      <c r="Q338" s="18"/>
      <c r="R338" s="18"/>
      <c r="S338" s="43"/>
      <c r="T338" s="7"/>
      <c r="U338" s="7"/>
      <c r="V338" s="7"/>
      <c r="W338" s="42"/>
      <c r="X338" s="111"/>
      <c r="Y338" s="150" t="s">
        <v>766</v>
      </c>
      <c r="Z338" s="181">
        <v>100</v>
      </c>
    </row>
    <row r="339" spans="1:26" x14ac:dyDescent="0.2">
      <c r="A339" s="42"/>
      <c r="B339" s="14" t="s">
        <v>302</v>
      </c>
      <c r="C339" s="109"/>
      <c r="D339" s="14"/>
      <c r="E339" s="14"/>
      <c r="F339" s="6"/>
      <c r="G339" s="6"/>
      <c r="H339" s="6"/>
      <c r="I339" s="6"/>
      <c r="J339" s="24"/>
      <c r="K339" s="25"/>
      <c r="L339" s="24"/>
      <c r="M339" s="25"/>
      <c r="N339" s="27">
        <f>SUM(N338:N338)</f>
        <v>0</v>
      </c>
      <c r="O339" s="27">
        <f>SUM(O338:O338)</f>
        <v>0</v>
      </c>
      <c r="P339" s="27">
        <f>SUM(P338:P338)</f>
        <v>0</v>
      </c>
      <c r="Q339" s="27">
        <f>SUM(Q338:Q338)</f>
        <v>0</v>
      </c>
      <c r="R339" s="27">
        <f>SUM(R338:R338)</f>
        <v>0</v>
      </c>
      <c r="S339" s="5"/>
      <c r="T339" s="7"/>
      <c r="U339" s="7"/>
      <c r="V339" s="7"/>
      <c r="W339" s="42"/>
      <c r="X339" s="108"/>
      <c r="Y339" s="151"/>
      <c r="Z339" s="183"/>
    </row>
    <row r="340" spans="1:26" ht="22.5" customHeight="1" x14ac:dyDescent="0.2">
      <c r="A340" s="150">
        <v>107</v>
      </c>
      <c r="B340" s="150" t="s">
        <v>432</v>
      </c>
      <c r="C340" s="148" t="s">
        <v>476</v>
      </c>
      <c r="D340" s="150">
        <v>196.18600000000001</v>
      </c>
      <c r="E340" s="150" t="s">
        <v>201</v>
      </c>
      <c r="F340" s="6" t="s">
        <v>202</v>
      </c>
      <c r="G340" s="6" t="s">
        <v>202</v>
      </c>
      <c r="H340" s="6" t="s">
        <v>202</v>
      </c>
      <c r="I340" s="6" t="s">
        <v>202</v>
      </c>
      <c r="J340" s="4"/>
      <c r="K340" s="26"/>
      <c r="L340" s="4"/>
      <c r="M340" s="26"/>
      <c r="N340" s="12"/>
      <c r="O340" s="12"/>
      <c r="P340" s="12"/>
      <c r="Q340" s="12"/>
      <c r="R340" s="12"/>
      <c r="S340" s="5"/>
      <c r="T340" s="7"/>
      <c r="U340" s="7"/>
      <c r="V340" s="7"/>
      <c r="W340" s="42"/>
      <c r="X340" s="108"/>
      <c r="Y340" s="150" t="s">
        <v>766</v>
      </c>
      <c r="Z340" s="181">
        <v>100</v>
      </c>
    </row>
    <row r="341" spans="1:26" x14ac:dyDescent="0.2">
      <c r="A341" s="151"/>
      <c r="B341" s="151"/>
      <c r="C341" s="149"/>
      <c r="D341" s="151"/>
      <c r="E341" s="151"/>
      <c r="F341" s="6"/>
      <c r="G341" s="6"/>
      <c r="H341" s="6"/>
      <c r="I341" s="6"/>
      <c r="J341" s="4"/>
      <c r="K341" s="26"/>
      <c r="L341" s="4"/>
      <c r="M341" s="26"/>
      <c r="N341" s="12"/>
      <c r="O341" s="12"/>
      <c r="P341" s="12"/>
      <c r="Q341" s="12"/>
      <c r="R341" s="12"/>
      <c r="S341" s="5"/>
      <c r="T341" s="7"/>
      <c r="U341" s="7"/>
      <c r="V341" s="7"/>
      <c r="W341" s="42"/>
      <c r="X341" s="108"/>
      <c r="Y341" s="152"/>
      <c r="Z341" s="182"/>
    </row>
    <row r="342" spans="1:26" x14ac:dyDescent="0.2">
      <c r="A342" s="42"/>
      <c r="B342" s="14" t="s">
        <v>302</v>
      </c>
      <c r="C342" s="109"/>
      <c r="D342" s="14"/>
      <c r="E342" s="14"/>
      <c r="F342" s="6"/>
      <c r="G342" s="6"/>
      <c r="H342" s="6"/>
      <c r="I342" s="6"/>
      <c r="J342" s="24"/>
      <c r="K342" s="25"/>
      <c r="L342" s="24"/>
      <c r="M342" s="25"/>
      <c r="N342" s="27">
        <f>SUM(N340:N341)</f>
        <v>0</v>
      </c>
      <c r="O342" s="27">
        <f t="shared" ref="O342:R342" si="332">SUM(O340:O341)</f>
        <v>0</v>
      </c>
      <c r="P342" s="27">
        <f t="shared" si="332"/>
        <v>0</v>
      </c>
      <c r="Q342" s="27">
        <f t="shared" si="332"/>
        <v>0</v>
      </c>
      <c r="R342" s="27">
        <f t="shared" si="332"/>
        <v>0</v>
      </c>
      <c r="S342" s="5"/>
      <c r="T342" s="7"/>
      <c r="U342" s="7"/>
      <c r="V342" s="7"/>
      <c r="W342" s="42"/>
      <c r="X342" s="108"/>
      <c r="Y342" s="151"/>
      <c r="Z342" s="183"/>
    </row>
    <row r="343" spans="1:26" ht="22.5" customHeight="1" x14ac:dyDescent="0.2">
      <c r="A343" s="150">
        <v>108</v>
      </c>
      <c r="B343" s="150" t="s">
        <v>433</v>
      </c>
      <c r="C343" s="148" t="s">
        <v>511</v>
      </c>
      <c r="D343" s="150">
        <v>196.18600000000001</v>
      </c>
      <c r="E343" s="150" t="s">
        <v>201</v>
      </c>
      <c r="F343" s="6" t="s">
        <v>202</v>
      </c>
      <c r="G343" s="6" t="s">
        <v>202</v>
      </c>
      <c r="H343" s="6" t="s">
        <v>202</v>
      </c>
      <c r="I343" s="6" t="s">
        <v>202</v>
      </c>
      <c r="J343" s="4"/>
      <c r="K343" s="26"/>
      <c r="L343" s="4"/>
      <c r="M343" s="26"/>
      <c r="N343" s="42"/>
      <c r="O343" s="42"/>
      <c r="P343" s="42"/>
      <c r="Q343" s="42"/>
      <c r="R343" s="12"/>
      <c r="S343" s="5"/>
      <c r="T343" s="7"/>
      <c r="U343" s="7"/>
      <c r="V343" s="7"/>
      <c r="W343" s="42"/>
      <c r="X343" s="108"/>
      <c r="Y343" s="150" t="s">
        <v>766</v>
      </c>
      <c r="Z343" s="181">
        <v>100</v>
      </c>
    </row>
    <row r="344" spans="1:26" x14ac:dyDescent="0.2">
      <c r="A344" s="151"/>
      <c r="B344" s="151"/>
      <c r="C344" s="149"/>
      <c r="D344" s="151"/>
      <c r="E344" s="151"/>
      <c r="F344" s="6"/>
      <c r="G344" s="6"/>
      <c r="H344" s="6"/>
      <c r="I344" s="6"/>
      <c r="J344" s="4"/>
      <c r="K344" s="26"/>
      <c r="L344" s="4"/>
      <c r="M344" s="26"/>
      <c r="N344" s="12"/>
      <c r="O344" s="12"/>
      <c r="P344" s="12"/>
      <c r="Q344" s="12"/>
      <c r="R344" s="12"/>
      <c r="S344" s="5"/>
      <c r="T344" s="7"/>
      <c r="U344" s="7"/>
      <c r="V344" s="7"/>
      <c r="W344" s="42"/>
      <c r="X344" s="108"/>
      <c r="Y344" s="152"/>
      <c r="Z344" s="182"/>
    </row>
    <row r="345" spans="1:26" x14ac:dyDescent="0.2">
      <c r="A345" s="42"/>
      <c r="B345" s="14" t="s">
        <v>302</v>
      </c>
      <c r="C345" s="109"/>
      <c r="D345" s="14"/>
      <c r="E345" s="14"/>
      <c r="F345" s="6"/>
      <c r="G345" s="6"/>
      <c r="H345" s="6"/>
      <c r="I345" s="6"/>
      <c r="J345" s="24"/>
      <c r="K345" s="25"/>
      <c r="L345" s="24"/>
      <c r="M345" s="25"/>
      <c r="N345" s="27">
        <f>SUM(N343:N344)</f>
        <v>0</v>
      </c>
      <c r="O345" s="27">
        <f t="shared" ref="O345:R345" si="333">SUM(O343:O344)</f>
        <v>0</v>
      </c>
      <c r="P345" s="27">
        <f t="shared" si="333"/>
        <v>0</v>
      </c>
      <c r="Q345" s="27">
        <f t="shared" si="333"/>
        <v>0</v>
      </c>
      <c r="R345" s="27">
        <f t="shared" si="333"/>
        <v>0</v>
      </c>
      <c r="S345" s="5"/>
      <c r="T345" s="7"/>
      <c r="U345" s="7"/>
      <c r="V345" s="7"/>
      <c r="W345" s="42"/>
      <c r="X345" s="108"/>
      <c r="Y345" s="151"/>
      <c r="Z345" s="183"/>
    </row>
    <row r="346" spans="1:26" x14ac:dyDescent="0.2">
      <c r="A346" s="42">
        <v>109</v>
      </c>
      <c r="B346" s="42" t="s">
        <v>509</v>
      </c>
      <c r="C346" s="115" t="s">
        <v>501</v>
      </c>
      <c r="D346" s="42">
        <v>354.7</v>
      </c>
      <c r="E346" s="42" t="s">
        <v>201</v>
      </c>
      <c r="F346" s="6" t="s">
        <v>202</v>
      </c>
      <c r="G346" s="6" t="s">
        <v>202</v>
      </c>
      <c r="H346" s="6" t="s">
        <v>202</v>
      </c>
      <c r="I346" s="6" t="s">
        <v>202</v>
      </c>
      <c r="J346" s="31"/>
      <c r="K346" s="48"/>
      <c r="L346" s="31"/>
      <c r="M346" s="48"/>
      <c r="N346" s="18"/>
      <c r="O346" s="18"/>
      <c r="P346" s="18"/>
      <c r="Q346" s="18"/>
      <c r="R346" s="18"/>
      <c r="S346" s="43"/>
      <c r="T346" s="30"/>
      <c r="U346" s="7"/>
      <c r="V346" s="7"/>
      <c r="W346" s="42"/>
      <c r="X346" s="111"/>
      <c r="Y346" s="150" t="s">
        <v>766</v>
      </c>
      <c r="Z346" s="181">
        <v>100</v>
      </c>
    </row>
    <row r="347" spans="1:26" x14ac:dyDescent="0.2">
      <c r="A347" s="42"/>
      <c r="B347" s="14" t="s">
        <v>302</v>
      </c>
      <c r="C347" s="109"/>
      <c r="D347" s="14"/>
      <c r="E347" s="14"/>
      <c r="F347" s="6"/>
      <c r="G347" s="6"/>
      <c r="H347" s="6"/>
      <c r="I347" s="6"/>
      <c r="J347" s="24"/>
      <c r="K347" s="25"/>
      <c r="L347" s="24"/>
      <c r="M347" s="25"/>
      <c r="N347" s="19">
        <f>SUM(N346:N346)</f>
        <v>0</v>
      </c>
      <c r="O347" s="19">
        <f>SUM(O346:O346)</f>
        <v>0</v>
      </c>
      <c r="P347" s="19">
        <f>SUM(P346:P346)</f>
        <v>0</v>
      </c>
      <c r="Q347" s="19">
        <f>SUM(Q346:Q346)</f>
        <v>0</v>
      </c>
      <c r="R347" s="19">
        <f>SUM(R346:R346)</f>
        <v>0</v>
      </c>
      <c r="S347" s="14"/>
      <c r="T347" s="9"/>
      <c r="U347" s="9"/>
      <c r="V347" s="9"/>
      <c r="W347" s="14"/>
      <c r="X347" s="109"/>
      <c r="Y347" s="151"/>
      <c r="Z347" s="183"/>
    </row>
    <row r="348" spans="1:26" x14ac:dyDescent="0.2">
      <c r="A348" s="150">
        <v>110</v>
      </c>
      <c r="B348" s="150" t="s">
        <v>510</v>
      </c>
      <c r="C348" s="154" t="s">
        <v>508</v>
      </c>
      <c r="D348" s="42"/>
      <c r="E348" s="42"/>
      <c r="F348" s="42"/>
      <c r="G348" s="42"/>
      <c r="H348" s="42"/>
      <c r="I348" s="42"/>
      <c r="J348" s="31"/>
      <c r="K348" s="48"/>
      <c r="L348" s="31"/>
      <c r="M348" s="48"/>
      <c r="N348" s="18"/>
      <c r="O348" s="18"/>
      <c r="P348" s="18"/>
      <c r="Q348" s="18"/>
      <c r="R348" s="18"/>
      <c r="S348" s="43"/>
      <c r="T348" s="30"/>
      <c r="U348" s="42"/>
      <c r="V348" s="42"/>
      <c r="W348" s="42"/>
      <c r="X348" s="111"/>
      <c r="Y348" s="150" t="s">
        <v>766</v>
      </c>
      <c r="Z348" s="181">
        <v>100</v>
      </c>
    </row>
    <row r="349" spans="1:26" x14ac:dyDescent="0.2">
      <c r="A349" s="151"/>
      <c r="B349" s="151"/>
      <c r="C349" s="155"/>
      <c r="D349" s="42"/>
      <c r="E349" s="42"/>
      <c r="F349" s="42"/>
      <c r="G349" s="42"/>
      <c r="H349" s="42"/>
      <c r="I349" s="42"/>
      <c r="J349" s="31"/>
      <c r="K349" s="48"/>
      <c r="L349" s="31"/>
      <c r="M349" s="48"/>
      <c r="N349" s="18"/>
      <c r="O349" s="18"/>
      <c r="P349" s="18"/>
      <c r="Q349" s="18"/>
      <c r="R349" s="18"/>
      <c r="S349" s="43"/>
      <c r="T349" s="30"/>
      <c r="U349" s="42"/>
      <c r="V349" s="42"/>
      <c r="W349" s="42"/>
      <c r="X349" s="111"/>
      <c r="Y349" s="152"/>
      <c r="Z349" s="182"/>
    </row>
    <row r="350" spans="1:26" x14ac:dyDescent="0.2">
      <c r="A350" s="42"/>
      <c r="B350" s="14" t="s">
        <v>302</v>
      </c>
      <c r="C350" s="109"/>
      <c r="D350" s="14"/>
      <c r="E350" s="14"/>
      <c r="F350" s="6"/>
      <c r="G350" s="6"/>
      <c r="H350" s="6"/>
      <c r="I350" s="6"/>
      <c r="J350" s="24"/>
      <c r="K350" s="25"/>
      <c r="L350" s="24"/>
      <c r="M350" s="25"/>
      <c r="N350" s="19">
        <f>SUM(N348:N349)</f>
        <v>0</v>
      </c>
      <c r="O350" s="19">
        <f>SUM(O348:O349)</f>
        <v>0</v>
      </c>
      <c r="P350" s="19">
        <f>SUM(P348:P349)</f>
        <v>0</v>
      </c>
      <c r="Q350" s="19">
        <f>SUM(Q348:Q349)</f>
        <v>0</v>
      </c>
      <c r="R350" s="19">
        <f>SUM(R348:R349)</f>
        <v>0</v>
      </c>
      <c r="S350" s="14"/>
      <c r="T350" s="9"/>
      <c r="U350" s="9"/>
      <c r="V350" s="9"/>
      <c r="W350" s="14"/>
      <c r="X350" s="109"/>
      <c r="Y350" s="151"/>
      <c r="Z350" s="183"/>
    </row>
    <row r="351" spans="1:26" ht="33.75" x14ac:dyDescent="0.2">
      <c r="A351" s="150">
        <v>111</v>
      </c>
      <c r="B351" s="150" t="s">
        <v>203</v>
      </c>
      <c r="C351" s="148" t="s">
        <v>99</v>
      </c>
      <c r="D351" s="150">
        <v>315</v>
      </c>
      <c r="E351" s="150" t="s">
        <v>201</v>
      </c>
      <c r="F351" s="6" t="s">
        <v>202</v>
      </c>
      <c r="G351" s="6" t="s">
        <v>202</v>
      </c>
      <c r="H351" s="6" t="s">
        <v>202</v>
      </c>
      <c r="I351" s="6" t="s">
        <v>202</v>
      </c>
      <c r="J351" s="4">
        <v>43558</v>
      </c>
      <c r="K351" s="26">
        <v>0.51388888888888895</v>
      </c>
      <c r="L351" s="4">
        <v>43558</v>
      </c>
      <c r="M351" s="26">
        <v>0.56388888888888888</v>
      </c>
      <c r="N351" s="42">
        <v>1.2</v>
      </c>
      <c r="O351" s="42">
        <f t="shared" ref="O351" si="334">IF(RIGHT(S351)="T",(N351),0)</f>
        <v>0</v>
      </c>
      <c r="P351" s="42">
        <f t="shared" ref="P351" si="335">IF(RIGHT(S351)="U",(N351),0)</f>
        <v>1.2</v>
      </c>
      <c r="Q351" s="42">
        <f t="shared" ref="Q351" si="336">IF(RIGHT(S351)="C",(N351),0)</f>
        <v>0</v>
      </c>
      <c r="R351" s="12">
        <f t="shared" ref="R351" si="337">IF(RIGHT(S351)="D",(N351),0)</f>
        <v>0</v>
      </c>
      <c r="S351" s="5" t="s">
        <v>480</v>
      </c>
      <c r="T351" s="7"/>
      <c r="U351" s="7"/>
      <c r="V351" s="7"/>
      <c r="W351" s="42"/>
      <c r="X351" s="108" t="s">
        <v>608</v>
      </c>
      <c r="Y351" s="150" t="s">
        <v>766</v>
      </c>
      <c r="Z351" s="181">
        <v>100</v>
      </c>
    </row>
    <row r="352" spans="1:26" x14ac:dyDescent="0.2">
      <c r="A352" s="151"/>
      <c r="B352" s="151"/>
      <c r="C352" s="149"/>
      <c r="D352" s="151"/>
      <c r="E352" s="151"/>
      <c r="F352" s="6"/>
      <c r="G352" s="6"/>
      <c r="H352" s="6"/>
      <c r="I352" s="6"/>
      <c r="J352" s="51"/>
      <c r="K352" s="52"/>
      <c r="L352" s="51"/>
      <c r="M352" s="52"/>
      <c r="N352" s="10"/>
      <c r="O352" s="17"/>
      <c r="P352" s="17"/>
      <c r="Q352" s="17"/>
      <c r="R352" s="17"/>
      <c r="S352" s="53"/>
      <c r="T352" s="7"/>
      <c r="U352" s="7"/>
      <c r="V352" s="7"/>
      <c r="W352" s="42"/>
      <c r="X352" s="114"/>
      <c r="Y352" s="152"/>
      <c r="Z352" s="182"/>
    </row>
    <row r="353" spans="1:26" x14ac:dyDescent="0.2">
      <c r="A353" s="42"/>
      <c r="B353" s="14" t="s">
        <v>302</v>
      </c>
      <c r="C353" s="109"/>
      <c r="D353" s="14"/>
      <c r="E353" s="14"/>
      <c r="F353" s="6"/>
      <c r="G353" s="6"/>
      <c r="H353" s="6"/>
      <c r="I353" s="6"/>
      <c r="J353" s="24"/>
      <c r="K353" s="25"/>
      <c r="L353" s="24"/>
      <c r="M353" s="25"/>
      <c r="N353" s="27">
        <f>SUM(N351)</f>
        <v>1.2</v>
      </c>
      <c r="O353" s="19">
        <f>SUM(O351)</f>
        <v>0</v>
      </c>
      <c r="P353" s="19">
        <f>SUM(P351)</f>
        <v>1.2</v>
      </c>
      <c r="Q353" s="19">
        <f>SUM(Q351)</f>
        <v>0</v>
      </c>
      <c r="R353" s="19">
        <f>SUM(R351)</f>
        <v>0</v>
      </c>
      <c r="S353" s="5"/>
      <c r="T353" s="7"/>
      <c r="U353" s="7"/>
      <c r="V353" s="7"/>
      <c r="W353" s="42"/>
      <c r="X353" s="108"/>
      <c r="Y353" s="151"/>
      <c r="Z353" s="183"/>
    </row>
    <row r="354" spans="1:26" ht="45" x14ac:dyDescent="0.2">
      <c r="A354" s="150">
        <v>112</v>
      </c>
      <c r="B354" s="150" t="s">
        <v>204</v>
      </c>
      <c r="C354" s="148" t="s">
        <v>100</v>
      </c>
      <c r="D354" s="150">
        <v>315</v>
      </c>
      <c r="E354" s="150" t="s">
        <v>201</v>
      </c>
      <c r="F354" s="6" t="s">
        <v>202</v>
      </c>
      <c r="G354" s="6" t="s">
        <v>202</v>
      </c>
      <c r="H354" s="6" t="s">
        <v>202</v>
      </c>
      <c r="I354" s="6" t="s">
        <v>202</v>
      </c>
      <c r="J354" s="4">
        <v>43561</v>
      </c>
      <c r="K354" s="26">
        <v>0.53749999999999998</v>
      </c>
      <c r="L354" s="4">
        <v>43561</v>
      </c>
      <c r="M354" s="26">
        <v>0.57638888888888895</v>
      </c>
      <c r="N354" s="42">
        <v>0.93</v>
      </c>
      <c r="O354" s="42">
        <f t="shared" ref="O354:O357" si="338">IF(RIGHT(S354)="T",(N354),0)</f>
        <v>0</v>
      </c>
      <c r="P354" s="42">
        <f t="shared" ref="P354:P357" si="339">IF(RIGHT(S354)="U",(N354),0)</f>
        <v>0.93</v>
      </c>
      <c r="Q354" s="42">
        <f t="shared" ref="Q354:Q357" si="340">IF(RIGHT(S354)="C",(N354),0)</f>
        <v>0</v>
      </c>
      <c r="R354" s="12">
        <f t="shared" ref="R354:R357" si="341">IF(RIGHT(S354)="D",(N354),0)</f>
        <v>0</v>
      </c>
      <c r="S354" s="5" t="s">
        <v>480</v>
      </c>
      <c r="T354" s="7"/>
      <c r="U354" s="7"/>
      <c r="V354" s="7"/>
      <c r="W354" s="42"/>
      <c r="X354" s="108" t="s">
        <v>609</v>
      </c>
      <c r="Y354" s="150" t="s">
        <v>766</v>
      </c>
      <c r="Z354" s="181">
        <v>100</v>
      </c>
    </row>
    <row r="355" spans="1:26" ht="45" x14ac:dyDescent="0.2">
      <c r="A355" s="152"/>
      <c r="B355" s="152"/>
      <c r="C355" s="153"/>
      <c r="D355" s="152"/>
      <c r="E355" s="152"/>
      <c r="F355" s="6"/>
      <c r="G355" s="6"/>
      <c r="H355" s="6"/>
      <c r="I355" s="6"/>
      <c r="J355" s="4">
        <v>43562</v>
      </c>
      <c r="K355" s="26">
        <v>0.56944444444444442</v>
      </c>
      <c r="L355" s="4">
        <v>43562</v>
      </c>
      <c r="M355" s="26">
        <v>0.72638888888888886</v>
      </c>
      <c r="N355" s="42">
        <v>3.77</v>
      </c>
      <c r="O355" s="42">
        <f t="shared" si="338"/>
        <v>0</v>
      </c>
      <c r="P355" s="42">
        <f t="shared" si="339"/>
        <v>3.77</v>
      </c>
      <c r="Q355" s="42">
        <f t="shared" si="340"/>
        <v>0</v>
      </c>
      <c r="R355" s="12">
        <f t="shared" si="341"/>
        <v>0</v>
      </c>
      <c r="S355" s="5" t="s">
        <v>480</v>
      </c>
      <c r="T355" s="7"/>
      <c r="U355" s="7"/>
      <c r="V355" s="7"/>
      <c r="W355" s="42"/>
      <c r="X355" s="108" t="s">
        <v>609</v>
      </c>
      <c r="Y355" s="152"/>
      <c r="Z355" s="182"/>
    </row>
    <row r="356" spans="1:26" ht="22.5" x14ac:dyDescent="0.2">
      <c r="A356" s="152"/>
      <c r="B356" s="152"/>
      <c r="C356" s="153"/>
      <c r="D356" s="152"/>
      <c r="E356" s="152"/>
      <c r="F356" s="6"/>
      <c r="G356" s="6"/>
      <c r="H356" s="6"/>
      <c r="I356" s="6"/>
      <c r="J356" s="4">
        <v>43572</v>
      </c>
      <c r="K356" s="26">
        <v>0.42777777777777781</v>
      </c>
      <c r="L356" s="4">
        <v>43572</v>
      </c>
      <c r="M356" s="26">
        <v>0.45</v>
      </c>
      <c r="N356" s="42">
        <v>0.53</v>
      </c>
      <c r="O356" s="42">
        <f t="shared" si="338"/>
        <v>0</v>
      </c>
      <c r="P356" s="42">
        <f t="shared" si="339"/>
        <v>0.53</v>
      </c>
      <c r="Q356" s="42">
        <f t="shared" si="340"/>
        <v>0</v>
      </c>
      <c r="R356" s="12">
        <f t="shared" si="341"/>
        <v>0</v>
      </c>
      <c r="S356" s="5" t="s">
        <v>480</v>
      </c>
      <c r="T356" s="7"/>
      <c r="U356" s="7"/>
      <c r="V356" s="7"/>
      <c r="W356" s="42"/>
      <c r="X356" s="108" t="s">
        <v>610</v>
      </c>
      <c r="Y356" s="152"/>
      <c r="Z356" s="182"/>
    </row>
    <row r="357" spans="1:26" ht="33.75" x14ac:dyDescent="0.2">
      <c r="A357" s="151"/>
      <c r="B357" s="151"/>
      <c r="C357" s="149"/>
      <c r="D357" s="151"/>
      <c r="E357" s="151"/>
      <c r="F357" s="6"/>
      <c r="G357" s="6"/>
      <c r="H357" s="6"/>
      <c r="I357" s="6"/>
      <c r="J357" s="4">
        <v>43558</v>
      </c>
      <c r="K357" s="26">
        <v>0.51388888888888895</v>
      </c>
      <c r="L357" s="4">
        <v>43558</v>
      </c>
      <c r="M357" s="26">
        <v>0.56527777777777777</v>
      </c>
      <c r="N357" s="42">
        <v>1.23</v>
      </c>
      <c r="O357" s="42">
        <f t="shared" si="338"/>
        <v>0</v>
      </c>
      <c r="P357" s="42">
        <f t="shared" si="339"/>
        <v>1.23</v>
      </c>
      <c r="Q357" s="42">
        <f t="shared" si="340"/>
        <v>0</v>
      </c>
      <c r="R357" s="12">
        <f t="shared" si="341"/>
        <v>0</v>
      </c>
      <c r="S357" s="5" t="s">
        <v>480</v>
      </c>
      <c r="T357" s="7"/>
      <c r="U357" s="7"/>
      <c r="V357" s="7"/>
      <c r="W357" s="42"/>
      <c r="X357" s="108" t="s">
        <v>608</v>
      </c>
      <c r="Y357" s="152"/>
      <c r="Z357" s="182"/>
    </row>
    <row r="358" spans="1:26" x14ac:dyDescent="0.2">
      <c r="A358" s="42"/>
      <c r="B358" s="14" t="s">
        <v>302</v>
      </c>
      <c r="C358" s="109"/>
      <c r="D358" s="14"/>
      <c r="E358" s="14"/>
      <c r="F358" s="6"/>
      <c r="G358" s="6"/>
      <c r="H358" s="6"/>
      <c r="I358" s="6"/>
      <c r="J358" s="24"/>
      <c r="K358" s="25"/>
      <c r="L358" s="24"/>
      <c r="M358" s="25"/>
      <c r="N358" s="27">
        <f>SUM(N354:N357)</f>
        <v>6.4600000000000009</v>
      </c>
      <c r="O358" s="27">
        <f t="shared" ref="O358:R358" si="342">SUM(O354:O357)</f>
        <v>0</v>
      </c>
      <c r="P358" s="27">
        <f t="shared" si="342"/>
        <v>6.4600000000000009</v>
      </c>
      <c r="Q358" s="27">
        <f t="shared" si="342"/>
        <v>0</v>
      </c>
      <c r="R358" s="27">
        <f t="shared" si="342"/>
        <v>0</v>
      </c>
      <c r="S358" s="5"/>
      <c r="T358" s="7"/>
      <c r="U358" s="7"/>
      <c r="V358" s="7"/>
      <c r="W358" s="42"/>
      <c r="X358" s="108"/>
      <c r="Y358" s="151"/>
      <c r="Z358" s="183"/>
    </row>
    <row r="359" spans="1:26" ht="22.5" x14ac:dyDescent="0.2">
      <c r="A359" s="150">
        <v>113</v>
      </c>
      <c r="B359" s="150" t="s">
        <v>205</v>
      </c>
      <c r="C359" s="148" t="s">
        <v>107</v>
      </c>
      <c r="D359" s="150">
        <v>315</v>
      </c>
      <c r="E359" s="150" t="s">
        <v>201</v>
      </c>
      <c r="F359" s="6" t="s">
        <v>202</v>
      </c>
      <c r="G359" s="6" t="s">
        <v>202</v>
      </c>
      <c r="H359" s="6" t="s">
        <v>202</v>
      </c>
      <c r="I359" s="6" t="s">
        <v>202</v>
      </c>
      <c r="J359" s="4">
        <v>43564</v>
      </c>
      <c r="K359" s="26">
        <v>0.42777777777777781</v>
      </c>
      <c r="L359" s="4">
        <v>43564</v>
      </c>
      <c r="M359" s="26">
        <v>0.70277777777777783</v>
      </c>
      <c r="N359" s="42">
        <v>6.6</v>
      </c>
      <c r="O359" s="42">
        <f t="shared" ref="O359" si="343">IF(RIGHT(S359)="T",(N359),0)</f>
        <v>0</v>
      </c>
      <c r="P359" s="42">
        <f t="shared" ref="P359" si="344">IF(RIGHT(S359)="U",(N359),0)</f>
        <v>0</v>
      </c>
      <c r="Q359" s="42">
        <f t="shared" ref="Q359" si="345">IF(RIGHT(S359)="C",(N359),0)</f>
        <v>0</v>
      </c>
      <c r="R359" s="12">
        <f t="shared" ref="R359" si="346">IF(RIGHT(S359)="D",(N359),0)</f>
        <v>6.6</v>
      </c>
      <c r="S359" s="5" t="s">
        <v>479</v>
      </c>
      <c r="T359" s="7"/>
      <c r="U359" s="7"/>
      <c r="V359" s="7"/>
      <c r="W359" s="42"/>
      <c r="X359" s="108" t="s">
        <v>611</v>
      </c>
      <c r="Y359" s="150" t="s">
        <v>766</v>
      </c>
      <c r="Z359" s="181">
        <v>100</v>
      </c>
    </row>
    <row r="360" spans="1:26" x14ac:dyDescent="0.2">
      <c r="A360" s="152"/>
      <c r="B360" s="152"/>
      <c r="C360" s="153"/>
      <c r="D360" s="152"/>
      <c r="E360" s="152"/>
      <c r="F360" s="6"/>
      <c r="G360" s="6"/>
      <c r="H360" s="6"/>
      <c r="I360" s="6"/>
      <c r="J360" s="32"/>
      <c r="K360" s="49"/>
      <c r="L360" s="32"/>
      <c r="M360" s="49"/>
      <c r="N360" s="11"/>
      <c r="O360" s="17"/>
      <c r="P360" s="17"/>
      <c r="Q360" s="17"/>
      <c r="R360" s="17"/>
      <c r="S360" s="29"/>
      <c r="T360" s="7"/>
      <c r="U360" s="7"/>
      <c r="V360" s="7"/>
      <c r="W360" s="42"/>
      <c r="X360" s="112"/>
      <c r="Y360" s="152"/>
      <c r="Z360" s="182"/>
    </row>
    <row r="361" spans="1:26" x14ac:dyDescent="0.2">
      <c r="A361" s="151"/>
      <c r="B361" s="151"/>
      <c r="C361" s="149"/>
      <c r="D361" s="151"/>
      <c r="E361" s="151"/>
      <c r="F361" s="6" t="s">
        <v>202</v>
      </c>
      <c r="G361" s="6" t="s">
        <v>202</v>
      </c>
      <c r="H361" s="6" t="s">
        <v>202</v>
      </c>
      <c r="I361" s="6" t="s">
        <v>202</v>
      </c>
      <c r="J361" s="6"/>
      <c r="K361" s="15"/>
      <c r="L361" s="15"/>
      <c r="M361" s="15"/>
      <c r="N361" s="11"/>
      <c r="O361" s="12"/>
      <c r="P361" s="12"/>
      <c r="Q361" s="12"/>
      <c r="R361" s="12"/>
      <c r="S361" s="14"/>
      <c r="T361" s="7"/>
      <c r="U361" s="7"/>
      <c r="V361" s="7"/>
      <c r="W361" s="42"/>
      <c r="X361" s="109"/>
      <c r="Y361" s="152"/>
      <c r="Z361" s="182"/>
    </row>
    <row r="362" spans="1:26" x14ac:dyDescent="0.2">
      <c r="A362" s="42"/>
      <c r="B362" s="14" t="s">
        <v>302</v>
      </c>
      <c r="C362" s="109"/>
      <c r="D362" s="14"/>
      <c r="E362" s="14"/>
      <c r="F362" s="6"/>
      <c r="G362" s="6"/>
      <c r="H362" s="6"/>
      <c r="I362" s="6"/>
      <c r="J362" s="24"/>
      <c r="K362" s="25"/>
      <c r="L362" s="24"/>
      <c r="M362" s="25"/>
      <c r="N362" s="27">
        <f>SUM(N359:N361)</f>
        <v>6.6</v>
      </c>
      <c r="O362" s="27">
        <f t="shared" ref="O362:R362" si="347">SUM(O359:O361)</f>
        <v>0</v>
      </c>
      <c r="P362" s="27">
        <f t="shared" si="347"/>
        <v>0</v>
      </c>
      <c r="Q362" s="27">
        <f t="shared" si="347"/>
        <v>0</v>
      </c>
      <c r="R362" s="27">
        <f t="shared" si="347"/>
        <v>6.6</v>
      </c>
      <c r="S362" s="5"/>
      <c r="T362" s="7"/>
      <c r="U362" s="7"/>
      <c r="V362" s="7"/>
      <c r="W362" s="42"/>
      <c r="X362" s="108"/>
      <c r="Y362" s="151"/>
      <c r="Z362" s="183"/>
    </row>
    <row r="363" spans="1:26" ht="22.5" x14ac:dyDescent="0.2">
      <c r="A363" s="150">
        <v>114</v>
      </c>
      <c r="B363" s="150" t="s">
        <v>206</v>
      </c>
      <c r="C363" s="148" t="s">
        <v>25</v>
      </c>
      <c r="D363" s="150">
        <v>315</v>
      </c>
      <c r="E363" s="150" t="s">
        <v>201</v>
      </c>
      <c r="F363" s="6" t="s">
        <v>202</v>
      </c>
      <c r="G363" s="6" t="s">
        <v>202</v>
      </c>
      <c r="H363" s="6" t="s">
        <v>202</v>
      </c>
      <c r="I363" s="6" t="s">
        <v>202</v>
      </c>
      <c r="J363" s="4">
        <v>43578</v>
      </c>
      <c r="K363" s="26">
        <v>0.7368055555555556</v>
      </c>
      <c r="L363" s="4">
        <v>43578</v>
      </c>
      <c r="M363" s="26">
        <v>0.76736111111111116</v>
      </c>
      <c r="N363" s="42">
        <v>0.73</v>
      </c>
      <c r="O363" s="42">
        <f t="shared" ref="O363:O364" si="348">IF(RIGHT(S363)="T",(N363),0)</f>
        <v>0</v>
      </c>
      <c r="P363" s="42">
        <f t="shared" ref="P363:P364" si="349">IF(RIGHT(S363)="U",(N363),0)</f>
        <v>0.73</v>
      </c>
      <c r="Q363" s="42">
        <f t="shared" ref="Q363:Q364" si="350">IF(RIGHT(S363)="C",(N363),0)</f>
        <v>0</v>
      </c>
      <c r="R363" s="12">
        <f t="shared" ref="R363:R364" si="351">IF(RIGHT(S363)="D",(N363),0)</f>
        <v>0</v>
      </c>
      <c r="S363" s="5" t="s">
        <v>480</v>
      </c>
      <c r="T363" s="7"/>
      <c r="U363" s="7"/>
      <c r="V363" s="7"/>
      <c r="W363" s="42"/>
      <c r="X363" s="108" t="s">
        <v>615</v>
      </c>
      <c r="Y363" s="150" t="s">
        <v>766</v>
      </c>
      <c r="Z363" s="181">
        <v>99.32</v>
      </c>
    </row>
    <row r="364" spans="1:26" x14ac:dyDescent="0.2">
      <c r="A364" s="151"/>
      <c r="B364" s="151"/>
      <c r="C364" s="149"/>
      <c r="D364" s="151"/>
      <c r="E364" s="151"/>
      <c r="F364" s="6"/>
      <c r="G364" s="6"/>
      <c r="H364" s="6"/>
      <c r="I364" s="6"/>
      <c r="J364" s="4">
        <v>43560</v>
      </c>
      <c r="K364" s="26">
        <v>0.46111111111111108</v>
      </c>
      <c r="L364" s="4">
        <v>43560</v>
      </c>
      <c r="M364" s="26">
        <v>0.6645833333333333</v>
      </c>
      <c r="N364" s="42">
        <v>4.88</v>
      </c>
      <c r="O364" s="42">
        <f t="shared" si="348"/>
        <v>4.88</v>
      </c>
      <c r="P364" s="42">
        <f t="shared" si="349"/>
        <v>0</v>
      </c>
      <c r="Q364" s="42">
        <f t="shared" si="350"/>
        <v>0</v>
      </c>
      <c r="R364" s="12">
        <f t="shared" si="351"/>
        <v>0</v>
      </c>
      <c r="S364" s="5" t="s">
        <v>482</v>
      </c>
      <c r="T364" s="7"/>
      <c r="U364" s="7"/>
      <c r="V364" s="7"/>
      <c r="W364" s="42"/>
      <c r="X364" s="108" t="s">
        <v>616</v>
      </c>
      <c r="Y364" s="152"/>
      <c r="Z364" s="182"/>
    </row>
    <row r="365" spans="1:26" x14ac:dyDescent="0.2">
      <c r="A365" s="42"/>
      <c r="B365" s="14" t="s">
        <v>302</v>
      </c>
      <c r="C365" s="109"/>
      <c r="D365" s="14"/>
      <c r="E365" s="14"/>
      <c r="F365" s="6"/>
      <c r="G365" s="6"/>
      <c r="H365" s="6"/>
      <c r="I365" s="6"/>
      <c r="J365" s="24"/>
      <c r="K365" s="25"/>
      <c r="L365" s="24"/>
      <c r="M365" s="25"/>
      <c r="N365" s="19">
        <f>SUM(N363:N364)</f>
        <v>5.6099999999999994</v>
      </c>
      <c r="O365" s="19">
        <f t="shared" ref="O365:R365" si="352">SUM(O363:O364)</f>
        <v>4.88</v>
      </c>
      <c r="P365" s="19">
        <f t="shared" si="352"/>
        <v>0.73</v>
      </c>
      <c r="Q365" s="19">
        <f t="shared" si="352"/>
        <v>0</v>
      </c>
      <c r="R365" s="19">
        <f t="shared" si="352"/>
        <v>0</v>
      </c>
      <c r="S365" s="14"/>
      <c r="T365" s="9"/>
      <c r="U365" s="9"/>
      <c r="V365" s="9"/>
      <c r="W365" s="14"/>
      <c r="X365" s="109"/>
      <c r="Y365" s="151"/>
      <c r="Z365" s="183"/>
    </row>
    <row r="366" spans="1:26" ht="22.5" x14ac:dyDescent="0.2">
      <c r="A366" s="150">
        <v>115</v>
      </c>
      <c r="B366" s="150" t="s">
        <v>207</v>
      </c>
      <c r="C366" s="148" t="s">
        <v>8</v>
      </c>
      <c r="D366" s="150">
        <v>315</v>
      </c>
      <c r="E366" s="150" t="s">
        <v>201</v>
      </c>
      <c r="F366" s="6" t="s">
        <v>202</v>
      </c>
      <c r="G366" s="6" t="s">
        <v>202</v>
      </c>
      <c r="H366" s="6" t="s">
        <v>202</v>
      </c>
      <c r="I366" s="6" t="s">
        <v>202</v>
      </c>
      <c r="J366" s="4">
        <v>43579</v>
      </c>
      <c r="K366" s="26">
        <v>0.44722222222222219</v>
      </c>
      <c r="L366" s="4">
        <v>43579</v>
      </c>
      <c r="M366" s="26">
        <v>0.56180555555555556</v>
      </c>
      <c r="N366" s="42">
        <v>2.75</v>
      </c>
      <c r="O366" s="42">
        <f t="shared" ref="O366" si="353">IF(RIGHT(S366)="T",(N366),0)</f>
        <v>2.75</v>
      </c>
      <c r="P366" s="42">
        <f t="shared" ref="P366" si="354">IF(RIGHT(S366)="U",(N366),0)</f>
        <v>0</v>
      </c>
      <c r="Q366" s="42">
        <f t="shared" ref="Q366" si="355">IF(RIGHT(S366)="C",(N366),0)</f>
        <v>0</v>
      </c>
      <c r="R366" s="12">
        <f t="shared" ref="R366" si="356">IF(RIGHT(S366)="D",(N366),0)</f>
        <v>0</v>
      </c>
      <c r="S366" s="5" t="s">
        <v>482</v>
      </c>
      <c r="T366" s="7"/>
      <c r="U366" s="7"/>
      <c r="V366" s="7"/>
      <c r="W366" s="42"/>
      <c r="X366" s="108" t="s">
        <v>617</v>
      </c>
      <c r="Y366" s="150" t="s">
        <v>766</v>
      </c>
      <c r="Z366" s="181">
        <v>99.61</v>
      </c>
    </row>
    <row r="367" spans="1:26" x14ac:dyDescent="0.2">
      <c r="A367" s="151"/>
      <c r="B367" s="151"/>
      <c r="C367" s="149"/>
      <c r="D367" s="151"/>
      <c r="E367" s="151"/>
      <c r="F367" s="6"/>
      <c r="G367" s="6"/>
      <c r="H367" s="6"/>
      <c r="I367" s="6"/>
      <c r="J367" s="4"/>
      <c r="K367" s="5"/>
      <c r="L367" s="4"/>
      <c r="M367" s="5"/>
      <c r="N367" s="12"/>
      <c r="O367" s="10"/>
      <c r="P367" s="10"/>
      <c r="Q367" s="10"/>
      <c r="R367" s="10"/>
      <c r="S367" s="5"/>
      <c r="T367" s="7"/>
      <c r="U367" s="7"/>
      <c r="V367" s="7"/>
      <c r="W367" s="42"/>
      <c r="X367" s="108"/>
      <c r="Y367" s="152"/>
      <c r="Z367" s="182"/>
    </row>
    <row r="368" spans="1:26" s="39" customFormat="1" ht="14.25" x14ac:dyDescent="0.2">
      <c r="A368" s="14"/>
      <c r="B368" s="14" t="s">
        <v>302</v>
      </c>
      <c r="C368" s="109"/>
      <c r="D368" s="14"/>
      <c r="E368" s="14"/>
      <c r="F368" s="8"/>
      <c r="G368" s="8"/>
      <c r="H368" s="8"/>
      <c r="I368" s="8"/>
      <c r="J368" s="24"/>
      <c r="K368" s="25"/>
      <c r="L368" s="24"/>
      <c r="M368" s="25"/>
      <c r="N368" s="27">
        <f t="shared" ref="N368:R368" si="357">SUM(N366:N367)</f>
        <v>2.75</v>
      </c>
      <c r="O368" s="19">
        <f t="shared" si="357"/>
        <v>2.75</v>
      </c>
      <c r="P368" s="19">
        <f t="shared" si="357"/>
        <v>0</v>
      </c>
      <c r="Q368" s="19">
        <f t="shared" si="357"/>
        <v>0</v>
      </c>
      <c r="R368" s="19">
        <f t="shared" si="357"/>
        <v>0</v>
      </c>
      <c r="S368" s="14"/>
      <c r="T368" s="9"/>
      <c r="U368" s="9"/>
      <c r="V368" s="9"/>
      <c r="W368" s="14"/>
      <c r="X368" s="109"/>
      <c r="Y368" s="151"/>
      <c r="Z368" s="183"/>
    </row>
    <row r="369" spans="1:26" ht="22.5" x14ac:dyDescent="0.2">
      <c r="A369" s="150">
        <v>116</v>
      </c>
      <c r="B369" s="150" t="s">
        <v>208</v>
      </c>
      <c r="C369" s="148" t="s">
        <v>10</v>
      </c>
      <c r="D369" s="150">
        <v>500</v>
      </c>
      <c r="E369" s="150" t="s">
        <v>201</v>
      </c>
      <c r="F369" s="6" t="s">
        <v>202</v>
      </c>
      <c r="G369" s="6" t="s">
        <v>202</v>
      </c>
      <c r="H369" s="6" t="s">
        <v>202</v>
      </c>
      <c r="I369" s="6" t="s">
        <v>202</v>
      </c>
      <c r="J369" s="4">
        <v>43571</v>
      </c>
      <c r="K369" s="26">
        <v>0.39652777777777781</v>
      </c>
      <c r="L369" s="4">
        <v>43571</v>
      </c>
      <c r="M369" s="26">
        <v>0.7729166666666667</v>
      </c>
      <c r="N369" s="42">
        <v>9.0299999999999994</v>
      </c>
      <c r="O369" s="42">
        <f t="shared" ref="O369" si="358">IF(RIGHT(S369)="T",(N369),0)</f>
        <v>0</v>
      </c>
      <c r="P369" s="42">
        <f t="shared" ref="P369" si="359">IF(RIGHT(S369)="U",(N369),0)</f>
        <v>0</v>
      </c>
      <c r="Q369" s="42">
        <f t="shared" ref="Q369" si="360">IF(RIGHT(S369)="C",(N369),0)</f>
        <v>0</v>
      </c>
      <c r="R369" s="12">
        <f t="shared" ref="R369" si="361">IF(RIGHT(S369)="D",(N369),0)</f>
        <v>9.0299999999999994</v>
      </c>
      <c r="S369" s="5" t="s">
        <v>489</v>
      </c>
      <c r="T369" s="7"/>
      <c r="U369" s="7"/>
      <c r="V369" s="7"/>
      <c r="W369" s="42"/>
      <c r="X369" s="108" t="s">
        <v>620</v>
      </c>
      <c r="Y369" s="150" t="s">
        <v>766</v>
      </c>
      <c r="Z369" s="181">
        <v>100</v>
      </c>
    </row>
    <row r="370" spans="1:26" x14ac:dyDescent="0.2">
      <c r="A370" s="152"/>
      <c r="B370" s="152"/>
      <c r="C370" s="153"/>
      <c r="D370" s="152"/>
      <c r="E370" s="152"/>
      <c r="F370" s="6"/>
      <c r="G370" s="6"/>
      <c r="H370" s="6"/>
      <c r="I370" s="6"/>
      <c r="J370" s="4"/>
      <c r="K370" s="5"/>
      <c r="L370" s="4"/>
      <c r="M370" s="5"/>
      <c r="N370" s="11"/>
      <c r="O370" s="12"/>
      <c r="P370" s="12"/>
      <c r="Q370" s="12"/>
      <c r="R370" s="12"/>
      <c r="S370" s="5"/>
      <c r="T370" s="7"/>
      <c r="U370" s="7"/>
      <c r="V370" s="7"/>
      <c r="W370" s="42"/>
      <c r="X370" s="108"/>
      <c r="Y370" s="152"/>
      <c r="Z370" s="182"/>
    </row>
    <row r="371" spans="1:26" x14ac:dyDescent="0.2">
      <c r="A371" s="151"/>
      <c r="B371" s="151"/>
      <c r="C371" s="149"/>
      <c r="D371" s="151"/>
      <c r="E371" s="151"/>
      <c r="F371" s="6" t="s">
        <v>202</v>
      </c>
      <c r="G371" s="6" t="s">
        <v>202</v>
      </c>
      <c r="H371" s="6" t="s">
        <v>202</v>
      </c>
      <c r="I371" s="6" t="s">
        <v>202</v>
      </c>
      <c r="J371" s="6"/>
      <c r="K371" s="13"/>
      <c r="L371" s="13"/>
      <c r="M371" s="13"/>
      <c r="N371" s="11"/>
      <c r="O371" s="12"/>
      <c r="P371" s="12"/>
      <c r="Q371" s="12"/>
      <c r="R371" s="12"/>
      <c r="S371" s="42"/>
      <c r="T371" s="7"/>
      <c r="U371" s="7"/>
      <c r="V371" s="7"/>
      <c r="W371" s="42"/>
      <c r="X371" s="108"/>
      <c r="Y371" s="152"/>
      <c r="Z371" s="182"/>
    </row>
    <row r="372" spans="1:26" x14ac:dyDescent="0.2">
      <c r="A372" s="42"/>
      <c r="B372" s="14" t="s">
        <v>302</v>
      </c>
      <c r="C372" s="109"/>
      <c r="D372" s="14"/>
      <c r="E372" s="14"/>
      <c r="F372" s="6"/>
      <c r="G372" s="6"/>
      <c r="H372" s="6"/>
      <c r="I372" s="6"/>
      <c r="J372" s="24"/>
      <c r="K372" s="25"/>
      <c r="L372" s="24"/>
      <c r="M372" s="25"/>
      <c r="N372" s="27">
        <f>SUM(N369:N371)</f>
        <v>9.0299999999999994</v>
      </c>
      <c r="O372" s="27">
        <f t="shared" ref="O372:R372" si="362">SUM(O369:O371)</f>
        <v>0</v>
      </c>
      <c r="P372" s="27">
        <f t="shared" si="362"/>
        <v>0</v>
      </c>
      <c r="Q372" s="27">
        <f t="shared" si="362"/>
        <v>0</v>
      </c>
      <c r="R372" s="27">
        <f t="shared" si="362"/>
        <v>9.0299999999999994</v>
      </c>
      <c r="S372" s="5"/>
      <c r="T372" s="7"/>
      <c r="U372" s="7"/>
      <c r="V372" s="7"/>
      <c r="W372" s="42"/>
      <c r="X372" s="108"/>
      <c r="Y372" s="151"/>
      <c r="Z372" s="183"/>
    </row>
    <row r="373" spans="1:26" ht="22.5" x14ac:dyDescent="0.2">
      <c r="A373" s="150">
        <v>117</v>
      </c>
      <c r="B373" s="150" t="s">
        <v>209</v>
      </c>
      <c r="C373" s="148" t="s">
        <v>26</v>
      </c>
      <c r="D373" s="150">
        <v>315</v>
      </c>
      <c r="E373" s="150" t="s">
        <v>201</v>
      </c>
      <c r="F373" s="6" t="s">
        <v>202</v>
      </c>
      <c r="G373" s="6" t="s">
        <v>202</v>
      </c>
      <c r="H373" s="6" t="s">
        <v>202</v>
      </c>
      <c r="I373" s="6" t="s">
        <v>202</v>
      </c>
      <c r="J373" s="4">
        <v>43570</v>
      </c>
      <c r="K373" s="26">
        <v>0.38055555555555554</v>
      </c>
      <c r="L373" s="4">
        <v>43570</v>
      </c>
      <c r="M373" s="26">
        <v>0.80555555555555547</v>
      </c>
      <c r="N373" s="42">
        <v>10.199999999999999</v>
      </c>
      <c r="O373" s="42">
        <f t="shared" ref="O373" si="363">IF(RIGHT(S373)="T",(N373),0)</f>
        <v>0</v>
      </c>
      <c r="P373" s="42">
        <f t="shared" ref="P373" si="364">IF(RIGHT(S373)="U",(N373),0)</f>
        <v>10.199999999999999</v>
      </c>
      <c r="Q373" s="42">
        <f t="shared" ref="Q373" si="365">IF(RIGHT(S373)="C",(N373),0)</f>
        <v>0</v>
      </c>
      <c r="R373" s="12">
        <f t="shared" ref="R373" si="366">IF(RIGHT(S373)="D",(N373),0)</f>
        <v>0</v>
      </c>
      <c r="S373" s="5" t="s">
        <v>480</v>
      </c>
      <c r="T373" s="7"/>
      <c r="U373" s="7"/>
      <c r="V373" s="7"/>
      <c r="W373" s="42"/>
      <c r="X373" s="108" t="s">
        <v>621</v>
      </c>
      <c r="Y373" s="150" t="s">
        <v>766</v>
      </c>
      <c r="Z373" s="181">
        <v>100</v>
      </c>
    </row>
    <row r="374" spans="1:26" x14ac:dyDescent="0.2">
      <c r="A374" s="151"/>
      <c r="B374" s="151"/>
      <c r="C374" s="149"/>
      <c r="D374" s="151"/>
      <c r="E374" s="151"/>
      <c r="F374" s="6"/>
      <c r="G374" s="6"/>
      <c r="H374" s="6"/>
      <c r="I374" s="6"/>
      <c r="J374" s="4"/>
      <c r="K374" s="5"/>
      <c r="L374" s="4"/>
      <c r="M374" s="5"/>
      <c r="N374" s="11"/>
      <c r="O374" s="12"/>
      <c r="P374" s="12"/>
      <c r="Q374" s="12"/>
      <c r="R374" s="12"/>
      <c r="S374" s="5"/>
      <c r="T374" s="7"/>
      <c r="U374" s="7"/>
      <c r="V374" s="7"/>
      <c r="W374" s="42"/>
      <c r="X374" s="108"/>
      <c r="Y374" s="152"/>
      <c r="Z374" s="182"/>
    </row>
    <row r="375" spans="1:26" x14ac:dyDescent="0.2">
      <c r="A375" s="42"/>
      <c r="B375" s="14" t="s">
        <v>302</v>
      </c>
      <c r="C375" s="109"/>
      <c r="D375" s="14"/>
      <c r="E375" s="14"/>
      <c r="F375" s="6"/>
      <c r="G375" s="6"/>
      <c r="H375" s="6"/>
      <c r="I375" s="6"/>
      <c r="J375" s="24"/>
      <c r="K375" s="25"/>
      <c r="L375" s="24"/>
      <c r="M375" s="25"/>
      <c r="N375" s="27">
        <f t="shared" ref="N375:R375" si="367">SUM(N374)</f>
        <v>0</v>
      </c>
      <c r="O375" s="19">
        <f t="shared" si="367"/>
        <v>0</v>
      </c>
      <c r="P375" s="19">
        <f t="shared" si="367"/>
        <v>0</v>
      </c>
      <c r="Q375" s="19">
        <f t="shared" si="367"/>
        <v>0</v>
      </c>
      <c r="R375" s="19">
        <f t="shared" si="367"/>
        <v>0</v>
      </c>
      <c r="S375" s="5"/>
      <c r="T375" s="7"/>
      <c r="U375" s="7"/>
      <c r="V375" s="7"/>
      <c r="W375" s="42"/>
      <c r="X375" s="108"/>
      <c r="Y375" s="151"/>
      <c r="Z375" s="183"/>
    </row>
    <row r="376" spans="1:26" x14ac:dyDescent="0.2">
      <c r="A376" s="150">
        <v>118</v>
      </c>
      <c r="B376" s="150" t="s">
        <v>210</v>
      </c>
      <c r="C376" s="148" t="s">
        <v>403</v>
      </c>
      <c r="D376" s="150">
        <v>500</v>
      </c>
      <c r="E376" s="150" t="s">
        <v>201</v>
      </c>
      <c r="F376" s="6" t="s">
        <v>202</v>
      </c>
      <c r="G376" s="6" t="s">
        <v>202</v>
      </c>
      <c r="H376" s="6" t="s">
        <v>202</v>
      </c>
      <c r="I376" s="6" t="s">
        <v>202</v>
      </c>
      <c r="J376" s="4"/>
      <c r="K376" s="26"/>
      <c r="L376" s="4"/>
      <c r="M376" s="26"/>
      <c r="N376" s="11"/>
      <c r="O376" s="12"/>
      <c r="P376" s="12"/>
      <c r="Q376" s="12"/>
      <c r="R376" s="12"/>
      <c r="S376" s="5"/>
      <c r="T376" s="7"/>
      <c r="U376" s="7"/>
      <c r="V376" s="7"/>
      <c r="W376" s="42"/>
      <c r="X376" s="108"/>
      <c r="Y376" s="150" t="s">
        <v>766</v>
      </c>
      <c r="Z376" s="181">
        <v>100</v>
      </c>
    </row>
    <row r="377" spans="1:26" x14ac:dyDescent="0.2">
      <c r="A377" s="152"/>
      <c r="B377" s="152"/>
      <c r="C377" s="153"/>
      <c r="D377" s="152"/>
      <c r="E377" s="152"/>
      <c r="F377" s="6" t="s">
        <v>202</v>
      </c>
      <c r="G377" s="6" t="s">
        <v>202</v>
      </c>
      <c r="H377" s="6" t="s">
        <v>202</v>
      </c>
      <c r="I377" s="6" t="s">
        <v>202</v>
      </c>
      <c r="J377" s="6"/>
      <c r="K377" s="13"/>
      <c r="L377" s="13"/>
      <c r="M377" s="13"/>
      <c r="N377" s="11"/>
      <c r="O377" s="12"/>
      <c r="P377" s="12"/>
      <c r="Q377" s="12"/>
      <c r="R377" s="12"/>
      <c r="S377" s="42"/>
      <c r="T377" s="7"/>
      <c r="U377" s="7"/>
      <c r="V377" s="7"/>
      <c r="W377" s="42"/>
      <c r="X377" s="108"/>
      <c r="Y377" s="152"/>
      <c r="Z377" s="182"/>
    </row>
    <row r="378" spans="1:26" x14ac:dyDescent="0.2">
      <c r="A378" s="151"/>
      <c r="B378" s="151"/>
      <c r="C378" s="149"/>
      <c r="D378" s="151"/>
      <c r="E378" s="151"/>
      <c r="F378" s="6"/>
      <c r="G378" s="6"/>
      <c r="H378" s="6"/>
      <c r="I378" s="6"/>
      <c r="J378" s="4"/>
      <c r="K378" s="5"/>
      <c r="L378" s="4"/>
      <c r="M378" s="5"/>
      <c r="N378" s="27">
        <f t="shared" ref="N378:R378" si="368">SUM(N377)</f>
        <v>0</v>
      </c>
      <c r="O378" s="19">
        <f t="shared" si="368"/>
        <v>0</v>
      </c>
      <c r="P378" s="19">
        <f t="shared" si="368"/>
        <v>0</v>
      </c>
      <c r="Q378" s="19">
        <f t="shared" si="368"/>
        <v>0</v>
      </c>
      <c r="R378" s="19">
        <f t="shared" si="368"/>
        <v>0</v>
      </c>
      <c r="S378" s="5"/>
      <c r="T378" s="7"/>
      <c r="U378" s="7"/>
      <c r="V378" s="7"/>
      <c r="W378" s="42"/>
      <c r="X378" s="108"/>
      <c r="Y378" s="151"/>
      <c r="Z378" s="183"/>
    </row>
    <row r="379" spans="1:26" x14ac:dyDescent="0.2">
      <c r="A379" s="150">
        <v>119</v>
      </c>
      <c r="B379" s="150" t="s">
        <v>211</v>
      </c>
      <c r="C379" s="148" t="s">
        <v>404</v>
      </c>
      <c r="D379" s="150">
        <v>315</v>
      </c>
      <c r="E379" s="150" t="s">
        <v>201</v>
      </c>
      <c r="F379" s="6" t="s">
        <v>202</v>
      </c>
      <c r="G379" s="6" t="s">
        <v>202</v>
      </c>
      <c r="H379" s="6" t="s">
        <v>202</v>
      </c>
      <c r="I379" s="6" t="s">
        <v>202</v>
      </c>
      <c r="J379" s="4"/>
      <c r="K379" s="5"/>
      <c r="L379" s="4"/>
      <c r="M379" s="5"/>
      <c r="N379" s="11"/>
      <c r="O379" s="12"/>
      <c r="P379" s="12"/>
      <c r="Q379" s="12"/>
      <c r="R379" s="12"/>
      <c r="S379" s="5"/>
      <c r="T379" s="7"/>
      <c r="U379" s="7"/>
      <c r="V379" s="7"/>
      <c r="W379" s="42"/>
      <c r="X379" s="108"/>
      <c r="Y379" s="150" t="s">
        <v>766</v>
      </c>
      <c r="Z379" s="181">
        <v>100</v>
      </c>
    </row>
    <row r="380" spans="1:26" x14ac:dyDescent="0.2">
      <c r="A380" s="152"/>
      <c r="B380" s="152"/>
      <c r="C380" s="153"/>
      <c r="D380" s="152"/>
      <c r="E380" s="152"/>
      <c r="F380" s="6" t="s">
        <v>202</v>
      </c>
      <c r="G380" s="6" t="s">
        <v>202</v>
      </c>
      <c r="H380" s="6" t="s">
        <v>202</v>
      </c>
      <c r="I380" s="6" t="s">
        <v>202</v>
      </c>
      <c r="J380" s="6"/>
      <c r="K380" s="13"/>
      <c r="L380" s="13"/>
      <c r="M380" s="13"/>
      <c r="N380" s="11"/>
      <c r="O380" s="12"/>
      <c r="P380" s="12"/>
      <c r="Q380" s="12"/>
      <c r="R380" s="12"/>
      <c r="S380" s="42"/>
      <c r="T380" s="7"/>
      <c r="U380" s="7"/>
      <c r="V380" s="7"/>
      <c r="W380" s="42"/>
      <c r="X380" s="108"/>
      <c r="Y380" s="152"/>
      <c r="Z380" s="182"/>
    </row>
    <row r="381" spans="1:26" x14ac:dyDescent="0.2">
      <c r="A381" s="151"/>
      <c r="B381" s="151"/>
      <c r="C381" s="149"/>
      <c r="D381" s="151"/>
      <c r="E381" s="151"/>
      <c r="F381" s="6"/>
      <c r="G381" s="6"/>
      <c r="H381" s="6"/>
      <c r="I381" s="6"/>
      <c r="J381" s="4"/>
      <c r="K381" s="5"/>
      <c r="L381" s="4"/>
      <c r="M381" s="5"/>
      <c r="N381" s="27">
        <f t="shared" ref="N381:R381" si="369">SUM(N380)</f>
        <v>0</v>
      </c>
      <c r="O381" s="19">
        <f t="shared" si="369"/>
        <v>0</v>
      </c>
      <c r="P381" s="19">
        <f t="shared" si="369"/>
        <v>0</v>
      </c>
      <c r="Q381" s="19">
        <f t="shared" si="369"/>
        <v>0</v>
      </c>
      <c r="R381" s="19">
        <f t="shared" si="369"/>
        <v>0</v>
      </c>
      <c r="S381" s="5"/>
      <c r="T381" s="7"/>
      <c r="U381" s="7"/>
      <c r="V381" s="7"/>
      <c r="W381" s="42"/>
      <c r="X381" s="108"/>
      <c r="Y381" s="151"/>
      <c r="Z381" s="183"/>
    </row>
    <row r="382" spans="1:26" x14ac:dyDescent="0.2">
      <c r="A382" s="150">
        <v>120</v>
      </c>
      <c r="B382" s="150" t="s">
        <v>212</v>
      </c>
      <c r="C382" s="148" t="s">
        <v>30</v>
      </c>
      <c r="D382" s="150">
        <v>315</v>
      </c>
      <c r="E382" s="150" t="s">
        <v>201</v>
      </c>
      <c r="F382" s="6" t="s">
        <v>202</v>
      </c>
      <c r="G382" s="6" t="s">
        <v>202</v>
      </c>
      <c r="H382" s="6" t="s">
        <v>202</v>
      </c>
      <c r="I382" s="6" t="s">
        <v>202</v>
      </c>
      <c r="J382" s="47"/>
      <c r="K382" s="26"/>
      <c r="L382" s="47"/>
      <c r="M382" s="26"/>
      <c r="N382" s="10">
        <v>0</v>
      </c>
      <c r="O382" s="10">
        <f>IF(RIGHT(S382)="T",(N382),0)</f>
        <v>0</v>
      </c>
      <c r="P382" s="10">
        <f>IF(RIGHT(S382)="U",(N382),0)</f>
        <v>0</v>
      </c>
      <c r="Q382" s="10">
        <f>IF(RIGHT(S382)="C",(N382),0)</f>
        <v>0</v>
      </c>
      <c r="R382" s="10">
        <f>IF(RIGHT(S382)="D",(N382),0)</f>
        <v>0</v>
      </c>
      <c r="S382" s="5"/>
      <c r="T382" s="7"/>
      <c r="U382" s="7"/>
      <c r="V382" s="7"/>
      <c r="W382" s="42"/>
      <c r="X382" s="108"/>
      <c r="Y382" s="150" t="s">
        <v>766</v>
      </c>
      <c r="Z382" s="181">
        <v>100</v>
      </c>
    </row>
    <row r="383" spans="1:26" x14ac:dyDescent="0.2">
      <c r="A383" s="151"/>
      <c r="B383" s="151"/>
      <c r="C383" s="149"/>
      <c r="D383" s="151"/>
      <c r="E383" s="151"/>
      <c r="F383" s="6" t="s">
        <v>202</v>
      </c>
      <c r="G383" s="6" t="s">
        <v>202</v>
      </c>
      <c r="H383" s="6" t="s">
        <v>202</v>
      </c>
      <c r="I383" s="6" t="s">
        <v>202</v>
      </c>
      <c r="J383" s="6"/>
      <c r="K383" s="15"/>
      <c r="L383" s="15"/>
      <c r="M383" s="15"/>
      <c r="N383" s="11"/>
      <c r="O383" s="12"/>
      <c r="P383" s="12"/>
      <c r="Q383" s="12"/>
      <c r="R383" s="12"/>
      <c r="S383" s="14"/>
      <c r="T383" s="7"/>
      <c r="U383" s="7"/>
      <c r="V383" s="7"/>
      <c r="W383" s="42"/>
      <c r="X383" s="109"/>
      <c r="Y383" s="152"/>
      <c r="Z383" s="182"/>
    </row>
    <row r="384" spans="1:26" x14ac:dyDescent="0.2">
      <c r="A384" s="42"/>
      <c r="B384" s="14" t="s">
        <v>302</v>
      </c>
      <c r="C384" s="109"/>
      <c r="D384" s="14"/>
      <c r="E384" s="14"/>
      <c r="F384" s="6"/>
      <c r="G384" s="6"/>
      <c r="H384" s="6"/>
      <c r="I384" s="6"/>
      <c r="J384" s="24"/>
      <c r="K384" s="25"/>
      <c r="L384" s="24"/>
      <c r="M384" s="25"/>
      <c r="N384" s="27">
        <f t="shared" ref="N384:R384" si="370">SUM(N383)</f>
        <v>0</v>
      </c>
      <c r="O384" s="19">
        <f t="shared" si="370"/>
        <v>0</v>
      </c>
      <c r="P384" s="19">
        <f t="shared" si="370"/>
        <v>0</v>
      </c>
      <c r="Q384" s="19">
        <f t="shared" si="370"/>
        <v>0</v>
      </c>
      <c r="R384" s="19">
        <f t="shared" si="370"/>
        <v>0</v>
      </c>
      <c r="S384" s="5"/>
      <c r="T384" s="7"/>
      <c r="U384" s="7"/>
      <c r="V384" s="7"/>
      <c r="W384" s="42"/>
      <c r="X384" s="108"/>
      <c r="Y384" s="151"/>
      <c r="Z384" s="183"/>
    </row>
    <row r="385" spans="1:26" x14ac:dyDescent="0.2">
      <c r="A385" s="150">
        <v>121</v>
      </c>
      <c r="B385" s="150" t="s">
        <v>213</v>
      </c>
      <c r="C385" s="148" t="s">
        <v>31</v>
      </c>
      <c r="D385" s="150">
        <v>315</v>
      </c>
      <c r="E385" s="150" t="s">
        <v>201</v>
      </c>
      <c r="F385" s="6" t="s">
        <v>202</v>
      </c>
      <c r="G385" s="6" t="s">
        <v>202</v>
      </c>
      <c r="H385" s="6" t="s">
        <v>202</v>
      </c>
      <c r="I385" s="6" t="s">
        <v>202</v>
      </c>
      <c r="J385" s="47"/>
      <c r="K385" s="26"/>
      <c r="L385" s="47"/>
      <c r="M385" s="26"/>
      <c r="N385" s="10">
        <v>0</v>
      </c>
      <c r="O385" s="10">
        <f>IF(RIGHT(S385)="T",(N385),0)</f>
        <v>0</v>
      </c>
      <c r="P385" s="10">
        <f>IF(RIGHT(S385)="U",(N385),0)</f>
        <v>0</v>
      </c>
      <c r="Q385" s="10">
        <f>IF(RIGHT(S385)="C",(N385),0)</f>
        <v>0</v>
      </c>
      <c r="R385" s="10">
        <f>IF(RIGHT(S385)="D",(N385),0)</f>
        <v>0</v>
      </c>
      <c r="S385" s="5"/>
      <c r="T385" s="7"/>
      <c r="U385" s="7"/>
      <c r="V385" s="7"/>
      <c r="W385" s="42"/>
      <c r="X385" s="108"/>
      <c r="Y385" s="150" t="s">
        <v>766</v>
      </c>
      <c r="Z385" s="181">
        <v>100</v>
      </c>
    </row>
    <row r="386" spans="1:26" x14ac:dyDescent="0.2">
      <c r="A386" s="151"/>
      <c r="B386" s="151"/>
      <c r="C386" s="149"/>
      <c r="D386" s="151"/>
      <c r="E386" s="151"/>
      <c r="F386" s="6" t="s">
        <v>202</v>
      </c>
      <c r="G386" s="6" t="s">
        <v>202</v>
      </c>
      <c r="H386" s="6" t="s">
        <v>202</v>
      </c>
      <c r="I386" s="6" t="s">
        <v>202</v>
      </c>
      <c r="J386" s="4"/>
      <c r="K386" s="5"/>
      <c r="L386" s="4"/>
      <c r="M386" s="5"/>
      <c r="N386" s="12"/>
      <c r="O386" s="20"/>
      <c r="P386" s="20"/>
      <c r="Q386" s="20"/>
      <c r="R386" s="20"/>
      <c r="S386" s="5"/>
      <c r="T386" s="7"/>
      <c r="U386" s="7"/>
      <c r="V386" s="7"/>
      <c r="W386" s="42"/>
      <c r="X386" s="108"/>
      <c r="Y386" s="152"/>
      <c r="Z386" s="182"/>
    </row>
    <row r="387" spans="1:26" x14ac:dyDescent="0.2">
      <c r="A387" s="42"/>
      <c r="B387" s="14" t="s">
        <v>302</v>
      </c>
      <c r="C387" s="109"/>
      <c r="D387" s="14"/>
      <c r="E387" s="14"/>
      <c r="F387" s="6"/>
      <c r="G387" s="6"/>
      <c r="H387" s="6"/>
      <c r="I387" s="6"/>
      <c r="J387" s="24"/>
      <c r="K387" s="25"/>
      <c r="L387" s="24"/>
      <c r="M387" s="25"/>
      <c r="N387" s="27">
        <f t="shared" ref="N387:R387" si="371">SUM(N385:N386)</f>
        <v>0</v>
      </c>
      <c r="O387" s="21">
        <f t="shared" si="371"/>
        <v>0</v>
      </c>
      <c r="P387" s="21">
        <f t="shared" si="371"/>
        <v>0</v>
      </c>
      <c r="Q387" s="21">
        <f t="shared" si="371"/>
        <v>0</v>
      </c>
      <c r="R387" s="21">
        <f t="shared" si="371"/>
        <v>0</v>
      </c>
      <c r="S387" s="5"/>
      <c r="T387" s="7"/>
      <c r="U387" s="7"/>
      <c r="V387" s="7"/>
      <c r="W387" s="42"/>
      <c r="X387" s="108"/>
      <c r="Y387" s="151"/>
      <c r="Z387" s="183"/>
    </row>
    <row r="388" spans="1:26" x14ac:dyDescent="0.2">
      <c r="A388" s="150">
        <v>122</v>
      </c>
      <c r="B388" s="150" t="s">
        <v>214</v>
      </c>
      <c r="C388" s="148" t="s">
        <v>319</v>
      </c>
      <c r="D388" s="150">
        <v>315</v>
      </c>
      <c r="E388" s="150" t="s">
        <v>201</v>
      </c>
      <c r="F388" s="6" t="s">
        <v>202</v>
      </c>
      <c r="G388" s="6" t="s">
        <v>202</v>
      </c>
      <c r="H388" s="6" t="s">
        <v>202</v>
      </c>
      <c r="I388" s="6" t="s">
        <v>202</v>
      </c>
      <c r="J388" s="47"/>
      <c r="K388" s="26"/>
      <c r="L388" s="47"/>
      <c r="M388" s="26"/>
      <c r="N388" s="10">
        <v>0</v>
      </c>
      <c r="O388" s="10">
        <f>IF(RIGHT(S388)="T",(N388),0)</f>
        <v>0</v>
      </c>
      <c r="P388" s="10">
        <f>IF(RIGHT(S388)="U",(N388),0)</f>
        <v>0</v>
      </c>
      <c r="Q388" s="10">
        <f>IF(RIGHT(S388)="C",(N388),0)</f>
        <v>0</v>
      </c>
      <c r="R388" s="10">
        <f>IF(RIGHT(S388)="D",(N388),0)</f>
        <v>0</v>
      </c>
      <c r="S388" s="5"/>
      <c r="T388" s="7"/>
      <c r="U388" s="7"/>
      <c r="V388" s="7"/>
      <c r="W388" s="42"/>
      <c r="X388" s="108"/>
      <c r="Y388" s="150" t="s">
        <v>766</v>
      </c>
      <c r="Z388" s="181">
        <v>100</v>
      </c>
    </row>
    <row r="389" spans="1:26" x14ac:dyDescent="0.2">
      <c r="A389" s="152"/>
      <c r="B389" s="152"/>
      <c r="C389" s="153"/>
      <c r="D389" s="152"/>
      <c r="E389" s="152"/>
      <c r="F389" s="6"/>
      <c r="G389" s="6"/>
      <c r="H389" s="6"/>
      <c r="I389" s="6"/>
      <c r="J389" s="4"/>
      <c r="K389" s="26"/>
      <c r="L389" s="4"/>
      <c r="M389" s="26"/>
      <c r="N389" s="12"/>
      <c r="O389" s="12"/>
      <c r="P389" s="12"/>
      <c r="Q389" s="12"/>
      <c r="R389" s="12"/>
      <c r="S389" s="5"/>
      <c r="T389" s="7"/>
      <c r="U389" s="7"/>
      <c r="V389" s="7"/>
      <c r="W389" s="42"/>
      <c r="X389" s="108"/>
      <c r="Y389" s="152"/>
      <c r="Z389" s="182"/>
    </row>
    <row r="390" spans="1:26" x14ac:dyDescent="0.2">
      <c r="A390" s="151"/>
      <c r="B390" s="151"/>
      <c r="C390" s="149"/>
      <c r="D390" s="151"/>
      <c r="E390" s="151"/>
      <c r="F390" s="6"/>
      <c r="G390" s="6"/>
      <c r="H390" s="6"/>
      <c r="I390" s="6"/>
      <c r="J390" s="4"/>
      <c r="K390" s="5"/>
      <c r="L390" s="4"/>
      <c r="M390" s="5"/>
      <c r="N390" s="27">
        <f>SUM(N388:N389)</f>
        <v>0</v>
      </c>
      <c r="O390" s="19">
        <f>SUM(O388:O389)</f>
        <v>0</v>
      </c>
      <c r="P390" s="19">
        <f>SUM(P388:P389)</f>
        <v>0</v>
      </c>
      <c r="Q390" s="19">
        <f>SUM(Q388:Q389)</f>
        <v>0</v>
      </c>
      <c r="R390" s="19">
        <f>SUM(R388:R389)</f>
        <v>0</v>
      </c>
      <c r="S390" s="5"/>
      <c r="T390" s="7"/>
      <c r="U390" s="7"/>
      <c r="V390" s="7"/>
      <c r="W390" s="42"/>
      <c r="X390" s="108"/>
      <c r="Y390" s="151"/>
      <c r="Z390" s="183"/>
    </row>
    <row r="391" spans="1:26" x14ac:dyDescent="0.2">
      <c r="A391" s="150">
        <v>123</v>
      </c>
      <c r="B391" s="150" t="s">
        <v>215</v>
      </c>
      <c r="C391" s="148" t="s">
        <v>114</v>
      </c>
      <c r="D391" s="150">
        <v>315</v>
      </c>
      <c r="E391" s="150" t="s">
        <v>201</v>
      </c>
      <c r="F391" s="6" t="s">
        <v>202</v>
      </c>
      <c r="G391" s="6" t="s">
        <v>202</v>
      </c>
      <c r="H391" s="6" t="s">
        <v>202</v>
      </c>
      <c r="I391" s="6" t="s">
        <v>202</v>
      </c>
      <c r="J391" s="47"/>
      <c r="K391" s="26"/>
      <c r="L391" s="47"/>
      <c r="M391" s="26"/>
      <c r="N391" s="10">
        <v>0</v>
      </c>
      <c r="O391" s="10">
        <f>IF(RIGHT(S391)="T",(N391),0)</f>
        <v>0</v>
      </c>
      <c r="P391" s="10">
        <f>IF(RIGHT(S391)="U",(N391),0)</f>
        <v>0</v>
      </c>
      <c r="Q391" s="10">
        <f>IF(RIGHT(S391)="C",(N391),0)</f>
        <v>0</v>
      </c>
      <c r="R391" s="10">
        <f>IF(RIGHT(S391)="D",(N391),0)</f>
        <v>0</v>
      </c>
      <c r="S391" s="5"/>
      <c r="T391" s="7"/>
      <c r="U391" s="7"/>
      <c r="V391" s="7"/>
      <c r="W391" s="42"/>
      <c r="X391" s="108"/>
      <c r="Y391" s="150" t="s">
        <v>766</v>
      </c>
      <c r="Z391" s="181">
        <v>100</v>
      </c>
    </row>
    <row r="392" spans="1:26" x14ac:dyDescent="0.2">
      <c r="A392" s="152"/>
      <c r="B392" s="152"/>
      <c r="C392" s="153"/>
      <c r="D392" s="152"/>
      <c r="E392" s="152"/>
      <c r="F392" s="6" t="s">
        <v>202</v>
      </c>
      <c r="G392" s="6" t="s">
        <v>202</v>
      </c>
      <c r="H392" s="6" t="s">
        <v>202</v>
      </c>
      <c r="I392" s="6" t="s">
        <v>202</v>
      </c>
      <c r="J392" s="4"/>
      <c r="K392" s="5"/>
      <c r="L392" s="4"/>
      <c r="M392" s="5"/>
      <c r="N392" s="12"/>
      <c r="O392" s="10"/>
      <c r="P392" s="10"/>
      <c r="Q392" s="10"/>
      <c r="R392" s="10"/>
      <c r="S392" s="5"/>
      <c r="T392" s="7"/>
      <c r="U392" s="7"/>
      <c r="V392" s="7"/>
      <c r="W392" s="42"/>
      <c r="X392" s="108"/>
      <c r="Y392" s="152"/>
      <c r="Z392" s="182"/>
    </row>
    <row r="393" spans="1:26" x14ac:dyDescent="0.2">
      <c r="A393" s="151"/>
      <c r="B393" s="151"/>
      <c r="C393" s="149"/>
      <c r="D393" s="151"/>
      <c r="E393" s="151"/>
      <c r="F393" s="6"/>
      <c r="G393" s="6"/>
      <c r="H393" s="6"/>
      <c r="I393" s="6"/>
      <c r="J393" s="4"/>
      <c r="K393" s="5"/>
      <c r="L393" s="4"/>
      <c r="M393" s="5"/>
      <c r="N393" s="27">
        <f t="shared" ref="N393:R393" si="372">SUM(N391:N392)</f>
        <v>0</v>
      </c>
      <c r="O393" s="19">
        <f t="shared" si="372"/>
        <v>0</v>
      </c>
      <c r="P393" s="19">
        <f t="shared" si="372"/>
        <v>0</v>
      </c>
      <c r="Q393" s="19">
        <f t="shared" si="372"/>
        <v>0</v>
      </c>
      <c r="R393" s="19">
        <f t="shared" si="372"/>
        <v>0</v>
      </c>
      <c r="S393" s="5"/>
      <c r="T393" s="7"/>
      <c r="U393" s="7"/>
      <c r="V393" s="7"/>
      <c r="W393" s="42"/>
      <c r="X393" s="108"/>
      <c r="Y393" s="151"/>
      <c r="Z393" s="183"/>
    </row>
    <row r="394" spans="1:26" x14ac:dyDescent="0.2">
      <c r="A394" s="150">
        <v>124</v>
      </c>
      <c r="B394" s="150" t="s">
        <v>216</v>
      </c>
      <c r="C394" s="148" t="s">
        <v>32</v>
      </c>
      <c r="D394" s="150">
        <v>315</v>
      </c>
      <c r="E394" s="150" t="s">
        <v>201</v>
      </c>
      <c r="F394" s="6" t="s">
        <v>202</v>
      </c>
      <c r="G394" s="6" t="s">
        <v>202</v>
      </c>
      <c r="H394" s="6" t="s">
        <v>202</v>
      </c>
      <c r="I394" s="6" t="s">
        <v>202</v>
      </c>
      <c r="J394" s="4"/>
      <c r="K394" s="26"/>
      <c r="L394" s="4"/>
      <c r="M394" s="26"/>
      <c r="N394" s="12" t="str">
        <f t="shared" ref="N394" si="373">IF(((L394+M394)-(J394+K394))*24&gt;0,((L394+M394)-(J394+K394))*24,"  ")</f>
        <v xml:space="preserve">  </v>
      </c>
      <c r="O394" s="12">
        <f t="shared" ref="O394" si="374">IF(RIGHT(S394)="T",(N394),0)</f>
        <v>0</v>
      </c>
      <c r="P394" s="12">
        <f t="shared" ref="P394" si="375">IF(RIGHT(S394)="U",(N394),0)</f>
        <v>0</v>
      </c>
      <c r="Q394" s="12">
        <f t="shared" ref="Q394" si="376">IF(RIGHT(S394)="C",(N394),0)</f>
        <v>0</v>
      </c>
      <c r="R394" s="12">
        <f t="shared" ref="R394" si="377">IF(RIGHT(S394)="D",(N394),0)</f>
        <v>0</v>
      </c>
      <c r="S394" s="5"/>
      <c r="T394" s="7"/>
      <c r="U394" s="7"/>
      <c r="V394" s="7"/>
      <c r="W394" s="42"/>
      <c r="X394" s="108"/>
      <c r="Y394" s="150" t="s">
        <v>766</v>
      </c>
      <c r="Z394" s="181">
        <v>100</v>
      </c>
    </row>
    <row r="395" spans="1:26" x14ac:dyDescent="0.2">
      <c r="A395" s="152"/>
      <c r="B395" s="152"/>
      <c r="C395" s="153"/>
      <c r="D395" s="152"/>
      <c r="E395" s="152"/>
      <c r="F395" s="6" t="s">
        <v>202</v>
      </c>
      <c r="G395" s="6" t="s">
        <v>202</v>
      </c>
      <c r="H395" s="6" t="s">
        <v>202</v>
      </c>
      <c r="I395" s="6" t="s">
        <v>202</v>
      </c>
      <c r="J395" s="6"/>
      <c r="K395" s="13"/>
      <c r="L395" s="13"/>
      <c r="M395" s="13"/>
      <c r="N395" s="11"/>
      <c r="O395" s="12"/>
      <c r="P395" s="12"/>
      <c r="Q395" s="12"/>
      <c r="R395" s="12"/>
      <c r="S395" s="42"/>
      <c r="T395" s="7"/>
      <c r="U395" s="7"/>
      <c r="V395" s="7"/>
      <c r="W395" s="42"/>
      <c r="X395" s="108"/>
      <c r="Y395" s="152"/>
      <c r="Z395" s="182"/>
    </row>
    <row r="396" spans="1:26" x14ac:dyDescent="0.2">
      <c r="A396" s="151"/>
      <c r="B396" s="151"/>
      <c r="C396" s="149"/>
      <c r="D396" s="151"/>
      <c r="E396" s="151"/>
      <c r="F396" s="6"/>
      <c r="G396" s="6"/>
      <c r="H396" s="6"/>
      <c r="I396" s="6"/>
      <c r="J396" s="4"/>
      <c r="K396" s="5"/>
      <c r="L396" s="4"/>
      <c r="M396" s="5"/>
      <c r="N396" s="27">
        <f t="shared" ref="N396:R396" si="378">SUM(N395)</f>
        <v>0</v>
      </c>
      <c r="O396" s="19">
        <f t="shared" si="378"/>
        <v>0</v>
      </c>
      <c r="P396" s="19">
        <f t="shared" si="378"/>
        <v>0</v>
      </c>
      <c r="Q396" s="19">
        <f t="shared" si="378"/>
        <v>0</v>
      </c>
      <c r="R396" s="19">
        <f t="shared" si="378"/>
        <v>0</v>
      </c>
      <c r="S396" s="5"/>
      <c r="T396" s="7"/>
      <c r="U396" s="7"/>
      <c r="V396" s="7"/>
      <c r="W396" s="42"/>
      <c r="X396" s="108"/>
      <c r="Y396" s="151"/>
      <c r="Z396" s="183"/>
    </row>
    <row r="397" spans="1:26" x14ac:dyDescent="0.2">
      <c r="A397" s="150">
        <v>125</v>
      </c>
      <c r="B397" s="150" t="s">
        <v>217</v>
      </c>
      <c r="C397" s="148" t="s">
        <v>33</v>
      </c>
      <c r="D397" s="150">
        <v>315</v>
      </c>
      <c r="E397" s="150" t="s">
        <v>201</v>
      </c>
      <c r="F397" s="6" t="s">
        <v>202</v>
      </c>
      <c r="G397" s="6" t="s">
        <v>202</v>
      </c>
      <c r="H397" s="6" t="s">
        <v>202</v>
      </c>
      <c r="I397" s="6" t="s">
        <v>202</v>
      </c>
      <c r="J397" s="47"/>
      <c r="K397" s="26"/>
      <c r="L397" s="47"/>
      <c r="M397" s="26"/>
      <c r="N397" s="10">
        <v>0</v>
      </c>
      <c r="O397" s="10">
        <f>IF(RIGHT(S397)="T",(N397),0)</f>
        <v>0</v>
      </c>
      <c r="P397" s="10">
        <f>IF(RIGHT(S397)="U",(N397),0)</f>
        <v>0</v>
      </c>
      <c r="Q397" s="10">
        <f>IF(RIGHT(S397)="C",(N397),0)</f>
        <v>0</v>
      </c>
      <c r="R397" s="10">
        <f>IF(RIGHT(S397)="D",(N397),0)</f>
        <v>0</v>
      </c>
      <c r="S397" s="5"/>
      <c r="T397" s="7"/>
      <c r="U397" s="7"/>
      <c r="V397" s="7"/>
      <c r="W397" s="42"/>
      <c r="X397" s="108"/>
      <c r="Y397" s="150" t="s">
        <v>766</v>
      </c>
      <c r="Z397" s="181">
        <v>100</v>
      </c>
    </row>
    <row r="398" spans="1:26" x14ac:dyDescent="0.2">
      <c r="A398" s="152"/>
      <c r="B398" s="152"/>
      <c r="C398" s="149"/>
      <c r="D398" s="152"/>
      <c r="E398" s="152"/>
      <c r="F398" s="6"/>
      <c r="G398" s="6"/>
      <c r="H398" s="6"/>
      <c r="I398" s="6"/>
      <c r="J398" s="4"/>
      <c r="K398" s="5"/>
      <c r="L398" s="4"/>
      <c r="M398" s="5"/>
      <c r="N398" s="11"/>
      <c r="O398" s="12"/>
      <c r="P398" s="12"/>
      <c r="Q398" s="12"/>
      <c r="R398" s="12"/>
      <c r="S398" s="5"/>
      <c r="T398" s="7"/>
      <c r="U398" s="7"/>
      <c r="V398" s="7"/>
      <c r="W398" s="42"/>
      <c r="X398" s="110"/>
      <c r="Y398" s="152"/>
      <c r="Z398" s="182"/>
    </row>
    <row r="399" spans="1:26" x14ac:dyDescent="0.2">
      <c r="A399" s="152"/>
      <c r="B399" s="152"/>
      <c r="C399" s="108" t="s">
        <v>24</v>
      </c>
      <c r="D399" s="151"/>
      <c r="E399" s="151"/>
      <c r="F399" s="6" t="s">
        <v>202</v>
      </c>
      <c r="G399" s="6" t="s">
        <v>202</v>
      </c>
      <c r="H399" s="6" t="s">
        <v>202</v>
      </c>
      <c r="I399" s="6" t="s">
        <v>202</v>
      </c>
      <c r="J399" s="6"/>
      <c r="K399" s="13"/>
      <c r="L399" s="13"/>
      <c r="M399" s="13"/>
      <c r="N399" s="11"/>
      <c r="O399" s="12"/>
      <c r="P399" s="12"/>
      <c r="Q399" s="12"/>
      <c r="R399" s="12"/>
      <c r="S399" s="42"/>
      <c r="T399" s="7"/>
      <c r="U399" s="7"/>
      <c r="V399" s="7"/>
      <c r="W399" s="42"/>
      <c r="X399" s="108"/>
      <c r="Y399" s="152"/>
      <c r="Z399" s="182"/>
    </row>
    <row r="400" spans="1:26" x14ac:dyDescent="0.2">
      <c r="A400" s="151"/>
      <c r="B400" s="151"/>
      <c r="C400" s="108"/>
      <c r="D400" s="42"/>
      <c r="E400" s="42"/>
      <c r="F400" s="6"/>
      <c r="G400" s="6"/>
      <c r="H400" s="6"/>
      <c r="I400" s="6"/>
      <c r="J400" s="4"/>
      <c r="K400" s="5"/>
      <c r="L400" s="4"/>
      <c r="M400" s="5"/>
      <c r="N400" s="27">
        <f>SUM(N397:N399)</f>
        <v>0</v>
      </c>
      <c r="O400" s="27">
        <f t="shared" ref="O400:R400" si="379">SUM(O397:O399)</f>
        <v>0</v>
      </c>
      <c r="P400" s="27">
        <f t="shared" si="379"/>
        <v>0</v>
      </c>
      <c r="Q400" s="27">
        <f t="shared" si="379"/>
        <v>0</v>
      </c>
      <c r="R400" s="27">
        <f t="shared" si="379"/>
        <v>0</v>
      </c>
      <c r="S400" s="5"/>
      <c r="T400" s="7"/>
      <c r="U400" s="7"/>
      <c r="V400" s="7"/>
      <c r="W400" s="42"/>
      <c r="X400" s="108"/>
      <c r="Y400" s="151"/>
      <c r="Z400" s="183"/>
    </row>
    <row r="401" spans="1:26" x14ac:dyDescent="0.2">
      <c r="A401" s="150">
        <v>126</v>
      </c>
      <c r="B401" s="150" t="s">
        <v>218</v>
      </c>
      <c r="C401" s="108" t="s">
        <v>34</v>
      </c>
      <c r="D401" s="150">
        <v>500</v>
      </c>
      <c r="E401" s="150" t="s">
        <v>201</v>
      </c>
      <c r="F401" s="6" t="s">
        <v>202</v>
      </c>
      <c r="G401" s="6" t="s">
        <v>202</v>
      </c>
      <c r="H401" s="6" t="s">
        <v>202</v>
      </c>
      <c r="I401" s="6" t="s">
        <v>202</v>
      </c>
      <c r="J401" s="4"/>
      <c r="K401" s="5"/>
      <c r="L401" s="4"/>
      <c r="M401" s="5"/>
      <c r="N401" s="11"/>
      <c r="O401" s="12"/>
      <c r="P401" s="12"/>
      <c r="Q401" s="12"/>
      <c r="R401" s="12"/>
      <c r="S401" s="5"/>
      <c r="T401" s="7"/>
      <c r="U401" s="7"/>
      <c r="V401" s="7"/>
      <c r="W401" s="42"/>
      <c r="X401" s="110"/>
      <c r="Y401" s="150" t="s">
        <v>766</v>
      </c>
      <c r="Z401" s="181">
        <v>100</v>
      </c>
    </row>
    <row r="402" spans="1:26" x14ac:dyDescent="0.2">
      <c r="A402" s="151"/>
      <c r="B402" s="151"/>
      <c r="C402" s="108" t="s">
        <v>24</v>
      </c>
      <c r="D402" s="151"/>
      <c r="E402" s="151"/>
      <c r="F402" s="6" t="s">
        <v>202</v>
      </c>
      <c r="G402" s="6" t="s">
        <v>202</v>
      </c>
      <c r="H402" s="6" t="s">
        <v>202</v>
      </c>
      <c r="I402" s="6" t="s">
        <v>202</v>
      </c>
      <c r="J402" s="6"/>
      <c r="K402" s="13"/>
      <c r="L402" s="13"/>
      <c r="M402" s="13"/>
      <c r="N402" s="11"/>
      <c r="O402" s="12"/>
      <c r="P402" s="12"/>
      <c r="Q402" s="12"/>
      <c r="R402" s="12"/>
      <c r="S402" s="42"/>
      <c r="T402" s="7"/>
      <c r="U402" s="7"/>
      <c r="V402" s="7"/>
      <c r="W402" s="42"/>
      <c r="X402" s="108"/>
      <c r="Y402" s="152"/>
      <c r="Z402" s="182"/>
    </row>
    <row r="403" spans="1:26" x14ac:dyDescent="0.2">
      <c r="A403" s="42"/>
      <c r="B403" s="42"/>
      <c r="C403" s="108"/>
      <c r="D403" s="42"/>
      <c r="E403" s="42"/>
      <c r="F403" s="6"/>
      <c r="G403" s="6"/>
      <c r="H403" s="6"/>
      <c r="I403" s="6"/>
      <c r="J403" s="4"/>
      <c r="K403" s="5"/>
      <c r="L403" s="4"/>
      <c r="M403" s="5"/>
      <c r="N403" s="27">
        <f t="shared" ref="N403:R403" si="380">SUM(N402)</f>
        <v>0</v>
      </c>
      <c r="O403" s="19">
        <f t="shared" si="380"/>
        <v>0</v>
      </c>
      <c r="P403" s="19">
        <f t="shared" si="380"/>
        <v>0</v>
      </c>
      <c r="Q403" s="19">
        <f t="shared" si="380"/>
        <v>0</v>
      </c>
      <c r="R403" s="19">
        <f t="shared" si="380"/>
        <v>0</v>
      </c>
      <c r="S403" s="5"/>
      <c r="T403" s="7"/>
      <c r="U403" s="7"/>
      <c r="V403" s="7"/>
      <c r="W403" s="42"/>
      <c r="X403" s="108"/>
      <c r="Y403" s="151"/>
      <c r="Z403" s="183"/>
    </row>
    <row r="404" spans="1:26" x14ac:dyDescent="0.2">
      <c r="A404" s="150">
        <v>127</v>
      </c>
      <c r="B404" s="150" t="s">
        <v>219</v>
      </c>
      <c r="C404" s="148" t="s">
        <v>35</v>
      </c>
      <c r="D404" s="150">
        <v>315</v>
      </c>
      <c r="E404" s="150" t="s">
        <v>201</v>
      </c>
      <c r="F404" s="6" t="s">
        <v>202</v>
      </c>
      <c r="G404" s="6" t="s">
        <v>202</v>
      </c>
      <c r="H404" s="6" t="s">
        <v>202</v>
      </c>
      <c r="I404" s="6" t="s">
        <v>202</v>
      </c>
      <c r="J404" s="4"/>
      <c r="K404" s="26"/>
      <c r="L404" s="4"/>
      <c r="M404" s="26"/>
      <c r="N404" s="12"/>
      <c r="O404" s="12"/>
      <c r="P404" s="12"/>
      <c r="Q404" s="12"/>
      <c r="R404" s="12"/>
      <c r="S404" s="5"/>
      <c r="T404" s="7"/>
      <c r="U404" s="7"/>
      <c r="V404" s="7"/>
      <c r="W404" s="42"/>
      <c r="X404" s="108"/>
      <c r="Y404" s="150" t="s">
        <v>766</v>
      </c>
      <c r="Z404" s="181">
        <v>100</v>
      </c>
    </row>
    <row r="405" spans="1:26" x14ac:dyDescent="0.2">
      <c r="A405" s="152"/>
      <c r="B405" s="152"/>
      <c r="C405" s="153"/>
      <c r="D405" s="152"/>
      <c r="E405" s="152"/>
      <c r="F405" s="6" t="s">
        <v>202</v>
      </c>
      <c r="G405" s="6" t="s">
        <v>202</v>
      </c>
      <c r="H405" s="6" t="s">
        <v>202</v>
      </c>
      <c r="I405" s="6" t="s">
        <v>202</v>
      </c>
      <c r="J405" s="6"/>
      <c r="K405" s="13"/>
      <c r="L405" s="13"/>
      <c r="M405" s="13"/>
      <c r="N405" s="11"/>
      <c r="O405" s="12"/>
      <c r="P405" s="12"/>
      <c r="Q405" s="12"/>
      <c r="R405" s="12"/>
      <c r="S405" s="42"/>
      <c r="T405" s="7"/>
      <c r="U405" s="7"/>
      <c r="V405" s="7"/>
      <c r="W405" s="42"/>
      <c r="X405" s="108"/>
      <c r="Y405" s="152"/>
      <c r="Z405" s="182"/>
    </row>
    <row r="406" spans="1:26" x14ac:dyDescent="0.2">
      <c r="A406" s="151"/>
      <c r="B406" s="151"/>
      <c r="C406" s="149"/>
      <c r="D406" s="151"/>
      <c r="E406" s="151"/>
      <c r="F406" s="6"/>
      <c r="G406" s="6"/>
      <c r="H406" s="6"/>
      <c r="I406" s="6"/>
      <c r="J406" s="4"/>
      <c r="K406" s="5"/>
      <c r="L406" s="4"/>
      <c r="M406" s="5"/>
      <c r="N406" s="27">
        <f t="shared" ref="N406:R406" si="381">SUM(N405)</f>
        <v>0</v>
      </c>
      <c r="O406" s="19">
        <f t="shared" si="381"/>
        <v>0</v>
      </c>
      <c r="P406" s="19">
        <f t="shared" si="381"/>
        <v>0</v>
      </c>
      <c r="Q406" s="19">
        <f t="shared" si="381"/>
        <v>0</v>
      </c>
      <c r="R406" s="19">
        <f t="shared" si="381"/>
        <v>0</v>
      </c>
      <c r="S406" s="5"/>
      <c r="T406" s="7"/>
      <c r="U406" s="7"/>
      <c r="V406" s="7"/>
      <c r="W406" s="42"/>
      <c r="X406" s="108"/>
      <c r="Y406" s="151"/>
      <c r="Z406" s="183"/>
    </row>
    <row r="407" spans="1:26" x14ac:dyDescent="0.2">
      <c r="A407" s="42">
        <v>128</v>
      </c>
      <c r="B407" s="42" t="s">
        <v>519</v>
      </c>
      <c r="C407" s="108" t="s">
        <v>520</v>
      </c>
      <c r="D407" s="42">
        <v>500</v>
      </c>
      <c r="E407" s="42" t="s">
        <v>201</v>
      </c>
      <c r="F407" s="6" t="s">
        <v>202</v>
      </c>
      <c r="G407" s="6" t="s">
        <v>202</v>
      </c>
      <c r="H407" s="6" t="s">
        <v>202</v>
      </c>
      <c r="I407" s="6" t="s">
        <v>202</v>
      </c>
      <c r="J407" s="31"/>
      <c r="K407" s="48"/>
      <c r="L407" s="31"/>
      <c r="M407" s="48"/>
      <c r="N407" s="18"/>
      <c r="O407" s="18"/>
      <c r="P407" s="18"/>
      <c r="Q407" s="18"/>
      <c r="R407" s="18"/>
      <c r="S407" s="43"/>
      <c r="T407" s="7"/>
      <c r="U407" s="7"/>
      <c r="V407" s="7"/>
      <c r="W407" s="42"/>
      <c r="X407" s="111"/>
      <c r="Y407" s="150" t="s">
        <v>766</v>
      </c>
      <c r="Z407" s="181">
        <v>100</v>
      </c>
    </row>
    <row r="408" spans="1:26" x14ac:dyDescent="0.2">
      <c r="A408" s="42"/>
      <c r="B408" s="42"/>
      <c r="C408" s="108"/>
      <c r="D408" s="42"/>
      <c r="E408" s="42"/>
      <c r="F408" s="6" t="s">
        <v>202</v>
      </c>
      <c r="G408" s="6" t="s">
        <v>202</v>
      </c>
      <c r="H408" s="6" t="s">
        <v>202</v>
      </c>
      <c r="I408" s="6" t="s">
        <v>202</v>
      </c>
      <c r="J408" s="6"/>
      <c r="K408" s="13"/>
      <c r="L408" s="13"/>
      <c r="M408" s="13"/>
      <c r="N408" s="11"/>
      <c r="O408" s="12"/>
      <c r="P408" s="12"/>
      <c r="Q408" s="12"/>
      <c r="R408" s="12"/>
      <c r="S408" s="42"/>
      <c r="T408" s="7"/>
      <c r="U408" s="7"/>
      <c r="V408" s="7"/>
      <c r="W408" s="42"/>
      <c r="X408" s="108"/>
      <c r="Y408" s="151"/>
      <c r="Z408" s="183"/>
    </row>
    <row r="409" spans="1:26" ht="22.5" x14ac:dyDescent="0.2">
      <c r="A409" s="42">
        <v>129</v>
      </c>
      <c r="B409" s="42" t="s">
        <v>220</v>
      </c>
      <c r="C409" s="108" t="s">
        <v>68</v>
      </c>
      <c r="D409" s="42">
        <v>200</v>
      </c>
      <c r="E409" s="42" t="s">
        <v>201</v>
      </c>
      <c r="F409" s="6" t="s">
        <v>202</v>
      </c>
      <c r="G409" s="6" t="s">
        <v>202</v>
      </c>
      <c r="H409" s="6" t="s">
        <v>202</v>
      </c>
      <c r="I409" s="6" t="s">
        <v>202</v>
      </c>
      <c r="J409" s="4">
        <v>43580</v>
      </c>
      <c r="K409" s="26">
        <v>0.44236111111111115</v>
      </c>
      <c r="L409" s="4">
        <v>43580</v>
      </c>
      <c r="M409" s="26">
        <v>0.60625000000000007</v>
      </c>
      <c r="N409" s="42">
        <v>3.93</v>
      </c>
      <c r="O409" s="42">
        <f t="shared" ref="O409" si="382">IF(RIGHT(S409)="T",(N409),0)</f>
        <v>3.93</v>
      </c>
      <c r="P409" s="42">
        <f t="shared" ref="P409" si="383">IF(RIGHT(S409)="U",(N409),0)</f>
        <v>0</v>
      </c>
      <c r="Q409" s="42">
        <f t="shared" ref="Q409" si="384">IF(RIGHT(S409)="C",(N409),0)</f>
        <v>0</v>
      </c>
      <c r="R409" s="12">
        <f t="shared" ref="R409" si="385">IF(RIGHT(S409)="D",(N409),0)</f>
        <v>0</v>
      </c>
      <c r="S409" s="5" t="s">
        <v>482</v>
      </c>
      <c r="T409" s="7"/>
      <c r="U409" s="7"/>
      <c r="V409" s="7"/>
      <c r="W409" s="42"/>
      <c r="X409" s="108" t="s">
        <v>606</v>
      </c>
      <c r="Y409" s="150" t="s">
        <v>766</v>
      </c>
      <c r="Z409" s="181">
        <v>99.54</v>
      </c>
    </row>
    <row r="410" spans="1:26" x14ac:dyDescent="0.2">
      <c r="A410" s="42"/>
      <c r="B410" s="42"/>
      <c r="C410" s="108" t="s">
        <v>24</v>
      </c>
      <c r="D410" s="42"/>
      <c r="E410" s="42"/>
      <c r="F410" s="6" t="s">
        <v>202</v>
      </c>
      <c r="G410" s="6" t="s">
        <v>202</v>
      </c>
      <c r="H410" s="6" t="s">
        <v>202</v>
      </c>
      <c r="I410" s="6" t="s">
        <v>202</v>
      </c>
      <c r="J410" s="6"/>
      <c r="K410" s="13"/>
      <c r="L410" s="13"/>
      <c r="M410" s="13"/>
      <c r="N410" s="11"/>
      <c r="O410" s="12"/>
      <c r="P410" s="12"/>
      <c r="Q410" s="12"/>
      <c r="R410" s="12"/>
      <c r="S410" s="42"/>
      <c r="T410" s="7"/>
      <c r="U410" s="7"/>
      <c r="V410" s="7"/>
      <c r="W410" s="42"/>
      <c r="X410" s="108"/>
      <c r="Y410" s="152"/>
      <c r="Z410" s="182"/>
    </row>
    <row r="411" spans="1:26" x14ac:dyDescent="0.2">
      <c r="A411" s="42"/>
      <c r="B411" s="42"/>
      <c r="C411" s="108"/>
      <c r="D411" s="42"/>
      <c r="E411" s="42"/>
      <c r="F411" s="6"/>
      <c r="G411" s="6"/>
      <c r="H411" s="6"/>
      <c r="I411" s="6"/>
      <c r="J411" s="4"/>
      <c r="K411" s="5"/>
      <c r="L411" s="4"/>
      <c r="M411" s="5"/>
      <c r="N411" s="27">
        <f>SUM(N409:N410)</f>
        <v>3.93</v>
      </c>
      <c r="O411" s="27">
        <f t="shared" ref="O411:R411" si="386">SUM(O409:O410)</f>
        <v>3.93</v>
      </c>
      <c r="P411" s="27">
        <f t="shared" si="386"/>
        <v>0</v>
      </c>
      <c r="Q411" s="27">
        <f t="shared" si="386"/>
        <v>0</v>
      </c>
      <c r="R411" s="27">
        <f t="shared" si="386"/>
        <v>0</v>
      </c>
      <c r="S411" s="5"/>
      <c r="T411" s="7"/>
      <c r="U411" s="7"/>
      <c r="V411" s="7"/>
      <c r="W411" s="42"/>
      <c r="X411" s="108"/>
      <c r="Y411" s="151"/>
      <c r="Z411" s="183"/>
    </row>
    <row r="412" spans="1:26" ht="22.5" x14ac:dyDescent="0.2">
      <c r="A412" s="150">
        <v>130</v>
      </c>
      <c r="B412" s="150" t="s">
        <v>221</v>
      </c>
      <c r="C412" s="148" t="s">
        <v>69</v>
      </c>
      <c r="D412" s="150">
        <v>200</v>
      </c>
      <c r="E412" s="150" t="s">
        <v>201</v>
      </c>
      <c r="F412" s="6" t="s">
        <v>202</v>
      </c>
      <c r="G412" s="6" t="s">
        <v>202</v>
      </c>
      <c r="H412" s="6" t="s">
        <v>202</v>
      </c>
      <c r="I412" s="6" t="s">
        <v>202</v>
      </c>
      <c r="J412" s="4">
        <v>43581</v>
      </c>
      <c r="K412" s="26">
        <v>0.45555555555555555</v>
      </c>
      <c r="L412" s="4">
        <v>43581</v>
      </c>
      <c r="M412" s="26">
        <v>0.57430555555555551</v>
      </c>
      <c r="N412" s="42">
        <v>2.85</v>
      </c>
      <c r="O412" s="42">
        <f t="shared" ref="O412" si="387">IF(RIGHT(S412)="T",(N412),0)</f>
        <v>2.85</v>
      </c>
      <c r="P412" s="42">
        <f t="shared" ref="P412" si="388">IF(RIGHT(S412)="U",(N412),0)</f>
        <v>0</v>
      </c>
      <c r="Q412" s="42">
        <f t="shared" ref="Q412" si="389">IF(RIGHT(S412)="C",(N412),0)</f>
        <v>0</v>
      </c>
      <c r="R412" s="12">
        <f t="shared" ref="R412" si="390">IF(RIGHT(S412)="D",(N412),0)</f>
        <v>0</v>
      </c>
      <c r="S412" s="5" t="s">
        <v>482</v>
      </c>
      <c r="T412" s="7"/>
      <c r="U412" s="7"/>
      <c r="V412" s="7"/>
      <c r="W412" s="42"/>
      <c r="X412" s="108" t="s">
        <v>607</v>
      </c>
      <c r="Y412" s="150" t="s">
        <v>766</v>
      </c>
      <c r="Z412" s="181">
        <v>99.6</v>
      </c>
    </row>
    <row r="413" spans="1:26" x14ac:dyDescent="0.2">
      <c r="A413" s="152"/>
      <c r="B413" s="152"/>
      <c r="C413" s="153"/>
      <c r="D413" s="152"/>
      <c r="E413" s="152"/>
      <c r="F413" s="6" t="s">
        <v>202</v>
      </c>
      <c r="G413" s="6" t="s">
        <v>202</v>
      </c>
      <c r="H413" s="6" t="s">
        <v>202</v>
      </c>
      <c r="I413" s="6" t="s">
        <v>202</v>
      </c>
      <c r="J413" s="6"/>
      <c r="K413" s="13"/>
      <c r="L413" s="13"/>
      <c r="M413" s="13"/>
      <c r="N413" s="11"/>
      <c r="O413" s="12"/>
      <c r="P413" s="12"/>
      <c r="Q413" s="12"/>
      <c r="R413" s="12"/>
      <c r="S413" s="42"/>
      <c r="T413" s="7"/>
      <c r="U413" s="7"/>
      <c r="V413" s="7"/>
      <c r="W413" s="42"/>
      <c r="X413" s="108"/>
      <c r="Y413" s="152"/>
      <c r="Z413" s="182"/>
    </row>
    <row r="414" spans="1:26" x14ac:dyDescent="0.2">
      <c r="A414" s="151"/>
      <c r="B414" s="151"/>
      <c r="C414" s="149"/>
      <c r="D414" s="151"/>
      <c r="E414" s="151"/>
      <c r="F414" s="6"/>
      <c r="G414" s="6"/>
      <c r="H414" s="6"/>
      <c r="I414" s="6"/>
      <c r="J414" s="4"/>
      <c r="K414" s="5"/>
      <c r="L414" s="4"/>
      <c r="M414" s="5"/>
      <c r="N414" s="27">
        <f>SUM(N412:N413)</f>
        <v>2.85</v>
      </c>
      <c r="O414" s="27">
        <f t="shared" ref="O414:R414" si="391">SUM(O412:O413)</f>
        <v>2.85</v>
      </c>
      <c r="P414" s="27">
        <f t="shared" si="391"/>
        <v>0</v>
      </c>
      <c r="Q414" s="27">
        <f t="shared" si="391"/>
        <v>0</v>
      </c>
      <c r="R414" s="27">
        <f t="shared" si="391"/>
        <v>0</v>
      </c>
      <c r="S414" s="5"/>
      <c r="T414" s="7"/>
      <c r="U414" s="7"/>
      <c r="V414" s="7"/>
      <c r="W414" s="42"/>
      <c r="X414" s="108"/>
      <c r="Y414" s="151"/>
      <c r="Z414" s="183"/>
    </row>
    <row r="415" spans="1:26" ht="22.5" x14ac:dyDescent="0.2">
      <c r="A415" s="42">
        <v>131</v>
      </c>
      <c r="B415" s="42" t="s">
        <v>222</v>
      </c>
      <c r="C415" s="108" t="s">
        <v>36</v>
      </c>
      <c r="D415" s="42">
        <v>1500</v>
      </c>
      <c r="E415" s="42" t="s">
        <v>201</v>
      </c>
      <c r="F415" s="6" t="s">
        <v>202</v>
      </c>
      <c r="G415" s="6" t="s">
        <v>202</v>
      </c>
      <c r="H415" s="6" t="s">
        <v>202</v>
      </c>
      <c r="I415" s="6" t="s">
        <v>202</v>
      </c>
      <c r="J415" s="4">
        <v>43567</v>
      </c>
      <c r="K415" s="26">
        <v>0.67013888888888884</v>
      </c>
      <c r="L415" s="4">
        <v>43567</v>
      </c>
      <c r="M415" s="26">
        <v>0.72083333333333333</v>
      </c>
      <c r="N415" s="42">
        <v>1.22</v>
      </c>
      <c r="O415" s="42">
        <f t="shared" ref="O415" si="392">IF(RIGHT(S415)="T",(N415),0)</f>
        <v>1.22</v>
      </c>
      <c r="P415" s="42">
        <f t="shared" ref="P415" si="393">IF(RIGHT(S415)="U",(N415),0)</f>
        <v>0</v>
      </c>
      <c r="Q415" s="42">
        <f t="shared" ref="Q415" si="394">IF(RIGHT(S415)="C",(N415),0)</f>
        <v>0</v>
      </c>
      <c r="R415" s="12">
        <f t="shared" ref="R415" si="395">IF(RIGHT(S415)="D",(N415),0)</f>
        <v>0</v>
      </c>
      <c r="S415" s="5" t="s">
        <v>482</v>
      </c>
      <c r="T415" s="7"/>
      <c r="U415" s="7"/>
      <c r="V415" s="7"/>
      <c r="W415" s="42"/>
      <c r="X415" s="108" t="s">
        <v>613</v>
      </c>
      <c r="Y415" s="150" t="s">
        <v>766</v>
      </c>
      <c r="Z415" s="181">
        <v>99.83</v>
      </c>
    </row>
    <row r="416" spans="1:26" x14ac:dyDescent="0.2">
      <c r="A416" s="42"/>
      <c r="B416" s="42"/>
      <c r="C416" s="108" t="s">
        <v>24</v>
      </c>
      <c r="D416" s="42"/>
      <c r="E416" s="42"/>
      <c r="F416" s="6" t="s">
        <v>202</v>
      </c>
      <c r="G416" s="6" t="s">
        <v>202</v>
      </c>
      <c r="H416" s="6" t="s">
        <v>202</v>
      </c>
      <c r="I416" s="6" t="s">
        <v>202</v>
      </c>
      <c r="J416" s="6"/>
      <c r="K416" s="13"/>
      <c r="L416" s="13"/>
      <c r="M416" s="13"/>
      <c r="N416" s="11"/>
      <c r="O416" s="12"/>
      <c r="P416" s="12"/>
      <c r="Q416" s="12"/>
      <c r="R416" s="12"/>
      <c r="S416" s="42"/>
      <c r="T416" s="7"/>
      <c r="U416" s="7"/>
      <c r="V416" s="7"/>
      <c r="W416" s="42"/>
      <c r="X416" s="108"/>
      <c r="Y416" s="152"/>
      <c r="Z416" s="182"/>
    </row>
    <row r="417" spans="1:26" x14ac:dyDescent="0.2">
      <c r="A417" s="42"/>
      <c r="B417" s="14" t="s">
        <v>302</v>
      </c>
      <c r="C417" s="109"/>
      <c r="D417" s="14"/>
      <c r="E417" s="14"/>
      <c r="F417" s="6"/>
      <c r="G417" s="6"/>
      <c r="H417" s="6"/>
      <c r="I417" s="6"/>
      <c r="J417" s="24"/>
      <c r="K417" s="25"/>
      <c r="L417" s="24"/>
      <c r="M417" s="25"/>
      <c r="N417" s="19">
        <f>SUM(N415:N416)</f>
        <v>1.22</v>
      </c>
      <c r="O417" s="19">
        <f t="shared" ref="O417:R417" si="396">SUM(O415:O416)</f>
        <v>1.22</v>
      </c>
      <c r="P417" s="19">
        <f t="shared" si="396"/>
        <v>0</v>
      </c>
      <c r="Q417" s="19">
        <f t="shared" si="396"/>
        <v>0</v>
      </c>
      <c r="R417" s="19">
        <f t="shared" si="396"/>
        <v>0</v>
      </c>
      <c r="S417" s="14"/>
      <c r="T417" s="9"/>
      <c r="U417" s="9"/>
      <c r="V417" s="9"/>
      <c r="W417" s="14"/>
      <c r="X417" s="109"/>
      <c r="Y417" s="151"/>
      <c r="Z417" s="183"/>
    </row>
    <row r="418" spans="1:26" ht="22.5" x14ac:dyDescent="0.2">
      <c r="A418" s="150">
        <v>132</v>
      </c>
      <c r="B418" s="150" t="s">
        <v>223</v>
      </c>
      <c r="C418" s="108" t="s">
        <v>37</v>
      </c>
      <c r="D418" s="150">
        <v>1500</v>
      </c>
      <c r="E418" s="150" t="s">
        <v>201</v>
      </c>
      <c r="F418" s="6" t="s">
        <v>202</v>
      </c>
      <c r="G418" s="6" t="s">
        <v>202</v>
      </c>
      <c r="H418" s="6" t="s">
        <v>202</v>
      </c>
      <c r="I418" s="6" t="s">
        <v>202</v>
      </c>
      <c r="J418" s="4">
        <v>43582</v>
      </c>
      <c r="K418" s="26">
        <v>0.57708333333333328</v>
      </c>
      <c r="L418" s="4">
        <v>43582</v>
      </c>
      <c r="M418" s="26">
        <v>0.61736111111111114</v>
      </c>
      <c r="N418" s="42">
        <v>0.97</v>
      </c>
      <c r="O418" s="42">
        <f t="shared" ref="O418" si="397">IF(RIGHT(S418)="T",(N418),0)</f>
        <v>0.97</v>
      </c>
      <c r="P418" s="42">
        <f t="shared" ref="P418" si="398">IF(RIGHT(S418)="U",(N418),0)</f>
        <v>0</v>
      </c>
      <c r="Q418" s="42">
        <f t="shared" ref="Q418" si="399">IF(RIGHT(S418)="C",(N418),0)</f>
        <v>0</v>
      </c>
      <c r="R418" s="12">
        <f t="shared" ref="R418" si="400">IF(RIGHT(S418)="D",(N418),0)</f>
        <v>0</v>
      </c>
      <c r="S418" s="5" t="s">
        <v>482</v>
      </c>
      <c r="T418" s="7"/>
      <c r="U418" s="7"/>
      <c r="V418" s="7"/>
      <c r="W418" s="42"/>
      <c r="X418" s="108" t="s">
        <v>614</v>
      </c>
      <c r="Y418" s="150" t="s">
        <v>766</v>
      </c>
      <c r="Z418" s="181">
        <v>99.86</v>
      </c>
    </row>
    <row r="419" spans="1:26" x14ac:dyDescent="0.2">
      <c r="A419" s="151"/>
      <c r="B419" s="151"/>
      <c r="C419" s="108" t="s">
        <v>24</v>
      </c>
      <c r="D419" s="151"/>
      <c r="E419" s="151"/>
      <c r="F419" s="6" t="s">
        <v>202</v>
      </c>
      <c r="G419" s="6" t="s">
        <v>202</v>
      </c>
      <c r="H419" s="6" t="s">
        <v>202</v>
      </c>
      <c r="I419" s="6" t="s">
        <v>202</v>
      </c>
      <c r="J419" s="6"/>
      <c r="K419" s="13"/>
      <c r="L419" s="13"/>
      <c r="M419" s="13"/>
      <c r="N419" s="11"/>
      <c r="O419" s="12"/>
      <c r="P419" s="12"/>
      <c r="Q419" s="12"/>
      <c r="R419" s="12"/>
      <c r="S419" s="42"/>
      <c r="T419" s="7"/>
      <c r="U419" s="7"/>
      <c r="V419" s="7"/>
      <c r="W419" s="42"/>
      <c r="X419" s="108"/>
      <c r="Y419" s="152"/>
      <c r="Z419" s="182"/>
    </row>
    <row r="420" spans="1:26" x14ac:dyDescent="0.2">
      <c r="A420" s="42"/>
      <c r="B420" s="14" t="s">
        <v>302</v>
      </c>
      <c r="C420" s="109"/>
      <c r="D420" s="14"/>
      <c r="E420" s="14"/>
      <c r="F420" s="6"/>
      <c r="G420" s="6"/>
      <c r="H420" s="6"/>
      <c r="I420" s="6"/>
      <c r="J420" s="24"/>
      <c r="K420" s="25"/>
      <c r="L420" s="24"/>
      <c r="M420" s="25"/>
      <c r="N420" s="19">
        <f>SUM(N418:N419)</f>
        <v>0.97</v>
      </c>
      <c r="O420" s="19">
        <f t="shared" ref="O420:Q420" si="401">SUM(O418:O419)</f>
        <v>0.97</v>
      </c>
      <c r="P420" s="19">
        <f t="shared" si="401"/>
        <v>0</v>
      </c>
      <c r="Q420" s="19">
        <f t="shared" si="401"/>
        <v>0</v>
      </c>
      <c r="R420" s="19">
        <f>SUM(R418:R419)</f>
        <v>0</v>
      </c>
      <c r="S420" s="14"/>
      <c r="T420" s="9"/>
      <c r="U420" s="9"/>
      <c r="V420" s="9"/>
      <c r="W420" s="14"/>
      <c r="X420" s="109"/>
      <c r="Y420" s="151"/>
      <c r="Z420" s="183"/>
    </row>
    <row r="421" spans="1:26" x14ac:dyDescent="0.2">
      <c r="A421" s="150">
        <v>133</v>
      </c>
      <c r="B421" s="150" t="s">
        <v>224</v>
      </c>
      <c r="C421" s="108" t="s">
        <v>38</v>
      </c>
      <c r="D421" s="150">
        <v>1500</v>
      </c>
      <c r="E421" s="150" t="s">
        <v>201</v>
      </c>
      <c r="F421" s="6" t="s">
        <v>202</v>
      </c>
      <c r="G421" s="6" t="s">
        <v>202</v>
      </c>
      <c r="H421" s="6" t="s">
        <v>202</v>
      </c>
      <c r="I421" s="6" t="s">
        <v>202</v>
      </c>
      <c r="J421" s="6"/>
      <c r="K421" s="13"/>
      <c r="L421" s="13"/>
      <c r="M421" s="13"/>
      <c r="N421" s="11"/>
      <c r="O421" s="12"/>
      <c r="P421" s="12"/>
      <c r="Q421" s="12"/>
      <c r="R421" s="12"/>
      <c r="S421" s="42"/>
      <c r="T421" s="7"/>
      <c r="U421" s="7"/>
      <c r="V421" s="7"/>
      <c r="W421" s="42"/>
      <c r="X421" s="108"/>
      <c r="Y421" s="150" t="s">
        <v>766</v>
      </c>
      <c r="Z421" s="181">
        <v>100</v>
      </c>
    </row>
    <row r="422" spans="1:26" x14ac:dyDescent="0.2">
      <c r="A422" s="151"/>
      <c r="B422" s="151"/>
      <c r="C422" s="108" t="s">
        <v>24</v>
      </c>
      <c r="D422" s="151"/>
      <c r="E422" s="151"/>
      <c r="F422" s="6" t="s">
        <v>202</v>
      </c>
      <c r="G422" s="6" t="s">
        <v>202</v>
      </c>
      <c r="H422" s="6" t="s">
        <v>202</v>
      </c>
      <c r="I422" s="6" t="s">
        <v>202</v>
      </c>
      <c r="J422" s="6"/>
      <c r="K422" s="13"/>
      <c r="L422" s="13"/>
      <c r="M422" s="13"/>
      <c r="N422" s="11"/>
      <c r="O422" s="12"/>
      <c r="P422" s="12"/>
      <c r="Q422" s="12"/>
      <c r="R422" s="12"/>
      <c r="S422" s="42"/>
      <c r="T422" s="7"/>
      <c r="U422" s="7"/>
      <c r="V422" s="7"/>
      <c r="W422" s="42"/>
      <c r="X422" s="108"/>
      <c r="Y422" s="152"/>
      <c r="Z422" s="182"/>
    </row>
    <row r="423" spans="1:26" x14ac:dyDescent="0.2">
      <c r="A423" s="42"/>
      <c r="B423" s="14" t="s">
        <v>302</v>
      </c>
      <c r="C423" s="109"/>
      <c r="D423" s="14"/>
      <c r="E423" s="14"/>
      <c r="F423" s="6"/>
      <c r="G423" s="6"/>
      <c r="H423" s="6"/>
      <c r="I423" s="6"/>
      <c r="J423" s="24"/>
      <c r="K423" s="25"/>
      <c r="L423" s="24"/>
      <c r="M423" s="25"/>
      <c r="N423" s="19">
        <f>SUM(N420:N422)</f>
        <v>0.97</v>
      </c>
      <c r="O423" s="19">
        <f>SUM(O420:O422)</f>
        <v>0.97</v>
      </c>
      <c r="P423" s="19">
        <f>SUM(P420:P422)</f>
        <v>0</v>
      </c>
      <c r="Q423" s="19">
        <f>SUM(Q420:Q422)</f>
        <v>0</v>
      </c>
      <c r="R423" s="19">
        <f>SUM(R420:R422)</f>
        <v>0</v>
      </c>
      <c r="S423" s="14"/>
      <c r="T423" s="9"/>
      <c r="U423" s="9"/>
      <c r="V423" s="9"/>
      <c r="W423" s="14"/>
      <c r="X423" s="109"/>
      <c r="Y423" s="151"/>
      <c r="Z423" s="183"/>
    </row>
    <row r="424" spans="1:26" x14ac:dyDescent="0.2">
      <c r="A424" s="150">
        <v>134</v>
      </c>
      <c r="B424" s="150" t="s">
        <v>518</v>
      </c>
      <c r="C424" s="108" t="s">
        <v>37</v>
      </c>
      <c r="D424" s="150">
        <v>1500</v>
      </c>
      <c r="E424" s="150" t="s">
        <v>201</v>
      </c>
      <c r="F424" s="6" t="s">
        <v>202</v>
      </c>
      <c r="G424" s="6" t="s">
        <v>202</v>
      </c>
      <c r="H424" s="6" t="s">
        <v>202</v>
      </c>
      <c r="I424" s="6" t="s">
        <v>202</v>
      </c>
      <c r="J424" s="4"/>
      <c r="K424" s="26"/>
      <c r="L424" s="4"/>
      <c r="M424" s="26"/>
      <c r="N424" s="12"/>
      <c r="O424" s="12"/>
      <c r="P424" s="12"/>
      <c r="Q424" s="12"/>
      <c r="R424" s="12"/>
      <c r="S424" s="5"/>
      <c r="T424" s="7"/>
      <c r="U424" s="7"/>
      <c r="V424" s="7"/>
      <c r="W424" s="42"/>
      <c r="X424" s="108"/>
      <c r="Y424" s="150" t="s">
        <v>766</v>
      </c>
      <c r="Z424" s="181">
        <v>100</v>
      </c>
    </row>
    <row r="425" spans="1:26" x14ac:dyDescent="0.2">
      <c r="A425" s="151"/>
      <c r="B425" s="151"/>
      <c r="C425" s="108" t="s">
        <v>24</v>
      </c>
      <c r="D425" s="151"/>
      <c r="E425" s="151"/>
      <c r="F425" s="6" t="s">
        <v>202</v>
      </c>
      <c r="G425" s="6" t="s">
        <v>202</v>
      </c>
      <c r="H425" s="6" t="s">
        <v>202</v>
      </c>
      <c r="I425" s="6" t="s">
        <v>202</v>
      </c>
      <c r="J425" s="6"/>
      <c r="K425" s="13"/>
      <c r="L425" s="13"/>
      <c r="M425" s="13"/>
      <c r="N425" s="11"/>
      <c r="O425" s="12"/>
      <c r="P425" s="12"/>
      <c r="Q425" s="12"/>
      <c r="R425" s="12"/>
      <c r="S425" s="42"/>
      <c r="T425" s="7"/>
      <c r="U425" s="7"/>
      <c r="V425" s="7"/>
      <c r="W425" s="42"/>
      <c r="X425" s="108"/>
      <c r="Y425" s="152"/>
      <c r="Z425" s="182"/>
    </row>
    <row r="426" spans="1:26" x14ac:dyDescent="0.2">
      <c r="A426" s="42"/>
      <c r="B426" s="14" t="s">
        <v>302</v>
      </c>
      <c r="C426" s="109"/>
      <c r="D426" s="14"/>
      <c r="E426" s="14"/>
      <c r="F426" s="6"/>
      <c r="G426" s="6"/>
      <c r="H426" s="6"/>
      <c r="I426" s="6"/>
      <c r="J426" s="24"/>
      <c r="K426" s="25"/>
      <c r="L426" s="24"/>
      <c r="M426" s="25"/>
      <c r="N426" s="19">
        <f>SUM(N420:N425)</f>
        <v>1.94</v>
      </c>
      <c r="O426" s="19">
        <f>SUM(O420:O425)</f>
        <v>1.94</v>
      </c>
      <c r="P426" s="19">
        <f>SUM(P420:P425)</f>
        <v>0</v>
      </c>
      <c r="Q426" s="19">
        <f>SUM(Q420:Q425)</f>
        <v>0</v>
      </c>
      <c r="R426" s="19">
        <f>SUM(R420:R425)</f>
        <v>0</v>
      </c>
      <c r="S426" s="14"/>
      <c r="T426" s="9"/>
      <c r="U426" s="9"/>
      <c r="V426" s="9"/>
      <c r="W426" s="14"/>
      <c r="X426" s="109"/>
      <c r="Y426" s="151"/>
      <c r="Z426" s="183"/>
    </row>
    <row r="427" spans="1:26" x14ac:dyDescent="0.2">
      <c r="A427" s="150">
        <v>135</v>
      </c>
      <c r="B427" s="150" t="s">
        <v>225</v>
      </c>
      <c r="C427" s="148" t="s">
        <v>27</v>
      </c>
      <c r="D427" s="150">
        <v>160</v>
      </c>
      <c r="E427" s="150" t="s">
        <v>201</v>
      </c>
      <c r="F427" s="6" t="s">
        <v>202</v>
      </c>
      <c r="G427" s="6" t="s">
        <v>202</v>
      </c>
      <c r="H427" s="6" t="s">
        <v>202</v>
      </c>
      <c r="I427" s="6" t="s">
        <v>202</v>
      </c>
      <c r="J427" s="4"/>
      <c r="K427" s="26"/>
      <c r="L427" s="4"/>
      <c r="M427" s="26"/>
      <c r="N427" s="12"/>
      <c r="O427" s="12"/>
      <c r="P427" s="12"/>
      <c r="Q427" s="12"/>
      <c r="R427" s="12"/>
      <c r="S427" s="5"/>
      <c r="T427" s="7"/>
      <c r="U427" s="7"/>
      <c r="V427" s="7"/>
      <c r="W427" s="42"/>
      <c r="X427" s="108"/>
      <c r="Y427" s="150" t="s">
        <v>766</v>
      </c>
      <c r="Z427" s="181">
        <v>100</v>
      </c>
    </row>
    <row r="428" spans="1:26" x14ac:dyDescent="0.2">
      <c r="A428" s="151"/>
      <c r="B428" s="151"/>
      <c r="C428" s="149"/>
      <c r="D428" s="151"/>
      <c r="E428" s="151"/>
      <c r="F428" s="6"/>
      <c r="G428" s="6"/>
      <c r="H428" s="6"/>
      <c r="I428" s="6"/>
      <c r="J428" s="4"/>
      <c r="K428" s="26"/>
      <c r="L428" s="4"/>
      <c r="M428" s="26"/>
      <c r="N428" s="12"/>
      <c r="O428" s="12"/>
      <c r="P428" s="12"/>
      <c r="Q428" s="12"/>
      <c r="R428" s="12"/>
      <c r="S428" s="5"/>
      <c r="T428" s="7"/>
      <c r="U428" s="7"/>
      <c r="V428" s="7"/>
      <c r="W428" s="42"/>
      <c r="X428" s="108"/>
      <c r="Y428" s="152"/>
      <c r="Z428" s="182"/>
    </row>
    <row r="429" spans="1:26" x14ac:dyDescent="0.2">
      <c r="A429" s="42"/>
      <c r="B429" s="42"/>
      <c r="C429" s="108" t="s">
        <v>24</v>
      </c>
      <c r="D429" s="42"/>
      <c r="E429" s="42"/>
      <c r="F429" s="6" t="s">
        <v>202</v>
      </c>
      <c r="G429" s="6" t="s">
        <v>202</v>
      </c>
      <c r="H429" s="6" t="s">
        <v>202</v>
      </c>
      <c r="I429" s="6" t="s">
        <v>202</v>
      </c>
      <c r="J429" s="6"/>
      <c r="K429" s="13"/>
      <c r="L429" s="13"/>
      <c r="M429" s="13"/>
      <c r="N429" s="11"/>
      <c r="O429" s="12"/>
      <c r="P429" s="12"/>
      <c r="Q429" s="12"/>
      <c r="R429" s="12"/>
      <c r="S429" s="42"/>
      <c r="T429" s="7"/>
      <c r="U429" s="7"/>
      <c r="V429" s="7"/>
      <c r="W429" s="42"/>
      <c r="X429" s="108"/>
      <c r="Y429" s="152"/>
      <c r="Z429" s="182"/>
    </row>
    <row r="430" spans="1:26" x14ac:dyDescent="0.2">
      <c r="A430" s="42"/>
      <c r="B430" s="14" t="s">
        <v>302</v>
      </c>
      <c r="C430" s="109"/>
      <c r="D430" s="14"/>
      <c r="E430" s="14"/>
      <c r="F430" s="6"/>
      <c r="G430" s="6"/>
      <c r="H430" s="6"/>
      <c r="I430" s="6"/>
      <c r="J430" s="24"/>
      <c r="K430" s="25"/>
      <c r="L430" s="24"/>
      <c r="M430" s="25"/>
      <c r="N430" s="19">
        <f t="shared" ref="N430:R430" si="402">SUM(N423:N429)</f>
        <v>2.91</v>
      </c>
      <c r="O430" s="19">
        <f t="shared" si="402"/>
        <v>2.91</v>
      </c>
      <c r="P430" s="19">
        <f t="shared" si="402"/>
        <v>0</v>
      </c>
      <c r="Q430" s="19">
        <f t="shared" si="402"/>
        <v>0</v>
      </c>
      <c r="R430" s="19">
        <f t="shared" si="402"/>
        <v>0</v>
      </c>
      <c r="S430" s="14"/>
      <c r="T430" s="9"/>
      <c r="U430" s="9"/>
      <c r="V430" s="9"/>
      <c r="W430" s="14"/>
      <c r="X430" s="109"/>
      <c r="Y430" s="151"/>
      <c r="Z430" s="183"/>
    </row>
    <row r="431" spans="1:26" x14ac:dyDescent="0.2">
      <c r="A431" s="150">
        <v>136</v>
      </c>
      <c r="B431" s="150" t="s">
        <v>226</v>
      </c>
      <c r="C431" s="148" t="s">
        <v>28</v>
      </c>
      <c r="D431" s="150">
        <v>160</v>
      </c>
      <c r="E431" s="150" t="s">
        <v>201</v>
      </c>
      <c r="F431" s="6" t="s">
        <v>202</v>
      </c>
      <c r="G431" s="6" t="s">
        <v>202</v>
      </c>
      <c r="H431" s="6" t="s">
        <v>202</v>
      </c>
      <c r="I431" s="6" t="s">
        <v>202</v>
      </c>
      <c r="J431" s="31"/>
      <c r="K431" s="48"/>
      <c r="L431" s="31"/>
      <c r="M431" s="48"/>
      <c r="N431" s="18"/>
      <c r="O431" s="18"/>
      <c r="P431" s="18"/>
      <c r="Q431" s="18"/>
      <c r="R431" s="18"/>
      <c r="S431" s="43"/>
      <c r="T431" s="7"/>
      <c r="U431" s="7"/>
      <c r="V431" s="7"/>
      <c r="W431" s="42"/>
      <c r="X431" s="111"/>
      <c r="Y431" s="150" t="s">
        <v>766</v>
      </c>
      <c r="Z431" s="181">
        <v>100</v>
      </c>
    </row>
    <row r="432" spans="1:26" x14ac:dyDescent="0.2">
      <c r="A432" s="152"/>
      <c r="B432" s="152"/>
      <c r="C432" s="149"/>
      <c r="D432" s="152"/>
      <c r="E432" s="152"/>
      <c r="F432" s="6"/>
      <c r="G432" s="6"/>
      <c r="H432" s="6"/>
      <c r="I432" s="6"/>
      <c r="J432" s="4"/>
      <c r="K432" s="26"/>
      <c r="L432" s="4"/>
      <c r="M432" s="26"/>
      <c r="N432" s="12"/>
      <c r="O432" s="12"/>
      <c r="P432" s="12"/>
      <c r="Q432" s="12"/>
      <c r="R432" s="12"/>
      <c r="S432" s="5"/>
      <c r="T432" s="7"/>
      <c r="U432" s="7"/>
      <c r="V432" s="7"/>
      <c r="W432" s="42"/>
      <c r="X432" s="108"/>
      <c r="Y432" s="152"/>
      <c r="Z432" s="182"/>
    </row>
    <row r="433" spans="1:26" x14ac:dyDescent="0.2">
      <c r="A433" s="151"/>
      <c r="B433" s="151"/>
      <c r="C433" s="108" t="s">
        <v>24</v>
      </c>
      <c r="D433" s="151"/>
      <c r="E433" s="151"/>
      <c r="F433" s="6" t="s">
        <v>202</v>
      </c>
      <c r="G433" s="6" t="s">
        <v>202</v>
      </c>
      <c r="H433" s="6" t="s">
        <v>202</v>
      </c>
      <c r="I433" s="6" t="s">
        <v>202</v>
      </c>
      <c r="J433" s="6"/>
      <c r="K433" s="13"/>
      <c r="L433" s="13"/>
      <c r="M433" s="13"/>
      <c r="N433" s="11"/>
      <c r="O433" s="12"/>
      <c r="P433" s="12"/>
      <c r="Q433" s="12"/>
      <c r="R433" s="12"/>
      <c r="S433" s="42"/>
      <c r="T433" s="7"/>
      <c r="U433" s="7"/>
      <c r="V433" s="7"/>
      <c r="W433" s="42"/>
      <c r="X433" s="108"/>
      <c r="Y433" s="152"/>
      <c r="Z433" s="182"/>
    </row>
    <row r="434" spans="1:26" x14ac:dyDescent="0.2">
      <c r="A434" s="42"/>
      <c r="B434" s="14" t="s">
        <v>302</v>
      </c>
      <c r="C434" s="109"/>
      <c r="D434" s="14"/>
      <c r="E434" s="14"/>
      <c r="F434" s="6"/>
      <c r="G434" s="6"/>
      <c r="H434" s="6"/>
      <c r="I434" s="6"/>
      <c r="J434" s="24"/>
      <c r="K434" s="25"/>
      <c r="L434" s="24"/>
      <c r="M434" s="25"/>
      <c r="N434" s="19">
        <f>SUM(N431:N433)</f>
        <v>0</v>
      </c>
      <c r="O434" s="19">
        <f t="shared" ref="O434:R434" si="403">SUM(O430:O433)</f>
        <v>2.91</v>
      </c>
      <c r="P434" s="19">
        <f t="shared" si="403"/>
        <v>0</v>
      </c>
      <c r="Q434" s="19">
        <f t="shared" si="403"/>
        <v>0</v>
      </c>
      <c r="R434" s="19">
        <f t="shared" si="403"/>
        <v>0</v>
      </c>
      <c r="S434" s="14"/>
      <c r="T434" s="9"/>
      <c r="U434" s="9"/>
      <c r="V434" s="9"/>
      <c r="W434" s="14"/>
      <c r="X434" s="109"/>
      <c r="Y434" s="151"/>
      <c r="Z434" s="183"/>
    </row>
    <row r="435" spans="1:26" x14ac:dyDescent="0.2">
      <c r="A435" s="150">
        <v>137</v>
      </c>
      <c r="B435" s="150" t="s">
        <v>227</v>
      </c>
      <c r="C435" s="108" t="s">
        <v>29</v>
      </c>
      <c r="D435" s="150">
        <v>160</v>
      </c>
      <c r="E435" s="150" t="s">
        <v>201</v>
      </c>
      <c r="F435" s="6" t="s">
        <v>202</v>
      </c>
      <c r="G435" s="6" t="s">
        <v>202</v>
      </c>
      <c r="H435" s="6" t="s">
        <v>202</v>
      </c>
      <c r="I435" s="6" t="s">
        <v>202</v>
      </c>
      <c r="J435" s="31"/>
      <c r="K435" s="48"/>
      <c r="L435" s="31"/>
      <c r="M435" s="48"/>
      <c r="N435" s="18"/>
      <c r="O435" s="18"/>
      <c r="P435" s="18"/>
      <c r="Q435" s="18"/>
      <c r="R435" s="18"/>
      <c r="S435" s="43"/>
      <c r="T435" s="7"/>
      <c r="U435" s="7"/>
      <c r="V435" s="7"/>
      <c r="W435" s="42"/>
      <c r="X435" s="111"/>
      <c r="Y435" s="150" t="s">
        <v>766</v>
      </c>
      <c r="Z435" s="181">
        <v>100</v>
      </c>
    </row>
    <row r="436" spans="1:26" x14ac:dyDescent="0.2">
      <c r="A436" s="151"/>
      <c r="B436" s="151"/>
      <c r="C436" s="108" t="s">
        <v>24</v>
      </c>
      <c r="D436" s="151"/>
      <c r="E436" s="151"/>
      <c r="F436" s="6" t="s">
        <v>202</v>
      </c>
      <c r="G436" s="6" t="s">
        <v>202</v>
      </c>
      <c r="H436" s="6" t="s">
        <v>202</v>
      </c>
      <c r="I436" s="6" t="s">
        <v>202</v>
      </c>
      <c r="J436" s="51"/>
      <c r="K436" s="52"/>
      <c r="L436" s="51"/>
      <c r="M436" s="52"/>
      <c r="N436" s="10"/>
      <c r="O436" s="17"/>
      <c r="P436" s="17"/>
      <c r="Q436" s="17"/>
      <c r="R436" s="17"/>
      <c r="S436" s="53"/>
      <c r="T436" s="7"/>
      <c r="U436" s="7"/>
      <c r="V436" s="7"/>
      <c r="W436" s="42"/>
      <c r="X436" s="114"/>
      <c r="Y436" s="152"/>
      <c r="Z436" s="182"/>
    </row>
    <row r="437" spans="1:26" x14ac:dyDescent="0.2">
      <c r="A437" s="42"/>
      <c r="B437" s="14" t="s">
        <v>302</v>
      </c>
      <c r="C437" s="109"/>
      <c r="D437" s="14"/>
      <c r="E437" s="14"/>
      <c r="F437" s="6"/>
      <c r="G437" s="6"/>
      <c r="H437" s="6"/>
      <c r="I437" s="6"/>
      <c r="J437" s="24"/>
      <c r="K437" s="25"/>
      <c r="L437" s="24"/>
      <c r="M437" s="25"/>
      <c r="N437" s="19">
        <f>SUM(N435:N436)</f>
        <v>0</v>
      </c>
      <c r="O437" s="19">
        <f t="shared" ref="O437:R437" si="404">SUM(O435:O436)</f>
        <v>0</v>
      </c>
      <c r="P437" s="19">
        <f t="shared" si="404"/>
        <v>0</v>
      </c>
      <c r="Q437" s="19">
        <f t="shared" si="404"/>
        <v>0</v>
      </c>
      <c r="R437" s="19">
        <f t="shared" si="404"/>
        <v>0</v>
      </c>
      <c r="S437" s="14"/>
      <c r="T437" s="9"/>
      <c r="U437" s="9"/>
      <c r="V437" s="9"/>
      <c r="W437" s="14"/>
      <c r="X437" s="109"/>
      <c r="Y437" s="151"/>
      <c r="Z437" s="183"/>
    </row>
    <row r="438" spans="1:26" x14ac:dyDescent="0.2">
      <c r="A438" s="150">
        <v>138</v>
      </c>
      <c r="B438" s="150" t="s">
        <v>228</v>
      </c>
      <c r="C438" s="108" t="s">
        <v>21</v>
      </c>
      <c r="D438" s="150">
        <v>100</v>
      </c>
      <c r="E438" s="150" t="s">
        <v>201</v>
      </c>
      <c r="F438" s="6" t="s">
        <v>202</v>
      </c>
      <c r="G438" s="6" t="s">
        <v>202</v>
      </c>
      <c r="H438" s="6" t="s">
        <v>202</v>
      </c>
      <c r="I438" s="6" t="s">
        <v>202</v>
      </c>
      <c r="J438" s="4"/>
      <c r="K438" s="5"/>
      <c r="L438" s="4"/>
      <c r="M438" s="5"/>
      <c r="N438" s="11"/>
      <c r="O438" s="12"/>
      <c r="P438" s="12"/>
      <c r="Q438" s="12"/>
      <c r="R438" s="12"/>
      <c r="S438" s="5"/>
      <c r="T438" s="7"/>
      <c r="U438" s="7"/>
      <c r="V438" s="7"/>
      <c r="W438" s="42"/>
      <c r="X438" s="110"/>
      <c r="Y438" s="150" t="s">
        <v>766</v>
      </c>
      <c r="Z438" s="181">
        <v>100</v>
      </c>
    </row>
    <row r="439" spans="1:26" x14ac:dyDescent="0.2">
      <c r="A439" s="151"/>
      <c r="B439" s="151"/>
      <c r="C439" s="108" t="s">
        <v>24</v>
      </c>
      <c r="D439" s="151"/>
      <c r="E439" s="151"/>
      <c r="F439" s="6" t="s">
        <v>202</v>
      </c>
      <c r="G439" s="6" t="s">
        <v>202</v>
      </c>
      <c r="H439" s="6" t="s">
        <v>202</v>
      </c>
      <c r="I439" s="6" t="s">
        <v>202</v>
      </c>
      <c r="J439" s="6"/>
      <c r="K439" s="13"/>
      <c r="L439" s="13"/>
      <c r="M439" s="13"/>
      <c r="N439" s="11"/>
      <c r="O439" s="12"/>
      <c r="P439" s="12"/>
      <c r="Q439" s="12"/>
      <c r="R439" s="12"/>
      <c r="S439" s="42"/>
      <c r="T439" s="7"/>
      <c r="U439" s="7"/>
      <c r="V439" s="7"/>
      <c r="W439" s="42"/>
      <c r="X439" s="108"/>
      <c r="Y439" s="152"/>
      <c r="Z439" s="182"/>
    </row>
    <row r="440" spans="1:26" x14ac:dyDescent="0.2">
      <c r="A440" s="42"/>
      <c r="B440" s="14" t="s">
        <v>302</v>
      </c>
      <c r="C440" s="109"/>
      <c r="D440" s="14"/>
      <c r="E440" s="14"/>
      <c r="F440" s="6"/>
      <c r="G440" s="6"/>
      <c r="H440" s="6"/>
      <c r="I440" s="6"/>
      <c r="J440" s="24"/>
      <c r="K440" s="25"/>
      <c r="L440" s="24"/>
      <c r="M440" s="25"/>
      <c r="N440" s="19">
        <f>SUM(N438:N439)</f>
        <v>0</v>
      </c>
      <c r="O440" s="19">
        <f t="shared" ref="O440:R440" si="405">SUM(O438:O439)</f>
        <v>0</v>
      </c>
      <c r="P440" s="19">
        <f t="shared" si="405"/>
        <v>0</v>
      </c>
      <c r="Q440" s="19">
        <f t="shared" si="405"/>
        <v>0</v>
      </c>
      <c r="R440" s="19">
        <f t="shared" si="405"/>
        <v>0</v>
      </c>
      <c r="S440" s="14"/>
      <c r="T440" s="9"/>
      <c r="U440" s="9"/>
      <c r="V440" s="9"/>
      <c r="W440" s="14"/>
      <c r="X440" s="109"/>
      <c r="Y440" s="151"/>
      <c r="Z440" s="183"/>
    </row>
    <row r="441" spans="1:26" x14ac:dyDescent="0.2">
      <c r="A441" s="150">
        <v>139</v>
      </c>
      <c r="B441" s="150" t="s">
        <v>229</v>
      </c>
      <c r="C441" s="148" t="s">
        <v>20</v>
      </c>
      <c r="D441" s="150">
        <v>100</v>
      </c>
      <c r="E441" s="150" t="s">
        <v>201</v>
      </c>
      <c r="F441" s="6" t="s">
        <v>202</v>
      </c>
      <c r="G441" s="6" t="s">
        <v>202</v>
      </c>
      <c r="H441" s="6" t="s">
        <v>202</v>
      </c>
      <c r="I441" s="6" t="s">
        <v>202</v>
      </c>
      <c r="J441" s="4"/>
      <c r="K441" s="26"/>
      <c r="L441" s="4"/>
      <c r="M441" s="26"/>
      <c r="N441" s="11"/>
      <c r="O441" s="12"/>
      <c r="P441" s="12"/>
      <c r="Q441" s="12"/>
      <c r="R441" s="12"/>
      <c r="S441" s="5"/>
      <c r="T441" s="7"/>
      <c r="U441" s="7"/>
      <c r="V441" s="7"/>
      <c r="W441" s="42"/>
      <c r="X441" s="108"/>
      <c r="Y441" s="150" t="s">
        <v>766</v>
      </c>
      <c r="Z441" s="181">
        <v>100</v>
      </c>
    </row>
    <row r="442" spans="1:26" x14ac:dyDescent="0.2">
      <c r="A442" s="152"/>
      <c r="B442" s="152"/>
      <c r="C442" s="149"/>
      <c r="D442" s="151"/>
      <c r="E442" s="151"/>
      <c r="F442" s="6"/>
      <c r="G442" s="6"/>
      <c r="H442" s="6"/>
      <c r="I442" s="6"/>
      <c r="J442" s="28"/>
      <c r="K442" s="29"/>
      <c r="L442" s="28"/>
      <c r="M442" s="29"/>
      <c r="N442" s="11"/>
      <c r="O442" s="12"/>
      <c r="P442" s="12"/>
      <c r="Q442" s="12"/>
      <c r="R442" s="12"/>
      <c r="S442" s="29"/>
      <c r="T442" s="7"/>
      <c r="U442" s="7"/>
      <c r="V442" s="7"/>
      <c r="W442" s="42"/>
      <c r="X442" s="113"/>
      <c r="Y442" s="152"/>
      <c r="Z442" s="182"/>
    </row>
    <row r="443" spans="1:26" x14ac:dyDescent="0.2">
      <c r="A443" s="151"/>
      <c r="B443" s="151"/>
      <c r="C443" s="108" t="s">
        <v>24</v>
      </c>
      <c r="D443" s="42"/>
      <c r="E443" s="42"/>
      <c r="F443" s="6" t="s">
        <v>202</v>
      </c>
      <c r="G443" s="6" t="s">
        <v>202</v>
      </c>
      <c r="H443" s="6" t="s">
        <v>202</v>
      </c>
      <c r="I443" s="6" t="s">
        <v>202</v>
      </c>
      <c r="J443" s="6"/>
      <c r="K443" s="13"/>
      <c r="L443" s="13"/>
      <c r="M443" s="13"/>
      <c r="N443" s="11"/>
      <c r="O443" s="12"/>
      <c r="P443" s="12"/>
      <c r="Q443" s="12"/>
      <c r="R443" s="12"/>
      <c r="S443" s="42"/>
      <c r="T443" s="7"/>
      <c r="U443" s="7"/>
      <c r="V443" s="7"/>
      <c r="W443" s="42"/>
      <c r="X443" s="108"/>
      <c r="Y443" s="152"/>
      <c r="Z443" s="182"/>
    </row>
    <row r="444" spans="1:26" x14ac:dyDescent="0.2">
      <c r="A444" s="42"/>
      <c r="B444" s="14" t="s">
        <v>302</v>
      </c>
      <c r="C444" s="109"/>
      <c r="D444" s="14"/>
      <c r="E444" s="14"/>
      <c r="F444" s="6"/>
      <c r="G444" s="6"/>
      <c r="H444" s="6"/>
      <c r="I444" s="6"/>
      <c r="J444" s="24"/>
      <c r="K444" s="25"/>
      <c r="L444" s="24"/>
      <c r="M444" s="25"/>
      <c r="N444" s="19">
        <f>SUM(N442:N443)</f>
        <v>0</v>
      </c>
      <c r="O444" s="19">
        <f t="shared" ref="O444:R444" si="406">SUM(O442:O443)</f>
        <v>0</v>
      </c>
      <c r="P444" s="19">
        <f t="shared" si="406"/>
        <v>0</v>
      </c>
      <c r="Q444" s="19">
        <f t="shared" si="406"/>
        <v>0</v>
      </c>
      <c r="R444" s="19">
        <f t="shared" si="406"/>
        <v>0</v>
      </c>
      <c r="S444" s="14"/>
      <c r="T444" s="9"/>
      <c r="U444" s="9"/>
      <c r="V444" s="9"/>
      <c r="W444" s="14"/>
      <c r="X444" s="109"/>
      <c r="Y444" s="151"/>
      <c r="Z444" s="183"/>
    </row>
    <row r="445" spans="1:26" x14ac:dyDescent="0.2">
      <c r="A445" s="150">
        <v>140</v>
      </c>
      <c r="B445" s="150" t="s">
        <v>230</v>
      </c>
      <c r="C445" s="108" t="s">
        <v>70</v>
      </c>
      <c r="D445" s="150">
        <v>1500</v>
      </c>
      <c r="E445" s="150" t="s">
        <v>201</v>
      </c>
      <c r="F445" s="6" t="s">
        <v>202</v>
      </c>
      <c r="G445" s="6" t="s">
        <v>202</v>
      </c>
      <c r="H445" s="6" t="s">
        <v>202</v>
      </c>
      <c r="I445" s="6" t="s">
        <v>202</v>
      </c>
      <c r="J445" s="4"/>
      <c r="K445" s="5"/>
      <c r="L445" s="4"/>
      <c r="M445" s="5"/>
      <c r="N445" s="11"/>
      <c r="O445" s="12"/>
      <c r="P445" s="12"/>
      <c r="Q445" s="12"/>
      <c r="R445" s="12"/>
      <c r="S445" s="5"/>
      <c r="T445" s="7"/>
      <c r="U445" s="7"/>
      <c r="V445" s="7"/>
      <c r="W445" s="42"/>
      <c r="X445" s="108"/>
      <c r="Y445" s="150" t="s">
        <v>766</v>
      </c>
      <c r="Z445" s="181">
        <v>100</v>
      </c>
    </row>
    <row r="446" spans="1:26" x14ac:dyDescent="0.2">
      <c r="A446" s="151"/>
      <c r="B446" s="151"/>
      <c r="C446" s="108" t="s">
        <v>24</v>
      </c>
      <c r="D446" s="151"/>
      <c r="E446" s="151"/>
      <c r="F446" s="6" t="s">
        <v>202</v>
      </c>
      <c r="G446" s="6" t="s">
        <v>202</v>
      </c>
      <c r="H446" s="6" t="s">
        <v>202</v>
      </c>
      <c r="I446" s="6" t="s">
        <v>202</v>
      </c>
      <c r="J446" s="6"/>
      <c r="K446" s="14"/>
      <c r="L446" s="14"/>
      <c r="M446" s="14"/>
      <c r="N446" s="11"/>
      <c r="O446" s="12"/>
      <c r="P446" s="12"/>
      <c r="Q446" s="12"/>
      <c r="R446" s="12"/>
      <c r="S446" s="14"/>
      <c r="T446" s="7"/>
      <c r="U446" s="7"/>
      <c r="V446" s="7"/>
      <c r="W446" s="42"/>
      <c r="X446" s="108"/>
      <c r="Y446" s="152"/>
      <c r="Z446" s="182"/>
    </row>
    <row r="447" spans="1:26" x14ac:dyDescent="0.2">
      <c r="A447" s="42"/>
      <c r="B447" s="14" t="s">
        <v>302</v>
      </c>
      <c r="C447" s="109"/>
      <c r="D447" s="14"/>
      <c r="E447" s="14"/>
      <c r="F447" s="6"/>
      <c r="G447" s="6"/>
      <c r="H447" s="6"/>
      <c r="I447" s="6"/>
      <c r="J447" s="24"/>
      <c r="K447" s="25"/>
      <c r="L447" s="24"/>
      <c r="M447" s="25"/>
      <c r="N447" s="19">
        <f>SUM(N445:N446)</f>
        <v>0</v>
      </c>
      <c r="O447" s="19">
        <f t="shared" ref="O447:R447" si="407">SUM(O445:O446)</f>
        <v>0</v>
      </c>
      <c r="P447" s="19">
        <f t="shared" si="407"/>
        <v>0</v>
      </c>
      <c r="Q447" s="19">
        <f t="shared" si="407"/>
        <v>0</v>
      </c>
      <c r="R447" s="19">
        <f t="shared" si="407"/>
        <v>0</v>
      </c>
      <c r="S447" s="14"/>
      <c r="T447" s="9"/>
      <c r="U447" s="9"/>
      <c r="V447" s="9"/>
      <c r="W447" s="14"/>
      <c r="X447" s="109"/>
      <c r="Y447" s="151"/>
      <c r="Z447" s="183"/>
    </row>
    <row r="448" spans="1:26" x14ac:dyDescent="0.2">
      <c r="A448" s="150">
        <v>141</v>
      </c>
      <c r="B448" s="150" t="s">
        <v>231</v>
      </c>
      <c r="C448" s="148" t="s">
        <v>108</v>
      </c>
      <c r="D448" s="150">
        <v>1500</v>
      </c>
      <c r="E448" s="150" t="s">
        <v>201</v>
      </c>
      <c r="F448" s="6" t="s">
        <v>202</v>
      </c>
      <c r="G448" s="6" t="s">
        <v>202</v>
      </c>
      <c r="H448" s="6" t="s">
        <v>202</v>
      </c>
      <c r="I448" s="6" t="s">
        <v>202</v>
      </c>
      <c r="J448" s="4"/>
      <c r="K448" s="26"/>
      <c r="L448" s="4"/>
      <c r="M448" s="26"/>
      <c r="N448" s="11"/>
      <c r="O448" s="12"/>
      <c r="P448" s="12"/>
      <c r="Q448" s="12"/>
      <c r="R448" s="12"/>
      <c r="S448" s="5"/>
      <c r="T448" s="7"/>
      <c r="U448" s="7"/>
      <c r="V448" s="7"/>
      <c r="W448" s="42"/>
      <c r="X448" s="108"/>
      <c r="Y448" s="150" t="s">
        <v>766</v>
      </c>
      <c r="Z448" s="181">
        <v>100</v>
      </c>
    </row>
    <row r="449" spans="1:26" x14ac:dyDescent="0.2">
      <c r="A449" s="151"/>
      <c r="B449" s="151"/>
      <c r="C449" s="149"/>
      <c r="D449" s="151"/>
      <c r="E449" s="151"/>
      <c r="F449" s="6" t="s">
        <v>202</v>
      </c>
      <c r="G449" s="6" t="s">
        <v>202</v>
      </c>
      <c r="H449" s="6" t="s">
        <v>202</v>
      </c>
      <c r="I449" s="6" t="s">
        <v>202</v>
      </c>
      <c r="J449" s="6"/>
      <c r="K449" s="15"/>
      <c r="L449" s="15"/>
      <c r="M449" s="15"/>
      <c r="N449" s="11"/>
      <c r="O449" s="12"/>
      <c r="P449" s="12"/>
      <c r="Q449" s="12"/>
      <c r="R449" s="12"/>
      <c r="S449" s="14"/>
      <c r="T449" s="7"/>
      <c r="U449" s="7"/>
      <c r="V449" s="7"/>
      <c r="W449" s="42"/>
      <c r="X449" s="108"/>
      <c r="Y449" s="152"/>
      <c r="Z449" s="182"/>
    </row>
    <row r="450" spans="1:26" x14ac:dyDescent="0.2">
      <c r="A450" s="42"/>
      <c r="B450" s="14" t="s">
        <v>302</v>
      </c>
      <c r="C450" s="109"/>
      <c r="D450" s="14"/>
      <c r="E450" s="14"/>
      <c r="F450" s="6"/>
      <c r="G450" s="6"/>
      <c r="H450" s="6"/>
      <c r="I450" s="6"/>
      <c r="J450" s="24"/>
      <c r="K450" s="25"/>
      <c r="L450" s="24"/>
      <c r="M450" s="25"/>
      <c r="N450" s="19">
        <f>SUM(N448:N449)</f>
        <v>0</v>
      </c>
      <c r="O450" s="19">
        <f t="shared" ref="O450:R450" si="408">SUM(O448:O449)</f>
        <v>0</v>
      </c>
      <c r="P450" s="19">
        <f t="shared" si="408"/>
        <v>0</v>
      </c>
      <c r="Q450" s="19">
        <f t="shared" si="408"/>
        <v>0</v>
      </c>
      <c r="R450" s="19">
        <f t="shared" si="408"/>
        <v>0</v>
      </c>
      <c r="S450" s="14"/>
      <c r="T450" s="9"/>
      <c r="U450" s="9"/>
      <c r="V450" s="9"/>
      <c r="W450" s="14"/>
      <c r="X450" s="109"/>
      <c r="Y450" s="151"/>
      <c r="Z450" s="183"/>
    </row>
    <row r="451" spans="1:26" x14ac:dyDescent="0.2">
      <c r="A451" s="150">
        <v>142</v>
      </c>
      <c r="B451" s="150" t="s">
        <v>232</v>
      </c>
      <c r="C451" s="108" t="s">
        <v>104</v>
      </c>
      <c r="D451" s="150">
        <v>1500</v>
      </c>
      <c r="E451" s="150" t="s">
        <v>201</v>
      </c>
      <c r="F451" s="6" t="s">
        <v>202</v>
      </c>
      <c r="G451" s="6" t="s">
        <v>202</v>
      </c>
      <c r="H451" s="6" t="s">
        <v>202</v>
      </c>
      <c r="I451" s="6" t="s">
        <v>202</v>
      </c>
      <c r="J451" s="47"/>
      <c r="K451" s="26"/>
      <c r="L451" s="47"/>
      <c r="M451" s="26"/>
      <c r="N451" s="11"/>
      <c r="O451" s="12"/>
      <c r="P451" s="12"/>
      <c r="Q451" s="12"/>
      <c r="R451" s="12"/>
      <c r="S451" s="5"/>
      <c r="T451" s="7"/>
      <c r="U451" s="7"/>
      <c r="V451" s="7"/>
      <c r="W451" s="42"/>
      <c r="X451" s="108"/>
      <c r="Y451" s="150" t="s">
        <v>766</v>
      </c>
      <c r="Z451" s="181">
        <v>100</v>
      </c>
    </row>
    <row r="452" spans="1:26" x14ac:dyDescent="0.2">
      <c r="A452" s="151"/>
      <c r="B452" s="151"/>
      <c r="C452" s="108" t="s">
        <v>78</v>
      </c>
      <c r="D452" s="151"/>
      <c r="E452" s="151"/>
      <c r="F452" s="6" t="s">
        <v>202</v>
      </c>
      <c r="G452" s="6" t="s">
        <v>202</v>
      </c>
      <c r="H452" s="6" t="s">
        <v>202</v>
      </c>
      <c r="I452" s="6" t="s">
        <v>202</v>
      </c>
      <c r="J452" s="6"/>
      <c r="K452" s="15"/>
      <c r="L452" s="15"/>
      <c r="M452" s="15"/>
      <c r="N452" s="11"/>
      <c r="O452" s="12"/>
      <c r="P452" s="12"/>
      <c r="Q452" s="12"/>
      <c r="R452" s="12"/>
      <c r="S452" s="14"/>
      <c r="T452" s="7"/>
      <c r="U452" s="7"/>
      <c r="V452" s="7"/>
      <c r="W452" s="42"/>
      <c r="X452" s="108"/>
      <c r="Y452" s="152"/>
      <c r="Z452" s="182"/>
    </row>
    <row r="453" spans="1:26" x14ac:dyDescent="0.2">
      <c r="A453" s="42"/>
      <c r="B453" s="14" t="s">
        <v>302</v>
      </c>
      <c r="C453" s="109"/>
      <c r="D453" s="14"/>
      <c r="E453" s="14"/>
      <c r="F453" s="6"/>
      <c r="G453" s="6"/>
      <c r="H453" s="6"/>
      <c r="I453" s="6"/>
      <c r="J453" s="24"/>
      <c r="K453" s="25"/>
      <c r="L453" s="24"/>
      <c r="M453" s="25"/>
      <c r="N453" s="19">
        <f>SUM(N451:N452)</f>
        <v>0</v>
      </c>
      <c r="O453" s="19">
        <f t="shared" ref="O453:R453" si="409">SUM(O451:O452)</f>
        <v>0</v>
      </c>
      <c r="P453" s="19">
        <f t="shared" si="409"/>
        <v>0</v>
      </c>
      <c r="Q453" s="19">
        <f t="shared" si="409"/>
        <v>0</v>
      </c>
      <c r="R453" s="19">
        <f t="shared" si="409"/>
        <v>0</v>
      </c>
      <c r="S453" s="14"/>
      <c r="T453" s="9"/>
      <c r="U453" s="9"/>
      <c r="V453" s="9"/>
      <c r="W453" s="14"/>
      <c r="X453" s="109"/>
      <c r="Y453" s="151"/>
      <c r="Z453" s="183"/>
    </row>
    <row r="454" spans="1:26" x14ac:dyDescent="0.2">
      <c r="A454" s="150">
        <v>143</v>
      </c>
      <c r="B454" s="150" t="s">
        <v>233</v>
      </c>
      <c r="C454" s="148" t="s">
        <v>95</v>
      </c>
      <c r="D454" s="150">
        <v>200</v>
      </c>
      <c r="E454" s="150" t="s">
        <v>201</v>
      </c>
      <c r="F454" s="6" t="s">
        <v>202</v>
      </c>
      <c r="G454" s="6" t="s">
        <v>202</v>
      </c>
      <c r="H454" s="6" t="s">
        <v>202</v>
      </c>
      <c r="I454" s="6" t="s">
        <v>202</v>
      </c>
      <c r="J454" s="32"/>
      <c r="K454" s="49"/>
      <c r="L454" s="32"/>
      <c r="M454" s="49"/>
      <c r="N454" s="11"/>
      <c r="O454" s="17"/>
      <c r="P454" s="17"/>
      <c r="Q454" s="17"/>
      <c r="R454" s="17"/>
      <c r="S454" s="29"/>
      <c r="T454" s="7"/>
      <c r="U454" s="7"/>
      <c r="V454" s="7"/>
      <c r="W454" s="42"/>
      <c r="X454" s="112"/>
      <c r="Y454" s="150" t="s">
        <v>766</v>
      </c>
      <c r="Z454" s="181">
        <v>100</v>
      </c>
    </row>
    <row r="455" spans="1:26" x14ac:dyDescent="0.2">
      <c r="A455" s="152"/>
      <c r="B455" s="152"/>
      <c r="C455" s="153"/>
      <c r="D455" s="152"/>
      <c r="E455" s="152"/>
      <c r="F455" s="6"/>
      <c r="G455" s="6"/>
      <c r="H455" s="6"/>
      <c r="I455" s="6"/>
      <c r="J455" s="4"/>
      <c r="K455" s="26"/>
      <c r="L455" s="4"/>
      <c r="M455" s="26"/>
      <c r="N455" s="11"/>
      <c r="O455" s="12"/>
      <c r="P455" s="12"/>
      <c r="Q455" s="12"/>
      <c r="R455" s="12"/>
      <c r="S455" s="5"/>
      <c r="T455" s="7"/>
      <c r="U455" s="7"/>
      <c r="V455" s="7"/>
      <c r="W455" s="42"/>
      <c r="X455" s="108"/>
      <c r="Y455" s="152"/>
      <c r="Z455" s="182"/>
    </row>
    <row r="456" spans="1:26" x14ac:dyDescent="0.2">
      <c r="A456" s="152"/>
      <c r="B456" s="151"/>
      <c r="C456" s="149"/>
      <c r="D456" s="151"/>
      <c r="E456" s="151"/>
      <c r="F456" s="6"/>
      <c r="G456" s="6"/>
      <c r="H456" s="6"/>
      <c r="I456" s="6"/>
      <c r="J456" s="4"/>
      <c r="K456" s="26"/>
      <c r="L456" s="4"/>
      <c r="M456" s="26"/>
      <c r="N456" s="11"/>
      <c r="O456" s="12"/>
      <c r="P456" s="12"/>
      <c r="Q456" s="12"/>
      <c r="R456" s="12"/>
      <c r="S456" s="5"/>
      <c r="T456" s="7"/>
      <c r="U456" s="7"/>
      <c r="V456" s="7"/>
      <c r="W456" s="42"/>
      <c r="X456" s="108"/>
      <c r="Y456" s="152"/>
      <c r="Z456" s="182"/>
    </row>
    <row r="457" spans="1:26" x14ac:dyDescent="0.2">
      <c r="A457" s="151"/>
      <c r="B457" s="42"/>
      <c r="C457" s="108" t="s">
        <v>24</v>
      </c>
      <c r="D457" s="42"/>
      <c r="E457" s="42"/>
      <c r="F457" s="6" t="s">
        <v>202</v>
      </c>
      <c r="G457" s="6" t="s">
        <v>202</v>
      </c>
      <c r="H457" s="6" t="s">
        <v>202</v>
      </c>
      <c r="I457" s="6" t="s">
        <v>202</v>
      </c>
      <c r="J457" s="6"/>
      <c r="K457" s="13"/>
      <c r="L457" s="13"/>
      <c r="M457" s="13"/>
      <c r="N457" s="11"/>
      <c r="O457" s="12"/>
      <c r="P457" s="12"/>
      <c r="Q457" s="12"/>
      <c r="R457" s="12"/>
      <c r="S457" s="42"/>
      <c r="T457" s="7"/>
      <c r="U457" s="7"/>
      <c r="V457" s="7"/>
      <c r="W457" s="42"/>
      <c r="X457" s="108"/>
      <c r="Y457" s="152"/>
      <c r="Z457" s="182"/>
    </row>
    <row r="458" spans="1:26" x14ac:dyDescent="0.2">
      <c r="A458" s="42"/>
      <c r="B458" s="14" t="s">
        <v>302</v>
      </c>
      <c r="C458" s="109"/>
      <c r="D458" s="14"/>
      <c r="E458" s="14"/>
      <c r="F458" s="6"/>
      <c r="G458" s="6"/>
      <c r="H458" s="6"/>
      <c r="I458" s="6"/>
      <c r="J458" s="24"/>
      <c r="K458" s="25"/>
      <c r="L458" s="24"/>
      <c r="M458" s="25"/>
      <c r="N458" s="19">
        <f>SUM(N456:N457)</f>
        <v>0</v>
      </c>
      <c r="O458" s="19">
        <f t="shared" ref="O458:R458" si="410">SUM(O456:O457)</f>
        <v>0</v>
      </c>
      <c r="P458" s="19">
        <f t="shared" si="410"/>
        <v>0</v>
      </c>
      <c r="Q458" s="19">
        <f t="shared" si="410"/>
        <v>0</v>
      </c>
      <c r="R458" s="19">
        <f t="shared" si="410"/>
        <v>0</v>
      </c>
      <c r="S458" s="14"/>
      <c r="T458" s="9"/>
      <c r="U458" s="9"/>
      <c r="V458" s="9"/>
      <c r="W458" s="14"/>
      <c r="X458" s="109"/>
      <c r="Y458" s="151"/>
      <c r="Z458" s="183"/>
    </row>
    <row r="459" spans="1:26" x14ac:dyDescent="0.2">
      <c r="A459" s="150">
        <v>144</v>
      </c>
      <c r="B459" s="150" t="s">
        <v>234</v>
      </c>
      <c r="C459" s="108" t="s">
        <v>105</v>
      </c>
      <c r="D459" s="150">
        <v>200</v>
      </c>
      <c r="E459" s="150" t="s">
        <v>201</v>
      </c>
      <c r="F459" s="6" t="s">
        <v>202</v>
      </c>
      <c r="G459" s="6" t="s">
        <v>202</v>
      </c>
      <c r="H459" s="6" t="s">
        <v>202</v>
      </c>
      <c r="I459" s="6" t="s">
        <v>202</v>
      </c>
      <c r="J459" s="31"/>
      <c r="K459" s="48"/>
      <c r="L459" s="31"/>
      <c r="M459" s="48"/>
      <c r="N459" s="18"/>
      <c r="O459" s="18"/>
      <c r="P459" s="18"/>
      <c r="Q459" s="18"/>
      <c r="R459" s="18"/>
      <c r="S459" s="43"/>
      <c r="T459" s="7"/>
      <c r="U459" s="7"/>
      <c r="V459" s="7"/>
      <c r="W459" s="42"/>
      <c r="X459" s="111"/>
      <c r="Y459" s="150" t="s">
        <v>766</v>
      </c>
      <c r="Z459" s="181">
        <v>100</v>
      </c>
    </row>
    <row r="460" spans="1:26" x14ac:dyDescent="0.2">
      <c r="A460" s="151"/>
      <c r="B460" s="151"/>
      <c r="C460" s="108" t="s">
        <v>24</v>
      </c>
      <c r="D460" s="151"/>
      <c r="E460" s="151"/>
      <c r="F460" s="6" t="s">
        <v>202</v>
      </c>
      <c r="G460" s="6" t="s">
        <v>202</v>
      </c>
      <c r="H460" s="6" t="s">
        <v>202</v>
      </c>
      <c r="I460" s="6" t="s">
        <v>202</v>
      </c>
      <c r="J460" s="31"/>
      <c r="K460" s="48"/>
      <c r="L460" s="31"/>
      <c r="M460" s="48"/>
      <c r="N460" s="18"/>
      <c r="O460" s="18"/>
      <c r="P460" s="18"/>
      <c r="Q460" s="18"/>
      <c r="R460" s="18"/>
      <c r="S460" s="43"/>
      <c r="T460" s="7"/>
      <c r="U460" s="7"/>
      <c r="V460" s="7"/>
      <c r="W460" s="42"/>
      <c r="X460" s="111"/>
      <c r="Y460" s="152"/>
      <c r="Z460" s="182"/>
    </row>
    <row r="461" spans="1:26" x14ac:dyDescent="0.2">
      <c r="A461" s="42"/>
      <c r="B461" s="14" t="s">
        <v>302</v>
      </c>
      <c r="C461" s="109"/>
      <c r="D461" s="14"/>
      <c r="E461" s="14"/>
      <c r="F461" s="6"/>
      <c r="G461" s="6"/>
      <c r="H461" s="6"/>
      <c r="I461" s="6"/>
      <c r="J461" s="24"/>
      <c r="K461" s="25"/>
      <c r="L461" s="24"/>
      <c r="M461" s="25"/>
      <c r="N461" s="19">
        <f>SUM(N459:N460)</f>
        <v>0</v>
      </c>
      <c r="O461" s="19">
        <f t="shared" ref="O461:R461" si="411">SUM(O459:O460)</f>
        <v>0</v>
      </c>
      <c r="P461" s="19">
        <f t="shared" si="411"/>
        <v>0</v>
      </c>
      <c r="Q461" s="19">
        <f t="shared" si="411"/>
        <v>0</v>
      </c>
      <c r="R461" s="19">
        <f t="shared" si="411"/>
        <v>0</v>
      </c>
      <c r="S461" s="14"/>
      <c r="T461" s="9"/>
      <c r="U461" s="9"/>
      <c r="V461" s="9"/>
      <c r="W461" s="14"/>
      <c r="X461" s="109"/>
      <c r="Y461" s="151"/>
      <c r="Z461" s="183"/>
    </row>
    <row r="462" spans="1:26" x14ac:dyDescent="0.2">
      <c r="A462" s="150">
        <v>145</v>
      </c>
      <c r="B462" s="150" t="s">
        <v>287</v>
      </c>
      <c r="C462" s="108" t="s">
        <v>288</v>
      </c>
      <c r="D462" s="150">
        <v>315</v>
      </c>
      <c r="E462" s="150" t="s">
        <v>201</v>
      </c>
      <c r="F462" s="6" t="s">
        <v>202</v>
      </c>
      <c r="G462" s="6" t="s">
        <v>202</v>
      </c>
      <c r="H462" s="6" t="s">
        <v>202</v>
      </c>
      <c r="I462" s="6" t="s">
        <v>202</v>
      </c>
      <c r="J462" s="32"/>
      <c r="K462" s="29"/>
      <c r="L462" s="32"/>
      <c r="M462" s="29"/>
      <c r="N462" s="11"/>
      <c r="O462" s="12"/>
      <c r="P462" s="12"/>
      <c r="Q462" s="12"/>
      <c r="R462" s="12"/>
      <c r="S462" s="29"/>
      <c r="T462" s="7"/>
      <c r="U462" s="7"/>
      <c r="V462" s="7"/>
      <c r="W462" s="42"/>
      <c r="X462" s="113"/>
      <c r="Y462" s="150" t="s">
        <v>766</v>
      </c>
      <c r="Z462" s="181">
        <v>100</v>
      </c>
    </row>
    <row r="463" spans="1:26" x14ac:dyDescent="0.2">
      <c r="A463" s="151"/>
      <c r="B463" s="151"/>
      <c r="C463" s="108" t="s">
        <v>24</v>
      </c>
      <c r="D463" s="151"/>
      <c r="E463" s="151"/>
      <c r="F463" s="6" t="s">
        <v>202</v>
      </c>
      <c r="G463" s="6" t="s">
        <v>202</v>
      </c>
      <c r="H463" s="6" t="s">
        <v>202</v>
      </c>
      <c r="I463" s="6" t="s">
        <v>202</v>
      </c>
      <c r="J463" s="6"/>
      <c r="K463" s="13"/>
      <c r="L463" s="13"/>
      <c r="M463" s="13"/>
      <c r="N463" s="11"/>
      <c r="O463" s="12"/>
      <c r="P463" s="12"/>
      <c r="Q463" s="12"/>
      <c r="R463" s="12"/>
      <c r="S463" s="42"/>
      <c r="T463" s="7"/>
      <c r="U463" s="7"/>
      <c r="V463" s="7"/>
      <c r="W463" s="42"/>
      <c r="X463" s="108"/>
      <c r="Y463" s="152"/>
      <c r="Z463" s="182"/>
    </row>
    <row r="464" spans="1:26" x14ac:dyDescent="0.2">
      <c r="A464" s="42"/>
      <c r="B464" s="14" t="s">
        <v>302</v>
      </c>
      <c r="C464" s="109"/>
      <c r="D464" s="14"/>
      <c r="E464" s="14"/>
      <c r="F464" s="6"/>
      <c r="G464" s="6"/>
      <c r="H464" s="6"/>
      <c r="I464" s="6"/>
      <c r="J464" s="24"/>
      <c r="K464" s="25"/>
      <c r="L464" s="24"/>
      <c r="M464" s="25"/>
      <c r="N464" s="19">
        <f>SUM(N462:N463)</f>
        <v>0</v>
      </c>
      <c r="O464" s="19">
        <f t="shared" ref="O464:R464" si="412">SUM(O462:O463)</f>
        <v>0</v>
      </c>
      <c r="P464" s="19">
        <f t="shared" si="412"/>
        <v>0</v>
      </c>
      <c r="Q464" s="19">
        <f t="shared" si="412"/>
        <v>0</v>
      </c>
      <c r="R464" s="19">
        <f t="shared" si="412"/>
        <v>0</v>
      </c>
      <c r="S464" s="14"/>
      <c r="T464" s="9"/>
      <c r="U464" s="9"/>
      <c r="V464" s="9"/>
      <c r="W464" s="14"/>
      <c r="X464" s="109"/>
      <c r="Y464" s="151"/>
      <c r="Z464" s="183"/>
    </row>
    <row r="465" spans="1:26" x14ac:dyDescent="0.2">
      <c r="A465" s="150">
        <v>146</v>
      </c>
      <c r="B465" s="150" t="s">
        <v>294</v>
      </c>
      <c r="C465" s="108" t="s">
        <v>295</v>
      </c>
      <c r="D465" s="150">
        <v>315</v>
      </c>
      <c r="E465" s="150" t="s">
        <v>201</v>
      </c>
      <c r="F465" s="6" t="s">
        <v>202</v>
      </c>
      <c r="G465" s="6" t="s">
        <v>202</v>
      </c>
      <c r="H465" s="6" t="s">
        <v>202</v>
      </c>
      <c r="I465" s="6" t="s">
        <v>202</v>
      </c>
      <c r="J465" s="4"/>
      <c r="K465" s="5"/>
      <c r="L465" s="4"/>
      <c r="M465" s="5"/>
      <c r="N465" s="11"/>
      <c r="O465" s="12"/>
      <c r="P465" s="12"/>
      <c r="Q465" s="12"/>
      <c r="R465" s="12"/>
      <c r="S465" s="5"/>
      <c r="T465" s="7"/>
      <c r="U465" s="7"/>
      <c r="V465" s="7"/>
      <c r="W465" s="42"/>
      <c r="X465" s="110"/>
      <c r="Y465" s="150" t="s">
        <v>766</v>
      </c>
      <c r="Z465" s="181">
        <v>100</v>
      </c>
    </row>
    <row r="466" spans="1:26" x14ac:dyDescent="0.2">
      <c r="A466" s="151"/>
      <c r="B466" s="151"/>
      <c r="C466" s="108" t="s">
        <v>24</v>
      </c>
      <c r="D466" s="151"/>
      <c r="E466" s="151"/>
      <c r="F466" s="6" t="s">
        <v>202</v>
      </c>
      <c r="G466" s="6" t="s">
        <v>202</v>
      </c>
      <c r="H466" s="6" t="s">
        <v>202</v>
      </c>
      <c r="I466" s="6" t="s">
        <v>202</v>
      </c>
      <c r="J466" s="6"/>
      <c r="K466" s="13"/>
      <c r="L466" s="13"/>
      <c r="M466" s="13"/>
      <c r="N466" s="11"/>
      <c r="O466" s="12"/>
      <c r="P466" s="12"/>
      <c r="Q466" s="12"/>
      <c r="R466" s="12"/>
      <c r="S466" s="42"/>
      <c r="T466" s="7"/>
      <c r="U466" s="7"/>
      <c r="V466" s="7"/>
      <c r="W466" s="42"/>
      <c r="X466" s="108"/>
      <c r="Y466" s="152"/>
      <c r="Z466" s="182"/>
    </row>
    <row r="467" spans="1:26" x14ac:dyDescent="0.2">
      <c r="A467" s="42"/>
      <c r="B467" s="14" t="s">
        <v>302</v>
      </c>
      <c r="C467" s="109"/>
      <c r="D467" s="14"/>
      <c r="E467" s="14"/>
      <c r="F467" s="6"/>
      <c r="G467" s="6"/>
      <c r="H467" s="6"/>
      <c r="I467" s="6"/>
      <c r="J467" s="24"/>
      <c r="K467" s="25"/>
      <c r="L467" s="24"/>
      <c r="M467" s="25"/>
      <c r="N467" s="19">
        <f>SUM(N465:N466)</f>
        <v>0</v>
      </c>
      <c r="O467" s="19">
        <f t="shared" ref="O467:R467" si="413">SUM(O465:O466)</f>
        <v>0</v>
      </c>
      <c r="P467" s="19">
        <f t="shared" si="413"/>
        <v>0</v>
      </c>
      <c r="Q467" s="19">
        <f t="shared" si="413"/>
        <v>0</v>
      </c>
      <c r="R467" s="19">
        <f t="shared" si="413"/>
        <v>0</v>
      </c>
      <c r="S467" s="14"/>
      <c r="T467" s="9"/>
      <c r="U467" s="9"/>
      <c r="V467" s="9"/>
      <c r="W467" s="14"/>
      <c r="X467" s="109"/>
      <c r="Y467" s="151"/>
      <c r="Z467" s="183"/>
    </row>
    <row r="468" spans="1:26" x14ac:dyDescent="0.2">
      <c r="A468" s="150">
        <v>147</v>
      </c>
      <c r="B468" s="150" t="s">
        <v>316</v>
      </c>
      <c r="C468" s="108" t="s">
        <v>315</v>
      </c>
      <c r="D468" s="150">
        <v>160</v>
      </c>
      <c r="E468" s="150" t="s">
        <v>201</v>
      </c>
      <c r="F468" s="6" t="s">
        <v>202</v>
      </c>
      <c r="G468" s="6" t="s">
        <v>202</v>
      </c>
      <c r="H468" s="6" t="s">
        <v>202</v>
      </c>
      <c r="I468" s="6" t="s">
        <v>202</v>
      </c>
      <c r="J468" s="4"/>
      <c r="K468" s="5"/>
      <c r="L468" s="4"/>
      <c r="M468" s="5"/>
      <c r="N468" s="11"/>
      <c r="O468" s="12"/>
      <c r="P468" s="12"/>
      <c r="Q468" s="12"/>
      <c r="R468" s="12"/>
      <c r="S468" s="5"/>
      <c r="T468" s="7"/>
      <c r="U468" s="7"/>
      <c r="V468" s="7"/>
      <c r="W468" s="42"/>
      <c r="X468" s="110"/>
      <c r="Y468" s="150" t="s">
        <v>766</v>
      </c>
      <c r="Z468" s="181">
        <v>100</v>
      </c>
    </row>
    <row r="469" spans="1:26" x14ac:dyDescent="0.2">
      <c r="A469" s="151"/>
      <c r="B469" s="151"/>
      <c r="C469" s="108" t="s">
        <v>24</v>
      </c>
      <c r="D469" s="151"/>
      <c r="E469" s="151"/>
      <c r="F469" s="6" t="s">
        <v>202</v>
      </c>
      <c r="G469" s="6" t="s">
        <v>202</v>
      </c>
      <c r="H469" s="6" t="s">
        <v>202</v>
      </c>
      <c r="I469" s="6" t="s">
        <v>202</v>
      </c>
      <c r="J469" s="6"/>
      <c r="K469" s="13"/>
      <c r="L469" s="13"/>
      <c r="M469" s="13"/>
      <c r="N469" s="11"/>
      <c r="O469" s="12"/>
      <c r="P469" s="12"/>
      <c r="Q469" s="12"/>
      <c r="R469" s="12"/>
      <c r="S469" s="42"/>
      <c r="T469" s="7"/>
      <c r="U469" s="7"/>
      <c r="V469" s="7"/>
      <c r="W469" s="42"/>
      <c r="X469" s="108"/>
      <c r="Y469" s="152"/>
      <c r="Z469" s="182"/>
    </row>
    <row r="470" spans="1:26" x14ac:dyDescent="0.2">
      <c r="A470" s="42"/>
      <c r="B470" s="14" t="s">
        <v>302</v>
      </c>
      <c r="C470" s="109"/>
      <c r="D470" s="14"/>
      <c r="E470" s="14"/>
      <c r="F470" s="6"/>
      <c r="G470" s="6"/>
      <c r="H470" s="6"/>
      <c r="I470" s="6"/>
      <c r="J470" s="24"/>
      <c r="K470" s="25"/>
      <c r="L470" s="24"/>
      <c r="M470" s="25"/>
      <c r="N470" s="19">
        <f>SUM(N468:N469)</f>
        <v>0</v>
      </c>
      <c r="O470" s="19">
        <f t="shared" ref="O470:R470" si="414">SUM(O468:O469)</f>
        <v>0</v>
      </c>
      <c r="P470" s="19">
        <f t="shared" si="414"/>
        <v>0</v>
      </c>
      <c r="Q470" s="19">
        <f t="shared" si="414"/>
        <v>0</v>
      </c>
      <c r="R470" s="19">
        <f t="shared" si="414"/>
        <v>0</v>
      </c>
      <c r="S470" s="14"/>
      <c r="T470" s="9"/>
      <c r="U470" s="9"/>
      <c r="V470" s="9"/>
      <c r="W470" s="14"/>
      <c r="X470" s="109"/>
      <c r="Y470" s="151"/>
      <c r="Z470" s="183"/>
    </row>
    <row r="471" spans="1:26" ht="33.75" x14ac:dyDescent="0.2">
      <c r="A471" s="150">
        <v>148</v>
      </c>
      <c r="B471" s="150" t="s">
        <v>336</v>
      </c>
      <c r="C471" s="148" t="s">
        <v>455</v>
      </c>
      <c r="D471" s="150">
        <v>500</v>
      </c>
      <c r="E471" s="150" t="s">
        <v>201</v>
      </c>
      <c r="F471" s="6" t="s">
        <v>202</v>
      </c>
      <c r="G471" s="6" t="s">
        <v>202</v>
      </c>
      <c r="H471" s="6" t="s">
        <v>202</v>
      </c>
      <c r="I471" s="6" t="s">
        <v>202</v>
      </c>
      <c r="J471" s="4">
        <v>43573</v>
      </c>
      <c r="K471" s="26">
        <v>0.42777777777777781</v>
      </c>
      <c r="L471" s="4">
        <v>43573</v>
      </c>
      <c r="M471" s="26">
        <v>0.45763888888888887</v>
      </c>
      <c r="N471" s="42">
        <v>0.72</v>
      </c>
      <c r="O471" s="42">
        <f t="shared" ref="O471" si="415">IF(RIGHT(S471)="T",(N471),0)</f>
        <v>0</v>
      </c>
      <c r="P471" s="42">
        <f t="shared" ref="P471" si="416">IF(RIGHT(S471)="U",(N471),0)</f>
        <v>0.72</v>
      </c>
      <c r="Q471" s="42">
        <f t="shared" ref="Q471" si="417">IF(RIGHT(S471)="C",(N471),0)</f>
        <v>0</v>
      </c>
      <c r="R471" s="12">
        <f t="shared" ref="R471" si="418">IF(RIGHT(S471)="D",(N471),0)</f>
        <v>0</v>
      </c>
      <c r="S471" s="5" t="s">
        <v>480</v>
      </c>
      <c r="T471" s="7"/>
      <c r="U471" s="7"/>
      <c r="V471" s="7"/>
      <c r="W471" s="42"/>
      <c r="X471" s="108" t="s">
        <v>619</v>
      </c>
      <c r="Y471" s="150" t="s">
        <v>766</v>
      </c>
      <c r="Z471" s="181">
        <v>100</v>
      </c>
    </row>
    <row r="472" spans="1:26" x14ac:dyDescent="0.2">
      <c r="A472" s="151"/>
      <c r="B472" s="151"/>
      <c r="C472" s="149"/>
      <c r="D472" s="151"/>
      <c r="E472" s="151"/>
      <c r="F472" s="6" t="s">
        <v>202</v>
      </c>
      <c r="G472" s="6" t="s">
        <v>202</v>
      </c>
      <c r="H472" s="6" t="s">
        <v>202</v>
      </c>
      <c r="I472" s="6" t="s">
        <v>202</v>
      </c>
      <c r="J472" s="6"/>
      <c r="K472" s="15"/>
      <c r="L472" s="15"/>
      <c r="M472" s="15"/>
      <c r="N472" s="11"/>
      <c r="O472" s="12"/>
      <c r="P472" s="12"/>
      <c r="Q472" s="12"/>
      <c r="R472" s="12"/>
      <c r="S472" s="14"/>
      <c r="T472" s="7"/>
      <c r="U472" s="7"/>
      <c r="V472" s="7"/>
      <c r="W472" s="42"/>
      <c r="X472" s="109"/>
      <c r="Y472" s="152"/>
      <c r="Z472" s="182"/>
    </row>
    <row r="473" spans="1:26" x14ac:dyDescent="0.2">
      <c r="A473" s="42"/>
      <c r="B473" s="14" t="s">
        <v>302</v>
      </c>
      <c r="C473" s="109"/>
      <c r="D473" s="14"/>
      <c r="E473" s="14"/>
      <c r="F473" s="6"/>
      <c r="G473" s="6"/>
      <c r="H473" s="6"/>
      <c r="I473" s="6"/>
      <c r="J473" s="24"/>
      <c r="K473" s="25"/>
      <c r="L473" s="24"/>
      <c r="M473" s="25"/>
      <c r="N473" s="19">
        <f>SUM(N471:N472)</f>
        <v>0.72</v>
      </c>
      <c r="O473" s="19">
        <f t="shared" ref="O473:R473" si="419">SUM(O471:O472)</f>
        <v>0</v>
      </c>
      <c r="P473" s="19">
        <f t="shared" si="419"/>
        <v>0.72</v>
      </c>
      <c r="Q473" s="19">
        <f t="shared" si="419"/>
        <v>0</v>
      </c>
      <c r="R473" s="19">
        <f t="shared" si="419"/>
        <v>0</v>
      </c>
      <c r="S473" s="14"/>
      <c r="T473" s="9"/>
      <c r="U473" s="9"/>
      <c r="V473" s="9"/>
      <c r="W473" s="14"/>
      <c r="X473" s="109"/>
      <c r="Y473" s="151"/>
      <c r="Z473" s="183"/>
    </row>
    <row r="474" spans="1:26" x14ac:dyDescent="0.2">
      <c r="A474" s="150">
        <v>149</v>
      </c>
      <c r="B474" s="150" t="s">
        <v>336</v>
      </c>
      <c r="C474" s="148" t="s">
        <v>337</v>
      </c>
      <c r="D474" s="150">
        <v>500</v>
      </c>
      <c r="E474" s="150" t="s">
        <v>201</v>
      </c>
      <c r="F474" s="6" t="s">
        <v>202</v>
      </c>
      <c r="G474" s="6" t="s">
        <v>202</v>
      </c>
      <c r="H474" s="6" t="s">
        <v>202</v>
      </c>
      <c r="I474" s="6" t="s">
        <v>202</v>
      </c>
      <c r="J474" s="4"/>
      <c r="K474" s="26"/>
      <c r="L474" s="4"/>
      <c r="M474" s="26"/>
      <c r="N474" s="12"/>
      <c r="O474" s="17"/>
      <c r="P474" s="17"/>
      <c r="Q474" s="17"/>
      <c r="R474" s="17"/>
      <c r="S474" s="5"/>
      <c r="T474" s="7"/>
      <c r="U474" s="7"/>
      <c r="V474" s="7"/>
      <c r="W474" s="42"/>
      <c r="X474" s="108"/>
      <c r="Y474" s="150" t="s">
        <v>766</v>
      </c>
      <c r="Z474" s="181">
        <v>100</v>
      </c>
    </row>
    <row r="475" spans="1:26" x14ac:dyDescent="0.2">
      <c r="A475" s="151"/>
      <c r="B475" s="151"/>
      <c r="C475" s="149"/>
      <c r="D475" s="151"/>
      <c r="E475" s="151"/>
      <c r="F475" s="6"/>
      <c r="G475" s="6"/>
      <c r="H475" s="6"/>
      <c r="I475" s="6"/>
      <c r="J475" s="4"/>
      <c r="K475" s="5"/>
      <c r="L475" s="4"/>
      <c r="M475" s="5"/>
      <c r="N475" s="11"/>
      <c r="O475" s="12"/>
      <c r="P475" s="12"/>
      <c r="Q475" s="12"/>
      <c r="R475" s="12"/>
      <c r="S475" s="5"/>
      <c r="T475" s="7"/>
      <c r="U475" s="7"/>
      <c r="V475" s="7"/>
      <c r="W475" s="42"/>
      <c r="X475" s="110"/>
      <c r="Y475" s="152"/>
      <c r="Z475" s="182"/>
    </row>
    <row r="476" spans="1:26" x14ac:dyDescent="0.2">
      <c r="A476" s="42"/>
      <c r="B476" s="14" t="s">
        <v>302</v>
      </c>
      <c r="C476" s="109"/>
      <c r="D476" s="14"/>
      <c r="E476" s="14"/>
      <c r="F476" s="6"/>
      <c r="G476" s="6"/>
      <c r="H476" s="6"/>
      <c r="I476" s="6"/>
      <c r="J476" s="24"/>
      <c r="K476" s="25"/>
      <c r="L476" s="24"/>
      <c r="M476" s="25"/>
      <c r="N476" s="19">
        <f>SUM(N474:N475)</f>
        <v>0</v>
      </c>
      <c r="O476" s="19">
        <f t="shared" ref="O476:R476" si="420">SUM(O474:O475)</f>
        <v>0</v>
      </c>
      <c r="P476" s="19">
        <f t="shared" si="420"/>
        <v>0</v>
      </c>
      <c r="Q476" s="19">
        <f t="shared" si="420"/>
        <v>0</v>
      </c>
      <c r="R476" s="19">
        <f t="shared" si="420"/>
        <v>0</v>
      </c>
      <c r="S476" s="14"/>
      <c r="T476" s="9"/>
      <c r="U476" s="9"/>
      <c r="V476" s="9"/>
      <c r="W476" s="14"/>
      <c r="X476" s="109"/>
      <c r="Y476" s="151"/>
      <c r="Z476" s="183"/>
    </row>
    <row r="477" spans="1:26" ht="22.5" x14ac:dyDescent="0.2">
      <c r="A477" s="42">
        <v>150</v>
      </c>
      <c r="B477" s="42" t="s">
        <v>346</v>
      </c>
      <c r="C477" s="108" t="s">
        <v>493</v>
      </c>
      <c r="D477" s="42">
        <v>500</v>
      </c>
      <c r="E477" s="42" t="s">
        <v>201</v>
      </c>
      <c r="F477" s="6" t="s">
        <v>202</v>
      </c>
      <c r="G477" s="6" t="s">
        <v>202</v>
      </c>
      <c r="H477" s="6" t="s">
        <v>202</v>
      </c>
      <c r="I477" s="6" t="s">
        <v>202</v>
      </c>
      <c r="J477" s="4"/>
      <c r="K477" s="26"/>
      <c r="L477" s="4"/>
      <c r="M477" s="26"/>
      <c r="N477" s="12"/>
      <c r="O477" s="17"/>
      <c r="P477" s="17"/>
      <c r="Q477" s="17"/>
      <c r="R477" s="17"/>
      <c r="S477" s="5"/>
      <c r="T477" s="7"/>
      <c r="U477" s="7"/>
      <c r="V477" s="7"/>
      <c r="W477" s="42"/>
      <c r="X477" s="108"/>
      <c r="Y477" s="150" t="s">
        <v>766</v>
      </c>
      <c r="Z477" s="181">
        <v>100</v>
      </c>
    </row>
    <row r="478" spans="1:26" s="39" customFormat="1" ht="14.25" x14ac:dyDescent="0.2">
      <c r="A478" s="14"/>
      <c r="B478" s="14" t="s">
        <v>302</v>
      </c>
      <c r="C478" s="109"/>
      <c r="D478" s="14"/>
      <c r="E478" s="14"/>
      <c r="F478" s="8"/>
      <c r="G478" s="8"/>
      <c r="H478" s="8"/>
      <c r="I478" s="8"/>
      <c r="J478" s="24"/>
      <c r="K478" s="25"/>
      <c r="L478" s="24"/>
      <c r="M478" s="25"/>
      <c r="N478" s="19">
        <f>SUM(N476:N477)</f>
        <v>0</v>
      </c>
      <c r="O478" s="19">
        <f t="shared" ref="O478:R478" si="421">SUM(O476:O477)</f>
        <v>0</v>
      </c>
      <c r="P478" s="19">
        <f t="shared" si="421"/>
        <v>0</v>
      </c>
      <c r="Q478" s="19">
        <f t="shared" si="421"/>
        <v>0</v>
      </c>
      <c r="R478" s="19">
        <f t="shared" si="421"/>
        <v>0</v>
      </c>
      <c r="S478" s="14"/>
      <c r="T478" s="9"/>
      <c r="U478" s="9"/>
      <c r="V478" s="9"/>
      <c r="W478" s="14"/>
      <c r="X478" s="109"/>
      <c r="Y478" s="151"/>
      <c r="Z478" s="183"/>
    </row>
    <row r="479" spans="1:26" x14ac:dyDescent="0.2">
      <c r="A479" s="150">
        <v>151</v>
      </c>
      <c r="B479" s="150" t="s">
        <v>464</v>
      </c>
      <c r="C479" s="148" t="s">
        <v>465</v>
      </c>
      <c r="D479" s="150">
        <v>315</v>
      </c>
      <c r="E479" s="150" t="s">
        <v>201</v>
      </c>
      <c r="F479" s="6" t="s">
        <v>202</v>
      </c>
      <c r="G479" s="6" t="s">
        <v>202</v>
      </c>
      <c r="H479" s="6" t="s">
        <v>202</v>
      </c>
      <c r="I479" s="6" t="s">
        <v>202</v>
      </c>
      <c r="J479" s="31"/>
      <c r="K479" s="48"/>
      <c r="L479" s="31"/>
      <c r="M479" s="48"/>
      <c r="N479" s="18"/>
      <c r="O479" s="18"/>
      <c r="P479" s="18"/>
      <c r="Q479" s="18"/>
      <c r="R479" s="18"/>
      <c r="S479" s="43"/>
      <c r="T479" s="7"/>
      <c r="U479" s="7"/>
      <c r="V479" s="7"/>
      <c r="W479" s="42"/>
      <c r="X479" s="111"/>
      <c r="Y479" s="150" t="s">
        <v>766</v>
      </c>
      <c r="Z479" s="181">
        <v>100</v>
      </c>
    </row>
    <row r="480" spans="1:26" x14ac:dyDescent="0.2">
      <c r="A480" s="151"/>
      <c r="B480" s="151"/>
      <c r="C480" s="149"/>
      <c r="D480" s="151"/>
      <c r="E480" s="151"/>
      <c r="F480" s="6"/>
      <c r="G480" s="6"/>
      <c r="H480" s="6"/>
      <c r="I480" s="6"/>
      <c r="J480" s="31"/>
      <c r="K480" s="48"/>
      <c r="L480" s="31"/>
      <c r="M480" s="48"/>
      <c r="N480" s="18"/>
      <c r="O480" s="18"/>
      <c r="P480" s="18"/>
      <c r="Q480" s="18"/>
      <c r="R480" s="18"/>
      <c r="S480" s="43"/>
      <c r="T480" s="7"/>
      <c r="U480" s="7"/>
      <c r="V480" s="7"/>
      <c r="W480" s="42"/>
      <c r="X480" s="111"/>
      <c r="Y480" s="152"/>
      <c r="Z480" s="182"/>
    </row>
    <row r="481" spans="1:26" s="39" customFormat="1" ht="14.25" x14ac:dyDescent="0.2">
      <c r="A481" s="14"/>
      <c r="B481" s="14" t="s">
        <v>302</v>
      </c>
      <c r="C481" s="109"/>
      <c r="D481" s="14"/>
      <c r="E481" s="14"/>
      <c r="F481" s="8"/>
      <c r="G481" s="8"/>
      <c r="H481" s="8"/>
      <c r="I481" s="8"/>
      <c r="J481" s="24"/>
      <c r="K481" s="25"/>
      <c r="L481" s="24"/>
      <c r="M481" s="25"/>
      <c r="N481" s="19">
        <f>SUM(N479:N480)</f>
        <v>0</v>
      </c>
      <c r="O481" s="19">
        <f t="shared" ref="O481:R481" si="422">SUM(O479:O480)</f>
        <v>0</v>
      </c>
      <c r="P481" s="19">
        <f t="shared" si="422"/>
        <v>0</v>
      </c>
      <c r="Q481" s="19">
        <f t="shared" si="422"/>
        <v>0</v>
      </c>
      <c r="R481" s="19">
        <f t="shared" si="422"/>
        <v>0</v>
      </c>
      <c r="S481" s="14"/>
      <c r="T481" s="9"/>
      <c r="U481" s="9"/>
      <c r="V481" s="9"/>
      <c r="W481" s="14"/>
      <c r="X481" s="109"/>
      <c r="Y481" s="151"/>
      <c r="Z481" s="183"/>
    </row>
    <row r="482" spans="1:26" x14ac:dyDescent="0.2">
      <c r="A482" s="42">
        <v>152</v>
      </c>
      <c r="B482" s="42" t="s">
        <v>469</v>
      </c>
      <c r="C482" s="108" t="s">
        <v>468</v>
      </c>
      <c r="D482" s="42">
        <v>500</v>
      </c>
      <c r="E482" s="42" t="s">
        <v>201</v>
      </c>
      <c r="F482" s="6" t="s">
        <v>202</v>
      </c>
      <c r="G482" s="6" t="s">
        <v>202</v>
      </c>
      <c r="H482" s="6" t="s">
        <v>202</v>
      </c>
      <c r="I482" s="6" t="s">
        <v>202</v>
      </c>
      <c r="J482" s="31"/>
      <c r="K482" s="48"/>
      <c r="L482" s="31"/>
      <c r="M482" s="48"/>
      <c r="N482" s="18"/>
      <c r="O482" s="18"/>
      <c r="P482" s="18"/>
      <c r="Q482" s="18"/>
      <c r="R482" s="18"/>
      <c r="S482" s="43"/>
      <c r="T482" s="7"/>
      <c r="U482" s="7"/>
      <c r="V482" s="7"/>
      <c r="W482" s="42"/>
      <c r="X482" s="111"/>
      <c r="Y482" s="150" t="s">
        <v>766</v>
      </c>
      <c r="Z482" s="181">
        <v>100</v>
      </c>
    </row>
    <row r="483" spans="1:26" s="39" customFormat="1" ht="14.25" x14ac:dyDescent="0.2">
      <c r="A483" s="14"/>
      <c r="B483" s="14" t="s">
        <v>302</v>
      </c>
      <c r="C483" s="109"/>
      <c r="D483" s="14"/>
      <c r="E483" s="14"/>
      <c r="F483" s="8"/>
      <c r="G483" s="8"/>
      <c r="H483" s="8"/>
      <c r="I483" s="8"/>
      <c r="J483" s="24"/>
      <c r="K483" s="25"/>
      <c r="L483" s="24"/>
      <c r="M483" s="25"/>
      <c r="N483" s="19">
        <f>SUM(N482:N482)</f>
        <v>0</v>
      </c>
      <c r="O483" s="19">
        <f>SUM(O482:O482)</f>
        <v>0</v>
      </c>
      <c r="P483" s="19">
        <f>SUM(P482:P482)</f>
        <v>0</v>
      </c>
      <c r="Q483" s="19">
        <f>SUM(Q482:Q482)</f>
        <v>0</v>
      </c>
      <c r="R483" s="19">
        <f>SUM(R482:R482)</f>
        <v>0</v>
      </c>
      <c r="S483" s="14"/>
      <c r="T483" s="9"/>
      <c r="U483" s="9"/>
      <c r="V483" s="9"/>
      <c r="W483" s="14"/>
      <c r="X483" s="109"/>
      <c r="Y483" s="151"/>
      <c r="Z483" s="183"/>
    </row>
    <row r="484" spans="1:26" x14ac:dyDescent="0.2">
      <c r="A484" s="150">
        <v>153</v>
      </c>
      <c r="B484" s="150" t="s">
        <v>470</v>
      </c>
      <c r="C484" s="148" t="s">
        <v>471</v>
      </c>
      <c r="D484" s="150">
        <v>315</v>
      </c>
      <c r="E484" s="150" t="s">
        <v>201</v>
      </c>
      <c r="F484" s="6" t="s">
        <v>202</v>
      </c>
      <c r="G484" s="6" t="s">
        <v>202</v>
      </c>
      <c r="H484" s="6" t="s">
        <v>202</v>
      </c>
      <c r="I484" s="6" t="s">
        <v>202</v>
      </c>
      <c r="J484" s="4"/>
      <c r="K484" s="26"/>
      <c r="L484" s="4"/>
      <c r="M484" s="26"/>
      <c r="N484" s="12"/>
      <c r="O484" s="17"/>
      <c r="P484" s="17"/>
      <c r="Q484" s="17"/>
      <c r="R484" s="17"/>
      <c r="S484" s="5"/>
      <c r="T484" s="7"/>
      <c r="U484" s="7"/>
      <c r="V484" s="7"/>
      <c r="W484" s="42"/>
      <c r="X484" s="108"/>
      <c r="Y484" s="150" t="s">
        <v>766</v>
      </c>
      <c r="Z484" s="181">
        <v>100</v>
      </c>
    </row>
    <row r="485" spans="1:26" x14ac:dyDescent="0.2">
      <c r="A485" s="151"/>
      <c r="B485" s="151"/>
      <c r="C485" s="149"/>
      <c r="D485" s="151"/>
      <c r="E485" s="151"/>
      <c r="F485" s="6"/>
      <c r="G485" s="6"/>
      <c r="H485" s="6"/>
      <c r="I485" s="6"/>
      <c r="J485" s="4"/>
      <c r="K485" s="26"/>
      <c r="L485" s="4"/>
      <c r="M485" s="26"/>
      <c r="N485" s="12"/>
      <c r="O485" s="10"/>
      <c r="P485" s="10"/>
      <c r="Q485" s="10"/>
      <c r="R485" s="10"/>
      <c r="S485" s="42"/>
      <c r="T485" s="7"/>
      <c r="U485" s="7"/>
      <c r="V485" s="7"/>
      <c r="W485" s="42"/>
      <c r="X485" s="108"/>
      <c r="Y485" s="152"/>
      <c r="Z485" s="182"/>
    </row>
    <row r="486" spans="1:26" s="39" customFormat="1" ht="14.25" x14ac:dyDescent="0.2">
      <c r="A486" s="14"/>
      <c r="B486" s="14" t="s">
        <v>302</v>
      </c>
      <c r="C486" s="109"/>
      <c r="D486" s="14"/>
      <c r="E486" s="14"/>
      <c r="F486" s="8"/>
      <c r="G486" s="8"/>
      <c r="H486" s="8"/>
      <c r="I486" s="8"/>
      <c r="J486" s="24"/>
      <c r="K486" s="25"/>
      <c r="L486" s="24"/>
      <c r="M486" s="25"/>
      <c r="N486" s="19">
        <f>SUM(N484:N485)</f>
        <v>0</v>
      </c>
      <c r="O486" s="19">
        <f t="shared" ref="O486:R486" si="423">SUM(O484:O485)</f>
        <v>0</v>
      </c>
      <c r="P486" s="19">
        <f t="shared" si="423"/>
        <v>0</v>
      </c>
      <c r="Q486" s="19">
        <f t="shared" si="423"/>
        <v>0</v>
      </c>
      <c r="R486" s="19">
        <f t="shared" si="423"/>
        <v>0</v>
      </c>
      <c r="S486" s="14"/>
      <c r="T486" s="9"/>
      <c r="U486" s="9"/>
      <c r="V486" s="9"/>
      <c r="W486" s="14"/>
      <c r="X486" s="109"/>
      <c r="Y486" s="151"/>
      <c r="Z486" s="183"/>
    </row>
    <row r="487" spans="1:26" x14ac:dyDescent="0.2">
      <c r="A487" s="150">
        <v>154</v>
      </c>
      <c r="B487" s="150" t="s">
        <v>473</v>
      </c>
      <c r="C487" s="148" t="s">
        <v>472</v>
      </c>
      <c r="D487" s="150">
        <v>160</v>
      </c>
      <c r="E487" s="150" t="s">
        <v>201</v>
      </c>
      <c r="F487" s="6" t="s">
        <v>202</v>
      </c>
      <c r="G487" s="6" t="s">
        <v>202</v>
      </c>
      <c r="H487" s="6" t="s">
        <v>202</v>
      </c>
      <c r="I487" s="6" t="s">
        <v>202</v>
      </c>
      <c r="J487" s="4"/>
      <c r="K487" s="26"/>
      <c r="L487" s="4"/>
      <c r="M487" s="26"/>
      <c r="N487" s="12"/>
      <c r="O487" s="12"/>
      <c r="P487" s="12"/>
      <c r="Q487" s="12"/>
      <c r="R487" s="12"/>
      <c r="S487" s="5"/>
      <c r="T487" s="7"/>
      <c r="U487" s="7"/>
      <c r="V487" s="7"/>
      <c r="W487" s="42"/>
      <c r="X487" s="108"/>
      <c r="Y487" s="150" t="s">
        <v>766</v>
      </c>
      <c r="Z487" s="181">
        <v>100</v>
      </c>
    </row>
    <row r="488" spans="1:26" x14ac:dyDescent="0.2">
      <c r="A488" s="151"/>
      <c r="B488" s="151"/>
      <c r="C488" s="149"/>
      <c r="D488" s="151"/>
      <c r="E488" s="151"/>
      <c r="F488" s="6"/>
      <c r="G488" s="6"/>
      <c r="H488" s="6"/>
      <c r="I488" s="6"/>
      <c r="J488" s="4"/>
      <c r="K488" s="26"/>
      <c r="L488" s="4"/>
      <c r="M488" s="26"/>
      <c r="N488" s="12"/>
      <c r="O488" s="10"/>
      <c r="P488" s="10"/>
      <c r="Q488" s="10"/>
      <c r="R488" s="10"/>
      <c r="S488" s="42"/>
      <c r="T488" s="7"/>
      <c r="U488" s="7"/>
      <c r="V488" s="7"/>
      <c r="W488" s="42"/>
      <c r="X488" s="108"/>
      <c r="Y488" s="152"/>
      <c r="Z488" s="182"/>
    </row>
    <row r="489" spans="1:26" s="39" customFormat="1" ht="14.25" x14ac:dyDescent="0.2">
      <c r="A489" s="14"/>
      <c r="B489" s="14" t="s">
        <v>302</v>
      </c>
      <c r="C489" s="109"/>
      <c r="D489" s="14"/>
      <c r="E489" s="14"/>
      <c r="F489" s="8"/>
      <c r="G489" s="8"/>
      <c r="H489" s="8"/>
      <c r="I489" s="8"/>
      <c r="J489" s="24"/>
      <c r="K489" s="25"/>
      <c r="L489" s="24"/>
      <c r="M489" s="25"/>
      <c r="N489" s="27">
        <f>SUM(N487:N488)</f>
        <v>0</v>
      </c>
      <c r="O489" s="27">
        <f t="shared" ref="O489:R489" si="424">SUM(O487:O488)</f>
        <v>0</v>
      </c>
      <c r="P489" s="27">
        <f t="shared" si="424"/>
        <v>0</v>
      </c>
      <c r="Q489" s="27">
        <f t="shared" si="424"/>
        <v>0</v>
      </c>
      <c r="R489" s="27">
        <f t="shared" si="424"/>
        <v>0</v>
      </c>
      <c r="S489" s="14"/>
      <c r="T489" s="9"/>
      <c r="U489" s="9"/>
      <c r="V489" s="9"/>
      <c r="W489" s="14"/>
      <c r="X489" s="109"/>
      <c r="Y489" s="151"/>
      <c r="Z489" s="183"/>
    </row>
    <row r="490" spans="1:26" x14ac:dyDescent="0.2">
      <c r="A490" s="150">
        <v>155</v>
      </c>
      <c r="B490" s="150" t="s">
        <v>474</v>
      </c>
      <c r="C490" s="148" t="s">
        <v>475</v>
      </c>
      <c r="D490" s="150">
        <v>160</v>
      </c>
      <c r="E490" s="150" t="s">
        <v>201</v>
      </c>
      <c r="F490" s="6" t="s">
        <v>202</v>
      </c>
      <c r="G490" s="6" t="s">
        <v>202</v>
      </c>
      <c r="H490" s="6" t="s">
        <v>202</v>
      </c>
      <c r="I490" s="6" t="s">
        <v>202</v>
      </c>
      <c r="J490" s="4"/>
      <c r="K490" s="26"/>
      <c r="L490" s="4"/>
      <c r="M490" s="26"/>
      <c r="N490" s="12"/>
      <c r="O490" s="12"/>
      <c r="P490" s="12"/>
      <c r="Q490" s="12"/>
      <c r="R490" s="12"/>
      <c r="S490" s="5"/>
      <c r="T490" s="7"/>
      <c r="U490" s="7"/>
      <c r="V490" s="7"/>
      <c r="W490" s="42"/>
      <c r="X490" s="108"/>
      <c r="Y490" s="150" t="s">
        <v>766</v>
      </c>
      <c r="Z490" s="181">
        <v>100</v>
      </c>
    </row>
    <row r="491" spans="1:26" x14ac:dyDescent="0.2">
      <c r="A491" s="151"/>
      <c r="B491" s="151"/>
      <c r="C491" s="149"/>
      <c r="D491" s="151"/>
      <c r="E491" s="151"/>
      <c r="F491" s="6"/>
      <c r="G491" s="6"/>
      <c r="H491" s="6"/>
      <c r="I491" s="6"/>
      <c r="J491" s="4"/>
      <c r="K491" s="26"/>
      <c r="L491" s="4"/>
      <c r="M491" s="26"/>
      <c r="N491" s="12"/>
      <c r="O491" s="10"/>
      <c r="P491" s="10"/>
      <c r="Q491" s="10"/>
      <c r="R491" s="10"/>
      <c r="S491" s="42"/>
      <c r="T491" s="7"/>
      <c r="U491" s="7"/>
      <c r="V491" s="7"/>
      <c r="W491" s="42"/>
      <c r="X491" s="108"/>
      <c r="Y491" s="152"/>
      <c r="Z491" s="182"/>
    </row>
    <row r="492" spans="1:26" s="39" customFormat="1" ht="14.25" x14ac:dyDescent="0.2">
      <c r="A492" s="14"/>
      <c r="B492" s="14" t="s">
        <v>302</v>
      </c>
      <c r="C492" s="109"/>
      <c r="D492" s="14"/>
      <c r="E492" s="14"/>
      <c r="F492" s="8"/>
      <c r="G492" s="8"/>
      <c r="H492" s="8"/>
      <c r="I492" s="8"/>
      <c r="J492" s="24"/>
      <c r="K492" s="25"/>
      <c r="L492" s="24"/>
      <c r="M492" s="25"/>
      <c r="N492" s="27">
        <f>SUM(N490:N491)</f>
        <v>0</v>
      </c>
      <c r="O492" s="27">
        <f t="shared" ref="O492:R492" si="425">SUM(O490:O491)</f>
        <v>0</v>
      </c>
      <c r="P492" s="27">
        <f t="shared" si="425"/>
        <v>0</v>
      </c>
      <c r="Q492" s="27">
        <f t="shared" si="425"/>
        <v>0</v>
      </c>
      <c r="R492" s="27">
        <f t="shared" si="425"/>
        <v>0</v>
      </c>
      <c r="S492" s="14"/>
      <c r="T492" s="9"/>
      <c r="U492" s="9"/>
      <c r="V492" s="9"/>
      <c r="W492" s="14"/>
      <c r="X492" s="109"/>
      <c r="Y492" s="151"/>
      <c r="Z492" s="183"/>
    </row>
    <row r="493" spans="1:26" x14ac:dyDescent="0.2">
      <c r="A493" s="42">
        <v>156</v>
      </c>
      <c r="B493" s="42" t="s">
        <v>512</v>
      </c>
      <c r="C493" s="108" t="s">
        <v>513</v>
      </c>
      <c r="D493" s="42">
        <v>315</v>
      </c>
      <c r="E493" s="42" t="s">
        <v>201</v>
      </c>
      <c r="F493" s="6" t="s">
        <v>202</v>
      </c>
      <c r="G493" s="6" t="s">
        <v>202</v>
      </c>
      <c r="H493" s="6" t="s">
        <v>202</v>
      </c>
      <c r="I493" s="6" t="s">
        <v>202</v>
      </c>
      <c r="J493" s="4"/>
      <c r="K493" s="26"/>
      <c r="L493" s="4"/>
      <c r="M493" s="26"/>
      <c r="N493" s="12"/>
      <c r="O493" s="12"/>
      <c r="P493" s="12"/>
      <c r="Q493" s="12"/>
      <c r="R493" s="12"/>
      <c r="S493" s="5"/>
      <c r="T493" s="7"/>
      <c r="U493" s="7"/>
      <c r="V493" s="7"/>
      <c r="W493" s="42"/>
      <c r="X493" s="108"/>
      <c r="Y493" s="150" t="s">
        <v>766</v>
      </c>
      <c r="Z493" s="181">
        <v>100</v>
      </c>
    </row>
    <row r="494" spans="1:26" s="39" customFormat="1" ht="14.25" x14ac:dyDescent="0.2">
      <c r="A494" s="14"/>
      <c r="B494" s="14" t="s">
        <v>302</v>
      </c>
      <c r="C494" s="109"/>
      <c r="D494" s="14"/>
      <c r="E494" s="14"/>
      <c r="F494" s="8"/>
      <c r="G494" s="8"/>
      <c r="H494" s="8"/>
      <c r="I494" s="8"/>
      <c r="J494" s="24"/>
      <c r="K494" s="25"/>
      <c r="L494" s="24"/>
      <c r="M494" s="25"/>
      <c r="N494" s="27">
        <f>SUM(N493:N493)</f>
        <v>0</v>
      </c>
      <c r="O494" s="27">
        <f>SUM(O493:O493)</f>
        <v>0</v>
      </c>
      <c r="P494" s="27">
        <f>SUM(P493:P493)</f>
        <v>0</v>
      </c>
      <c r="Q494" s="27">
        <f>SUM(Q493:Q493)</f>
        <v>0</v>
      </c>
      <c r="R494" s="27">
        <f>SUM(R493:R493)</f>
        <v>0</v>
      </c>
      <c r="S494" s="14"/>
      <c r="T494" s="9"/>
      <c r="U494" s="9"/>
      <c r="V494" s="9"/>
      <c r="W494" s="14"/>
      <c r="X494" s="109"/>
      <c r="Y494" s="151"/>
      <c r="Z494" s="183"/>
    </row>
    <row r="495" spans="1:26" ht="22.5" x14ac:dyDescent="0.2">
      <c r="A495" s="42">
        <v>157</v>
      </c>
      <c r="B495" s="42" t="s">
        <v>235</v>
      </c>
      <c r="C495" s="108" t="s">
        <v>381</v>
      </c>
      <c r="D495" s="42">
        <v>50</v>
      </c>
      <c r="E495" s="42" t="s">
        <v>201</v>
      </c>
      <c r="F495" s="6" t="s">
        <v>202</v>
      </c>
      <c r="G495" s="6" t="s">
        <v>202</v>
      </c>
      <c r="H495" s="6" t="s">
        <v>202</v>
      </c>
      <c r="I495" s="6" t="s">
        <v>202</v>
      </c>
      <c r="J495" s="32"/>
      <c r="K495" s="49"/>
      <c r="L495" s="32"/>
      <c r="M495" s="49"/>
      <c r="N495" s="12"/>
      <c r="O495" s="17"/>
      <c r="P495" s="17"/>
      <c r="Q495" s="17"/>
      <c r="R495" s="17"/>
      <c r="S495" s="29"/>
      <c r="T495" s="7"/>
      <c r="U495" s="7"/>
      <c r="V495" s="7"/>
      <c r="W495" s="42"/>
      <c r="X495" s="108"/>
      <c r="Y495" s="150" t="s">
        <v>766</v>
      </c>
      <c r="Z495" s="181">
        <v>100</v>
      </c>
    </row>
    <row r="496" spans="1:26" x14ac:dyDescent="0.2">
      <c r="A496" s="42"/>
      <c r="B496" s="14" t="s">
        <v>302</v>
      </c>
      <c r="C496" s="108"/>
      <c r="D496" s="42"/>
      <c r="E496" s="42"/>
      <c r="F496" s="6"/>
      <c r="G496" s="6"/>
      <c r="H496" s="6"/>
      <c r="I496" s="6"/>
      <c r="J496" s="4"/>
      <c r="K496" s="5"/>
      <c r="L496" s="4"/>
      <c r="M496" s="5"/>
      <c r="N496" s="19">
        <f>SUM(N495:N495)</f>
        <v>0</v>
      </c>
      <c r="O496" s="19">
        <f>SUM(O495:O495)</f>
        <v>0</v>
      </c>
      <c r="P496" s="19">
        <f>SUM(P495:P495)</f>
        <v>0</v>
      </c>
      <c r="Q496" s="19">
        <f>SUM(Q495:Q495)</f>
        <v>0</v>
      </c>
      <c r="R496" s="19">
        <f>SUM(R495:R495)</f>
        <v>0</v>
      </c>
      <c r="S496" s="5"/>
      <c r="T496" s="7"/>
      <c r="U496" s="7"/>
      <c r="V496" s="7"/>
      <c r="W496" s="42"/>
      <c r="X496" s="108"/>
      <c r="Y496" s="151"/>
      <c r="Z496" s="183"/>
    </row>
    <row r="497" spans="1:26" ht="22.5" x14ac:dyDescent="0.2">
      <c r="A497" s="150">
        <v>158</v>
      </c>
      <c r="B497" s="150" t="s">
        <v>236</v>
      </c>
      <c r="C497" s="108" t="s">
        <v>380</v>
      </c>
      <c r="D497" s="150">
        <v>50</v>
      </c>
      <c r="E497" s="150" t="s">
        <v>201</v>
      </c>
      <c r="F497" s="6" t="s">
        <v>202</v>
      </c>
      <c r="G497" s="6" t="s">
        <v>202</v>
      </c>
      <c r="H497" s="6" t="s">
        <v>202</v>
      </c>
      <c r="I497" s="6" t="s">
        <v>202</v>
      </c>
      <c r="J497" s="4"/>
      <c r="K497" s="26"/>
      <c r="L497" s="4"/>
      <c r="M497" s="26"/>
      <c r="N497" s="12"/>
      <c r="O497" s="17"/>
      <c r="P497" s="17"/>
      <c r="Q497" s="17"/>
      <c r="R497" s="17"/>
      <c r="S497" s="5"/>
      <c r="T497" s="7"/>
      <c r="U497" s="7"/>
      <c r="V497" s="7"/>
      <c r="W497" s="42"/>
      <c r="X497" s="108"/>
      <c r="Y497" s="150" t="s">
        <v>766</v>
      </c>
      <c r="Z497" s="181">
        <v>100</v>
      </c>
    </row>
    <row r="498" spans="1:26" x14ac:dyDescent="0.2">
      <c r="A498" s="151"/>
      <c r="B498" s="151"/>
      <c r="C498" s="108" t="s">
        <v>24</v>
      </c>
      <c r="D498" s="151"/>
      <c r="E498" s="151"/>
      <c r="F498" s="6" t="s">
        <v>202</v>
      </c>
      <c r="G498" s="6" t="s">
        <v>202</v>
      </c>
      <c r="H498" s="6" t="s">
        <v>202</v>
      </c>
      <c r="I498" s="6" t="s">
        <v>202</v>
      </c>
      <c r="J498" s="6"/>
      <c r="K498" s="14"/>
      <c r="L498" s="14"/>
      <c r="M498" s="14"/>
      <c r="N498" s="11"/>
      <c r="O498" s="12"/>
      <c r="P498" s="12"/>
      <c r="Q498" s="12"/>
      <c r="R498" s="12"/>
      <c r="S498" s="14"/>
      <c r="T498" s="7"/>
      <c r="U498" s="7"/>
      <c r="V498" s="7"/>
      <c r="W498" s="42"/>
      <c r="X498" s="109"/>
      <c r="Y498" s="152"/>
      <c r="Z498" s="182"/>
    </row>
    <row r="499" spans="1:26" x14ac:dyDescent="0.2">
      <c r="A499" s="42"/>
      <c r="B499" s="14" t="s">
        <v>302</v>
      </c>
      <c r="C499" s="109"/>
      <c r="D499" s="14"/>
      <c r="E499" s="14"/>
      <c r="F499" s="6"/>
      <c r="G499" s="6"/>
      <c r="H499" s="6"/>
      <c r="I499" s="6"/>
      <c r="J499" s="24"/>
      <c r="K499" s="25"/>
      <c r="L499" s="24"/>
      <c r="M499" s="25"/>
      <c r="N499" s="19">
        <f>SUM(N497:N498)</f>
        <v>0</v>
      </c>
      <c r="O499" s="19">
        <f t="shared" ref="O499:R499" si="426">SUM(O497:O498)</f>
        <v>0</v>
      </c>
      <c r="P499" s="19">
        <f t="shared" si="426"/>
        <v>0</v>
      </c>
      <c r="Q499" s="19">
        <f t="shared" si="426"/>
        <v>0</v>
      </c>
      <c r="R499" s="19">
        <f t="shared" si="426"/>
        <v>0</v>
      </c>
      <c r="S499" s="14"/>
      <c r="T499" s="9"/>
      <c r="U499" s="9"/>
      <c r="V499" s="9"/>
      <c r="W499" s="14"/>
      <c r="X499" s="109"/>
      <c r="Y499" s="151"/>
      <c r="Z499" s="183"/>
    </row>
    <row r="500" spans="1:26" ht="22.5" x14ac:dyDescent="0.2">
      <c r="A500" s="150">
        <v>159</v>
      </c>
      <c r="B500" s="150" t="s">
        <v>237</v>
      </c>
      <c r="C500" s="108" t="s">
        <v>49</v>
      </c>
      <c r="D500" s="150">
        <v>50</v>
      </c>
      <c r="E500" s="150" t="s">
        <v>201</v>
      </c>
      <c r="F500" s="6" t="s">
        <v>202</v>
      </c>
      <c r="G500" s="6" t="s">
        <v>202</v>
      </c>
      <c r="H500" s="6" t="s">
        <v>202</v>
      </c>
      <c r="I500" s="6" t="s">
        <v>202</v>
      </c>
      <c r="J500" s="47"/>
      <c r="K500" s="26"/>
      <c r="L500" s="47"/>
      <c r="M500" s="26"/>
      <c r="N500" s="11"/>
      <c r="O500" s="12"/>
      <c r="P500" s="12"/>
      <c r="Q500" s="12"/>
      <c r="R500" s="12"/>
      <c r="S500" s="5"/>
      <c r="T500" s="7"/>
      <c r="U500" s="7"/>
      <c r="V500" s="7"/>
      <c r="W500" s="42"/>
      <c r="X500" s="108"/>
      <c r="Y500" s="150" t="s">
        <v>766</v>
      </c>
      <c r="Z500" s="181">
        <v>100</v>
      </c>
    </row>
    <row r="501" spans="1:26" x14ac:dyDescent="0.2">
      <c r="A501" s="151"/>
      <c r="B501" s="151"/>
      <c r="C501" s="108" t="s">
        <v>24</v>
      </c>
      <c r="D501" s="151"/>
      <c r="E501" s="151"/>
      <c r="F501" s="6" t="s">
        <v>202</v>
      </c>
      <c r="G501" s="6" t="s">
        <v>202</v>
      </c>
      <c r="H501" s="6" t="s">
        <v>202</v>
      </c>
      <c r="I501" s="6" t="s">
        <v>202</v>
      </c>
      <c r="J501" s="6"/>
      <c r="K501" s="14"/>
      <c r="L501" s="14"/>
      <c r="M501" s="14"/>
      <c r="N501" s="11"/>
      <c r="O501" s="12"/>
      <c r="P501" s="12"/>
      <c r="Q501" s="12"/>
      <c r="R501" s="12"/>
      <c r="S501" s="14"/>
      <c r="T501" s="7"/>
      <c r="U501" s="7"/>
      <c r="V501" s="7"/>
      <c r="W501" s="42"/>
      <c r="X501" s="109"/>
      <c r="Y501" s="152"/>
      <c r="Z501" s="182"/>
    </row>
    <row r="502" spans="1:26" x14ac:dyDescent="0.2">
      <c r="A502" s="42"/>
      <c r="B502" s="14" t="s">
        <v>302</v>
      </c>
      <c r="C502" s="109"/>
      <c r="D502" s="14"/>
      <c r="E502" s="14"/>
      <c r="F502" s="6"/>
      <c r="G502" s="6"/>
      <c r="H502" s="6"/>
      <c r="I502" s="6"/>
      <c r="J502" s="24"/>
      <c r="K502" s="25"/>
      <c r="L502" s="24"/>
      <c r="M502" s="25"/>
      <c r="N502" s="19">
        <f t="shared" ref="N502:R502" si="427">SUM(N499:N501)</f>
        <v>0</v>
      </c>
      <c r="O502" s="19">
        <f t="shared" si="427"/>
        <v>0</v>
      </c>
      <c r="P502" s="19">
        <f t="shared" si="427"/>
        <v>0</v>
      </c>
      <c r="Q502" s="19">
        <f t="shared" si="427"/>
        <v>0</v>
      </c>
      <c r="R502" s="19">
        <f t="shared" si="427"/>
        <v>0</v>
      </c>
      <c r="S502" s="14"/>
      <c r="T502" s="9"/>
      <c r="U502" s="9"/>
      <c r="V502" s="9"/>
      <c r="W502" s="14"/>
      <c r="X502" s="109"/>
      <c r="Y502" s="151"/>
      <c r="Z502" s="183"/>
    </row>
    <row r="503" spans="1:26" ht="22.5" customHeight="1" x14ac:dyDescent="0.2">
      <c r="A503" s="150">
        <v>160</v>
      </c>
      <c r="B503" s="150" t="s">
        <v>238</v>
      </c>
      <c r="C503" s="148" t="s">
        <v>456</v>
      </c>
      <c r="D503" s="42">
        <v>63</v>
      </c>
      <c r="E503" s="42" t="s">
        <v>201</v>
      </c>
      <c r="F503" s="6" t="s">
        <v>202</v>
      </c>
      <c r="G503" s="6" t="s">
        <v>202</v>
      </c>
      <c r="H503" s="6" t="s">
        <v>202</v>
      </c>
      <c r="I503" s="6" t="s">
        <v>202</v>
      </c>
      <c r="J503" s="6"/>
      <c r="K503" s="13"/>
      <c r="L503" s="13"/>
      <c r="M503" s="13"/>
      <c r="N503" s="11"/>
      <c r="O503" s="12"/>
      <c r="P503" s="12"/>
      <c r="Q503" s="12"/>
      <c r="R503" s="12"/>
      <c r="S503" s="42"/>
      <c r="T503" s="7"/>
      <c r="U503" s="7"/>
      <c r="V503" s="7"/>
      <c r="W503" s="42"/>
      <c r="X503" s="108"/>
      <c r="Y503" s="150" t="s">
        <v>766</v>
      </c>
      <c r="Z503" s="181">
        <v>100</v>
      </c>
    </row>
    <row r="504" spans="1:26" x14ac:dyDescent="0.2">
      <c r="A504" s="151"/>
      <c r="B504" s="151"/>
      <c r="C504" s="149"/>
      <c r="D504" s="42"/>
      <c r="E504" s="42"/>
      <c r="F504" s="6" t="s">
        <v>202</v>
      </c>
      <c r="G504" s="6" t="s">
        <v>202</v>
      </c>
      <c r="H504" s="6" t="s">
        <v>202</v>
      </c>
      <c r="I504" s="6" t="s">
        <v>202</v>
      </c>
      <c r="J504" s="6"/>
      <c r="K504" s="15"/>
      <c r="L504" s="15"/>
      <c r="M504" s="15"/>
      <c r="N504" s="11"/>
      <c r="O504" s="12"/>
      <c r="P504" s="12"/>
      <c r="Q504" s="12"/>
      <c r="R504" s="12"/>
      <c r="S504" s="14"/>
      <c r="T504" s="7"/>
      <c r="U504" s="7"/>
      <c r="V504" s="7"/>
      <c r="W504" s="42"/>
      <c r="X504" s="109"/>
      <c r="Y504" s="152"/>
      <c r="Z504" s="182"/>
    </row>
    <row r="505" spans="1:26" x14ac:dyDescent="0.2">
      <c r="A505" s="42"/>
      <c r="B505" s="14" t="s">
        <v>302</v>
      </c>
      <c r="C505" s="109"/>
      <c r="D505" s="14"/>
      <c r="E505" s="14"/>
      <c r="F505" s="6"/>
      <c r="G505" s="6"/>
      <c r="H505" s="6"/>
      <c r="I505" s="6"/>
      <c r="J505" s="24"/>
      <c r="K505" s="25"/>
      <c r="L505" s="24"/>
      <c r="M505" s="25"/>
      <c r="N505" s="19">
        <f t="shared" ref="N505:R505" si="428">SUM(N502:N504)</f>
        <v>0</v>
      </c>
      <c r="O505" s="19">
        <f t="shared" si="428"/>
        <v>0</v>
      </c>
      <c r="P505" s="19">
        <f t="shared" si="428"/>
        <v>0</v>
      </c>
      <c r="Q505" s="19">
        <f t="shared" si="428"/>
        <v>0</v>
      </c>
      <c r="R505" s="19">
        <f t="shared" si="428"/>
        <v>0</v>
      </c>
      <c r="S505" s="14"/>
      <c r="T505" s="9"/>
      <c r="U505" s="9"/>
      <c r="V505" s="9"/>
      <c r="W505" s="14"/>
      <c r="X505" s="109"/>
      <c r="Y505" s="151"/>
      <c r="Z505" s="183"/>
    </row>
    <row r="506" spans="1:26" ht="22.5" x14ac:dyDescent="0.2">
      <c r="A506" s="150">
        <v>161</v>
      </c>
      <c r="B506" s="150" t="s">
        <v>239</v>
      </c>
      <c r="C506" s="108" t="s">
        <v>382</v>
      </c>
      <c r="D506" s="150">
        <v>80</v>
      </c>
      <c r="E506" s="150" t="s">
        <v>201</v>
      </c>
      <c r="F506" s="6" t="s">
        <v>202</v>
      </c>
      <c r="G506" s="6" t="s">
        <v>202</v>
      </c>
      <c r="H506" s="6" t="s">
        <v>202</v>
      </c>
      <c r="I506" s="6" t="s">
        <v>202</v>
      </c>
      <c r="J506" s="4">
        <v>43556</v>
      </c>
      <c r="K506" s="26">
        <v>0</v>
      </c>
      <c r="L506" s="4">
        <v>43586</v>
      </c>
      <c r="M506" s="26">
        <v>0</v>
      </c>
      <c r="N506" s="12">
        <f>IF(((L506+M506)-(J506+K506))*24&gt;0,((L506+M506)-(J506+K506))*24,"NA")</f>
        <v>720</v>
      </c>
      <c r="O506" s="42">
        <f t="shared" ref="O506" si="429">IF(RIGHT(S506)="T",(N506),0)</f>
        <v>0</v>
      </c>
      <c r="P506" s="42">
        <f t="shared" ref="P506" si="430">IF(RIGHT(S506)="U",(N506),0)</f>
        <v>0</v>
      </c>
      <c r="Q506" s="42">
        <f t="shared" ref="Q506" si="431">IF(RIGHT(S506)="C",(N506),0)</f>
        <v>0</v>
      </c>
      <c r="R506" s="12">
        <f t="shared" ref="R506" si="432">IF(RIGHT(S506)="D",(N506),0)</f>
        <v>720</v>
      </c>
      <c r="S506" s="5" t="s">
        <v>489</v>
      </c>
      <c r="T506" s="7"/>
      <c r="U506" s="7"/>
      <c r="V506" s="7"/>
      <c r="W506" s="42"/>
      <c r="X506" s="108" t="s">
        <v>622</v>
      </c>
      <c r="Y506" s="150" t="s">
        <v>766</v>
      </c>
      <c r="Z506" s="181">
        <v>100</v>
      </c>
    </row>
    <row r="507" spans="1:26" x14ac:dyDescent="0.2">
      <c r="A507" s="151"/>
      <c r="B507" s="151"/>
      <c r="C507" s="108" t="s">
        <v>24</v>
      </c>
      <c r="D507" s="151"/>
      <c r="E507" s="151"/>
      <c r="F507" s="6" t="s">
        <v>202</v>
      </c>
      <c r="G507" s="6" t="s">
        <v>202</v>
      </c>
      <c r="H507" s="6" t="s">
        <v>202</v>
      </c>
      <c r="I507" s="6" t="s">
        <v>202</v>
      </c>
      <c r="J507" s="6"/>
      <c r="K507" s="14"/>
      <c r="L507" s="14"/>
      <c r="M507" s="14"/>
      <c r="N507" s="11"/>
      <c r="O507" s="12"/>
      <c r="P507" s="12"/>
      <c r="Q507" s="12"/>
      <c r="R507" s="12"/>
      <c r="S507" s="14"/>
      <c r="T507" s="7"/>
      <c r="U507" s="7"/>
      <c r="V507" s="7"/>
      <c r="W507" s="42"/>
      <c r="X507" s="109"/>
      <c r="Y507" s="152"/>
      <c r="Z507" s="182"/>
    </row>
    <row r="508" spans="1:26" x14ac:dyDescent="0.2">
      <c r="A508" s="42"/>
      <c r="B508" s="14" t="s">
        <v>302</v>
      </c>
      <c r="C508" s="109"/>
      <c r="D508" s="14"/>
      <c r="E508" s="14"/>
      <c r="F508" s="6"/>
      <c r="G508" s="6"/>
      <c r="H508" s="6"/>
      <c r="I508" s="6"/>
      <c r="J508" s="24"/>
      <c r="K508" s="25"/>
      <c r="L508" s="24"/>
      <c r="M508" s="25"/>
      <c r="N508" s="19">
        <f t="shared" ref="N508:R508" si="433">SUM(N505:N507)</f>
        <v>720</v>
      </c>
      <c r="O508" s="19">
        <f t="shared" si="433"/>
        <v>0</v>
      </c>
      <c r="P508" s="19">
        <f t="shared" si="433"/>
        <v>0</v>
      </c>
      <c r="Q508" s="19">
        <f t="shared" si="433"/>
        <v>0</v>
      </c>
      <c r="R508" s="19">
        <f t="shared" si="433"/>
        <v>720</v>
      </c>
      <c r="S508" s="14"/>
      <c r="T508" s="9"/>
      <c r="U508" s="9"/>
      <c r="V508" s="9"/>
      <c r="W508" s="14"/>
      <c r="X508" s="109"/>
      <c r="Y508" s="151"/>
      <c r="Z508" s="183"/>
    </row>
    <row r="509" spans="1:26" x14ac:dyDescent="0.2">
      <c r="A509" s="150">
        <v>162</v>
      </c>
      <c r="B509" s="150" t="s">
        <v>240</v>
      </c>
      <c r="C509" s="108" t="s">
        <v>19</v>
      </c>
      <c r="D509" s="150">
        <v>80</v>
      </c>
      <c r="E509" s="150" t="s">
        <v>201</v>
      </c>
      <c r="F509" s="6" t="s">
        <v>202</v>
      </c>
      <c r="G509" s="6" t="s">
        <v>202</v>
      </c>
      <c r="H509" s="6" t="s">
        <v>202</v>
      </c>
      <c r="I509" s="6" t="s">
        <v>202</v>
      </c>
      <c r="J509" s="47"/>
      <c r="K509" s="26"/>
      <c r="L509" s="47"/>
      <c r="M509" s="26"/>
      <c r="N509" s="10">
        <v>0</v>
      </c>
      <c r="O509" s="10">
        <f>IF(RIGHT(S509)="T",(N509),0)</f>
        <v>0</v>
      </c>
      <c r="P509" s="10">
        <f>IF(RIGHT(S509)="U",(N509),0)</f>
        <v>0</v>
      </c>
      <c r="Q509" s="10">
        <f>IF(RIGHT(S509)="C",(N509),0)</f>
        <v>0</v>
      </c>
      <c r="R509" s="10">
        <f>IF(RIGHT(S509)="D",(N509),0)</f>
        <v>0</v>
      </c>
      <c r="S509" s="5"/>
      <c r="T509" s="7"/>
      <c r="U509" s="7"/>
      <c r="V509" s="7"/>
      <c r="W509" s="42"/>
      <c r="X509" s="108"/>
      <c r="Y509" s="150" t="s">
        <v>766</v>
      </c>
      <c r="Z509" s="181">
        <v>100</v>
      </c>
    </row>
    <row r="510" spans="1:26" x14ac:dyDescent="0.2">
      <c r="A510" s="151"/>
      <c r="B510" s="151"/>
      <c r="C510" s="108" t="s">
        <v>24</v>
      </c>
      <c r="D510" s="151"/>
      <c r="E510" s="151"/>
      <c r="F510" s="6" t="s">
        <v>202</v>
      </c>
      <c r="G510" s="6" t="s">
        <v>202</v>
      </c>
      <c r="H510" s="6" t="s">
        <v>202</v>
      </c>
      <c r="I510" s="6" t="s">
        <v>202</v>
      </c>
      <c r="J510" s="6"/>
      <c r="K510" s="14"/>
      <c r="L510" s="14"/>
      <c r="M510" s="14"/>
      <c r="N510" s="11"/>
      <c r="O510" s="12"/>
      <c r="P510" s="12"/>
      <c r="Q510" s="12"/>
      <c r="R510" s="12"/>
      <c r="S510" s="14"/>
      <c r="T510" s="7"/>
      <c r="U510" s="7"/>
      <c r="V510" s="7"/>
      <c r="W510" s="42"/>
      <c r="X510" s="109"/>
      <c r="Y510" s="152"/>
      <c r="Z510" s="182"/>
    </row>
    <row r="511" spans="1:26" x14ac:dyDescent="0.2">
      <c r="A511" s="42"/>
      <c r="B511" s="14" t="s">
        <v>302</v>
      </c>
      <c r="C511" s="109"/>
      <c r="D511" s="14"/>
      <c r="E511" s="14"/>
      <c r="F511" s="6"/>
      <c r="G511" s="6"/>
      <c r="H511" s="6"/>
      <c r="I511" s="6"/>
      <c r="J511" s="24"/>
      <c r="K511" s="25"/>
      <c r="L511" s="24"/>
      <c r="M511" s="25"/>
      <c r="N511" s="19">
        <f>SUM(N509:N510)</f>
        <v>0</v>
      </c>
      <c r="O511" s="19">
        <f t="shared" ref="O511:R511" si="434">SUM(O508:O510)</f>
        <v>0</v>
      </c>
      <c r="P511" s="19">
        <f t="shared" si="434"/>
        <v>0</v>
      </c>
      <c r="Q511" s="19">
        <f t="shared" si="434"/>
        <v>0</v>
      </c>
      <c r="R511" s="19">
        <f t="shared" si="434"/>
        <v>720</v>
      </c>
      <c r="S511" s="14"/>
      <c r="T511" s="9"/>
      <c r="U511" s="9"/>
      <c r="V511" s="9"/>
      <c r="W511" s="14"/>
      <c r="X511" s="109"/>
      <c r="Y511" s="151"/>
      <c r="Z511" s="183"/>
    </row>
    <row r="512" spans="1:26" x14ac:dyDescent="0.2">
      <c r="A512" s="150">
        <v>163</v>
      </c>
      <c r="B512" s="150" t="s">
        <v>241</v>
      </c>
      <c r="C512" s="108" t="s">
        <v>385</v>
      </c>
      <c r="D512" s="150">
        <v>80</v>
      </c>
      <c r="E512" s="150" t="s">
        <v>201</v>
      </c>
      <c r="F512" s="6" t="s">
        <v>202</v>
      </c>
      <c r="G512" s="6" t="s">
        <v>202</v>
      </c>
      <c r="H512" s="6" t="s">
        <v>202</v>
      </c>
      <c r="I512" s="6" t="s">
        <v>202</v>
      </c>
      <c r="J512" s="4"/>
      <c r="K512" s="26"/>
      <c r="L512" s="4"/>
      <c r="M512" s="26"/>
      <c r="N512" s="12"/>
      <c r="O512" s="12"/>
      <c r="P512" s="12"/>
      <c r="Q512" s="12"/>
      <c r="R512" s="12"/>
      <c r="S512" s="5"/>
      <c r="T512" s="7"/>
      <c r="U512" s="7"/>
      <c r="V512" s="7"/>
      <c r="W512" s="42"/>
      <c r="X512" s="108"/>
      <c r="Y512" s="150" t="s">
        <v>766</v>
      </c>
      <c r="Z512" s="181">
        <v>100</v>
      </c>
    </row>
    <row r="513" spans="1:26" x14ac:dyDescent="0.2">
      <c r="A513" s="151"/>
      <c r="B513" s="151"/>
      <c r="C513" s="108" t="s">
        <v>24</v>
      </c>
      <c r="D513" s="151"/>
      <c r="E513" s="151"/>
      <c r="F513" s="6" t="s">
        <v>202</v>
      </c>
      <c r="G513" s="6" t="s">
        <v>202</v>
      </c>
      <c r="H513" s="6" t="s">
        <v>202</v>
      </c>
      <c r="I513" s="6" t="s">
        <v>202</v>
      </c>
      <c r="J513" s="6"/>
      <c r="K513" s="14"/>
      <c r="L513" s="14"/>
      <c r="M513" s="14"/>
      <c r="N513" s="11"/>
      <c r="O513" s="12"/>
      <c r="P513" s="12"/>
      <c r="Q513" s="12"/>
      <c r="R513" s="12"/>
      <c r="S513" s="14"/>
      <c r="T513" s="7"/>
      <c r="U513" s="7"/>
      <c r="V513" s="7"/>
      <c r="W513" s="42"/>
      <c r="X513" s="109"/>
      <c r="Y513" s="152"/>
      <c r="Z513" s="182"/>
    </row>
    <row r="514" spans="1:26" x14ac:dyDescent="0.2">
      <c r="A514" s="42"/>
      <c r="B514" s="14" t="s">
        <v>302</v>
      </c>
      <c r="C514" s="109"/>
      <c r="D514" s="14"/>
      <c r="E514" s="14"/>
      <c r="F514" s="6"/>
      <c r="G514" s="6"/>
      <c r="H514" s="6"/>
      <c r="I514" s="6"/>
      <c r="J514" s="24"/>
      <c r="K514" s="25"/>
      <c r="L514" s="24"/>
      <c r="M514" s="25"/>
      <c r="N514" s="19">
        <f>SUM(N512:N513)</f>
        <v>0</v>
      </c>
      <c r="O514" s="19">
        <f t="shared" ref="O514:R514" si="435">SUM(O512:O513)</f>
        <v>0</v>
      </c>
      <c r="P514" s="19">
        <f t="shared" si="435"/>
        <v>0</v>
      </c>
      <c r="Q514" s="19">
        <f t="shared" si="435"/>
        <v>0</v>
      </c>
      <c r="R514" s="19">
        <f t="shared" si="435"/>
        <v>0</v>
      </c>
      <c r="S514" s="14"/>
      <c r="T514" s="9"/>
      <c r="U514" s="9"/>
      <c r="V514" s="9"/>
      <c r="W514" s="14"/>
      <c r="X514" s="109"/>
      <c r="Y514" s="151"/>
      <c r="Z514" s="183"/>
    </row>
    <row r="515" spans="1:26" ht="22.5" x14ac:dyDescent="0.2">
      <c r="A515" s="150">
        <v>164</v>
      </c>
      <c r="B515" s="150" t="s">
        <v>242</v>
      </c>
      <c r="C515" s="148" t="s">
        <v>383</v>
      </c>
      <c r="D515" s="150">
        <v>125</v>
      </c>
      <c r="E515" s="150" t="s">
        <v>201</v>
      </c>
      <c r="F515" s="6" t="s">
        <v>202</v>
      </c>
      <c r="G515" s="6" t="s">
        <v>202</v>
      </c>
      <c r="H515" s="6" t="s">
        <v>202</v>
      </c>
      <c r="I515" s="6" t="s">
        <v>202</v>
      </c>
      <c r="J515" s="4">
        <v>43570</v>
      </c>
      <c r="K515" s="26">
        <v>0.89583333333333337</v>
      </c>
      <c r="L515" s="4">
        <v>43571</v>
      </c>
      <c r="M515" s="26">
        <v>0.3034722222222222</v>
      </c>
      <c r="N515" s="42">
        <v>9.7799999999999994</v>
      </c>
      <c r="O515" s="42">
        <f t="shared" ref="O515:O518" si="436">IF(RIGHT(S515)="T",(N515),0)</f>
        <v>0</v>
      </c>
      <c r="P515" s="42">
        <f t="shared" ref="P515:P518" si="437">IF(RIGHT(S515)="U",(N515),0)</f>
        <v>0</v>
      </c>
      <c r="Q515" s="42">
        <f t="shared" ref="Q515:Q518" si="438">IF(RIGHT(S515)="C",(N515),0)</f>
        <v>0</v>
      </c>
      <c r="R515" s="12">
        <f t="shared" ref="R515:R518" si="439">IF(RIGHT(S515)="D",(N515),0)</f>
        <v>9.7799999999999994</v>
      </c>
      <c r="S515" s="5" t="s">
        <v>488</v>
      </c>
      <c r="T515" s="7"/>
      <c r="U515" s="7"/>
      <c r="V515" s="7"/>
      <c r="W515" s="42"/>
      <c r="X515" s="108" t="s">
        <v>495</v>
      </c>
      <c r="Y515" s="150" t="s">
        <v>766</v>
      </c>
      <c r="Z515" s="181">
        <v>100</v>
      </c>
    </row>
    <row r="516" spans="1:26" ht="22.5" x14ac:dyDescent="0.2">
      <c r="A516" s="152"/>
      <c r="B516" s="152"/>
      <c r="C516" s="153"/>
      <c r="D516" s="152"/>
      <c r="E516" s="152"/>
      <c r="F516" s="6"/>
      <c r="G516" s="6"/>
      <c r="H516" s="6"/>
      <c r="I516" s="6"/>
      <c r="J516" s="4">
        <v>43576</v>
      </c>
      <c r="K516" s="26">
        <v>0.82777777777777783</v>
      </c>
      <c r="L516" s="4">
        <v>43578</v>
      </c>
      <c r="M516" s="26">
        <v>0.37083333333333335</v>
      </c>
      <c r="N516" s="42">
        <v>37.03</v>
      </c>
      <c r="O516" s="42">
        <f t="shared" si="436"/>
        <v>0</v>
      </c>
      <c r="P516" s="42">
        <f t="shared" si="437"/>
        <v>0</v>
      </c>
      <c r="Q516" s="42">
        <f t="shared" si="438"/>
        <v>0</v>
      </c>
      <c r="R516" s="12">
        <f t="shared" si="439"/>
        <v>37.03</v>
      </c>
      <c r="S516" s="5" t="s">
        <v>488</v>
      </c>
      <c r="T516" s="7"/>
      <c r="U516" s="7"/>
      <c r="V516" s="7"/>
      <c r="W516" s="42"/>
      <c r="X516" s="108" t="s">
        <v>495</v>
      </c>
      <c r="Y516" s="152"/>
      <c r="Z516" s="182"/>
    </row>
    <row r="517" spans="1:26" ht="22.5" x14ac:dyDescent="0.2">
      <c r="A517" s="152"/>
      <c r="B517" s="152"/>
      <c r="C517" s="153"/>
      <c r="D517" s="152"/>
      <c r="E517" s="152"/>
      <c r="F517" s="6"/>
      <c r="G517" s="6"/>
      <c r="H517" s="6"/>
      <c r="I517" s="6"/>
      <c r="J517" s="4">
        <v>43579</v>
      </c>
      <c r="K517" s="26">
        <v>0.90972222222222221</v>
      </c>
      <c r="L517" s="4">
        <v>43586</v>
      </c>
      <c r="M517" s="26">
        <v>0</v>
      </c>
      <c r="N517" s="12">
        <f>IF(((L517+M517)-(J517+K517))*24&gt;0,((L517+M517)-(J517+K517))*24,"NA")</f>
        <v>146.16666666674428</v>
      </c>
      <c r="O517" s="42">
        <f t="shared" si="436"/>
        <v>0</v>
      </c>
      <c r="P517" s="42">
        <f t="shared" si="437"/>
        <v>0</v>
      </c>
      <c r="Q517" s="42">
        <f t="shared" si="438"/>
        <v>0</v>
      </c>
      <c r="R517" s="12">
        <f t="shared" si="439"/>
        <v>146.16666666674428</v>
      </c>
      <c r="S517" s="5" t="s">
        <v>488</v>
      </c>
      <c r="T517" s="7"/>
      <c r="U517" s="7"/>
      <c r="V517" s="7"/>
      <c r="W517" s="42"/>
      <c r="X517" s="108" t="s">
        <v>495</v>
      </c>
      <c r="Y517" s="152"/>
      <c r="Z517" s="182"/>
    </row>
    <row r="518" spans="1:26" ht="22.5" x14ac:dyDescent="0.2">
      <c r="A518" s="151"/>
      <c r="B518" s="151"/>
      <c r="C518" s="149"/>
      <c r="D518" s="151"/>
      <c r="E518" s="151"/>
      <c r="F518" s="6"/>
      <c r="G518" s="6"/>
      <c r="H518" s="6"/>
      <c r="I518" s="6"/>
      <c r="J518" s="4">
        <v>43572</v>
      </c>
      <c r="K518" s="26">
        <v>0.83333333333333337</v>
      </c>
      <c r="L518" s="4">
        <v>43574</v>
      </c>
      <c r="M518" s="26">
        <v>0.30208333333333331</v>
      </c>
      <c r="N518" s="42">
        <v>35.25</v>
      </c>
      <c r="O518" s="42">
        <f t="shared" si="436"/>
        <v>0</v>
      </c>
      <c r="P518" s="42">
        <f t="shared" si="437"/>
        <v>0</v>
      </c>
      <c r="Q518" s="42">
        <f t="shared" si="438"/>
        <v>0</v>
      </c>
      <c r="R518" s="12">
        <f t="shared" si="439"/>
        <v>35.25</v>
      </c>
      <c r="S518" s="5" t="s">
        <v>488</v>
      </c>
      <c r="T518" s="7"/>
      <c r="U518" s="7"/>
      <c r="V518" s="7"/>
      <c r="W518" s="42"/>
      <c r="X518" s="108" t="s">
        <v>618</v>
      </c>
      <c r="Y518" s="152"/>
      <c r="Z518" s="182"/>
    </row>
    <row r="519" spans="1:26" x14ac:dyDescent="0.2">
      <c r="A519" s="42"/>
      <c r="B519" s="14" t="s">
        <v>302</v>
      </c>
      <c r="C519" s="109"/>
      <c r="D519" s="14"/>
      <c r="E519" s="14"/>
      <c r="F519" s="6"/>
      <c r="G519" s="6"/>
      <c r="H519" s="6"/>
      <c r="I519" s="6"/>
      <c r="J519" s="24"/>
      <c r="K519" s="25"/>
      <c r="L519" s="24"/>
      <c r="M519" s="25"/>
      <c r="N519" s="19">
        <f>SUM(N515:N518)</f>
        <v>228.22666666674428</v>
      </c>
      <c r="O519" s="19">
        <f t="shared" ref="O519:R519" si="440">SUM(O515:O518)</f>
        <v>0</v>
      </c>
      <c r="P519" s="19">
        <f t="shared" si="440"/>
        <v>0</v>
      </c>
      <c r="Q519" s="19">
        <f t="shared" si="440"/>
        <v>0</v>
      </c>
      <c r="R519" s="19">
        <f t="shared" si="440"/>
        <v>228.22666666674428</v>
      </c>
      <c r="S519" s="14"/>
      <c r="T519" s="9"/>
      <c r="U519" s="9"/>
      <c r="V519" s="9"/>
      <c r="W519" s="14"/>
      <c r="X519" s="109"/>
      <c r="Y519" s="151"/>
      <c r="Z519" s="183"/>
    </row>
    <row r="520" spans="1:26" ht="22.5" x14ac:dyDescent="0.2">
      <c r="A520" s="150">
        <v>165</v>
      </c>
      <c r="B520" s="150" t="s">
        <v>243</v>
      </c>
      <c r="C520" s="148" t="s">
        <v>384</v>
      </c>
      <c r="D520" s="150">
        <v>125</v>
      </c>
      <c r="E520" s="150" t="s">
        <v>201</v>
      </c>
      <c r="F520" s="6" t="s">
        <v>202</v>
      </c>
      <c r="G520" s="6" t="s">
        <v>202</v>
      </c>
      <c r="H520" s="6" t="s">
        <v>202</v>
      </c>
      <c r="I520" s="6" t="s">
        <v>202</v>
      </c>
      <c r="J520" s="4">
        <v>43579</v>
      </c>
      <c r="K520" s="26">
        <v>0.91041666666666676</v>
      </c>
      <c r="L520" s="4">
        <v>43586</v>
      </c>
      <c r="M520" s="26">
        <v>0</v>
      </c>
      <c r="N520" s="12">
        <f>IF(((L520+M520)-(J520+K520))*24&gt;0,((L520+M520)-(J520+K520))*24,"NA")</f>
        <v>146.15000000002328</v>
      </c>
      <c r="O520" s="42">
        <f t="shared" ref="O520:O523" si="441">IF(RIGHT(S520)="T",(N520),0)</f>
        <v>0</v>
      </c>
      <c r="P520" s="42">
        <f t="shared" ref="P520:P523" si="442">IF(RIGHT(S520)="U",(N520),0)</f>
        <v>0</v>
      </c>
      <c r="Q520" s="42">
        <f t="shared" ref="Q520:Q523" si="443">IF(RIGHT(S520)="C",(N520),0)</f>
        <v>0</v>
      </c>
      <c r="R520" s="12">
        <f t="shared" ref="R520:R523" si="444">IF(RIGHT(S520)="D",(N520),0)</f>
        <v>146.15000000002328</v>
      </c>
      <c r="S520" s="5" t="s">
        <v>488</v>
      </c>
      <c r="T520" s="7"/>
      <c r="U520" s="7"/>
      <c r="V520" s="7"/>
      <c r="W520" s="42"/>
      <c r="X520" s="108" t="s">
        <v>495</v>
      </c>
      <c r="Y520" s="150" t="s">
        <v>766</v>
      </c>
      <c r="Z520" s="181">
        <v>100</v>
      </c>
    </row>
    <row r="521" spans="1:26" ht="22.5" x14ac:dyDescent="0.2">
      <c r="A521" s="152"/>
      <c r="B521" s="152"/>
      <c r="C521" s="153"/>
      <c r="D521" s="152"/>
      <c r="E521" s="152"/>
      <c r="F521" s="6"/>
      <c r="G521" s="6"/>
      <c r="H521" s="6"/>
      <c r="I521" s="6"/>
      <c r="J521" s="4">
        <v>43572</v>
      </c>
      <c r="K521" s="26">
        <v>0.83472222222222225</v>
      </c>
      <c r="L521" s="4">
        <v>43575</v>
      </c>
      <c r="M521" s="26">
        <v>0.31458333333333333</v>
      </c>
      <c r="N521" s="42">
        <v>59.52</v>
      </c>
      <c r="O521" s="42">
        <f t="shared" si="441"/>
        <v>0</v>
      </c>
      <c r="P521" s="42">
        <f t="shared" si="442"/>
        <v>0</v>
      </c>
      <c r="Q521" s="42">
        <f t="shared" si="443"/>
        <v>0</v>
      </c>
      <c r="R521" s="12">
        <f t="shared" si="444"/>
        <v>59.52</v>
      </c>
      <c r="S521" s="5" t="s">
        <v>488</v>
      </c>
      <c r="T521" s="7"/>
      <c r="U521" s="7"/>
      <c r="V521" s="7"/>
      <c r="W521" s="42"/>
      <c r="X521" s="108" t="s">
        <v>618</v>
      </c>
      <c r="Y521" s="152"/>
      <c r="Z521" s="182"/>
    </row>
    <row r="522" spans="1:26" ht="22.5" x14ac:dyDescent="0.2">
      <c r="A522" s="152"/>
      <c r="B522" s="152"/>
      <c r="C522" s="153"/>
      <c r="D522" s="152"/>
      <c r="E522" s="152"/>
      <c r="F522" s="6"/>
      <c r="G522" s="6"/>
      <c r="H522" s="6"/>
      <c r="I522" s="6"/>
      <c r="J522" s="4">
        <v>43576</v>
      </c>
      <c r="K522" s="26">
        <v>0.83819444444444446</v>
      </c>
      <c r="L522" s="4">
        <v>43578</v>
      </c>
      <c r="M522" s="26">
        <v>0.37152777777777773</v>
      </c>
      <c r="N522" s="42">
        <v>36.799999999999997</v>
      </c>
      <c r="O522" s="42">
        <f t="shared" si="441"/>
        <v>0</v>
      </c>
      <c r="P522" s="42">
        <f t="shared" si="442"/>
        <v>0</v>
      </c>
      <c r="Q522" s="42">
        <f t="shared" si="443"/>
        <v>0</v>
      </c>
      <c r="R522" s="12">
        <f t="shared" si="444"/>
        <v>36.799999999999997</v>
      </c>
      <c r="S522" s="5" t="s">
        <v>488</v>
      </c>
      <c r="T522" s="7"/>
      <c r="U522" s="7"/>
      <c r="V522" s="7"/>
      <c r="W522" s="42"/>
      <c r="X522" s="108" t="s">
        <v>495</v>
      </c>
      <c r="Y522" s="152"/>
      <c r="Z522" s="182"/>
    </row>
    <row r="523" spans="1:26" ht="22.5" x14ac:dyDescent="0.2">
      <c r="A523" s="151"/>
      <c r="B523" s="151"/>
      <c r="C523" s="149"/>
      <c r="D523" s="151"/>
      <c r="E523" s="151"/>
      <c r="F523" s="6"/>
      <c r="G523" s="6"/>
      <c r="H523" s="6"/>
      <c r="I523" s="6"/>
      <c r="J523" s="4">
        <v>43570</v>
      </c>
      <c r="K523" s="26">
        <v>0.90069444444444446</v>
      </c>
      <c r="L523" s="4">
        <v>43571</v>
      </c>
      <c r="M523" s="26">
        <v>0.30416666666666664</v>
      </c>
      <c r="N523" s="42">
        <v>9.68</v>
      </c>
      <c r="O523" s="42">
        <f t="shared" si="441"/>
        <v>0</v>
      </c>
      <c r="P523" s="42">
        <f t="shared" si="442"/>
        <v>0</v>
      </c>
      <c r="Q523" s="42">
        <f t="shared" si="443"/>
        <v>0</v>
      </c>
      <c r="R523" s="12">
        <f t="shared" si="444"/>
        <v>9.68</v>
      </c>
      <c r="S523" s="5" t="s">
        <v>488</v>
      </c>
      <c r="T523" s="7"/>
      <c r="U523" s="7"/>
      <c r="V523" s="7"/>
      <c r="W523" s="42"/>
      <c r="X523" s="108" t="s">
        <v>495</v>
      </c>
      <c r="Y523" s="152"/>
      <c r="Z523" s="182"/>
    </row>
    <row r="524" spans="1:26" x14ac:dyDescent="0.2">
      <c r="A524" s="42"/>
      <c r="B524" s="14" t="s">
        <v>302</v>
      </c>
      <c r="C524" s="108"/>
      <c r="D524" s="14"/>
      <c r="E524" s="14"/>
      <c r="F524" s="6"/>
      <c r="G524" s="6"/>
      <c r="H524" s="6"/>
      <c r="I524" s="6"/>
      <c r="J524" s="24"/>
      <c r="K524" s="25"/>
      <c r="L524" s="24"/>
      <c r="M524" s="25"/>
      <c r="N524" s="19">
        <f>SUM(N520:N523)</f>
        <v>252.15000000002328</v>
      </c>
      <c r="O524" s="19">
        <f t="shared" ref="O524:R524" si="445">SUM(O520:O523)</f>
        <v>0</v>
      </c>
      <c r="P524" s="19">
        <f t="shared" si="445"/>
        <v>0</v>
      </c>
      <c r="Q524" s="19">
        <f t="shared" si="445"/>
        <v>0</v>
      </c>
      <c r="R524" s="19">
        <f t="shared" si="445"/>
        <v>252.15000000002328</v>
      </c>
      <c r="S524" s="14"/>
      <c r="T524" s="9"/>
      <c r="U524" s="9"/>
      <c r="V524" s="9"/>
      <c r="W524" s="14"/>
      <c r="X524" s="109"/>
      <c r="Y524" s="151"/>
      <c r="Z524" s="183"/>
    </row>
    <row r="525" spans="1:26" x14ac:dyDescent="0.2">
      <c r="A525" s="150">
        <v>166</v>
      </c>
      <c r="B525" s="150" t="s">
        <v>244</v>
      </c>
      <c r="C525" s="148" t="s">
        <v>386</v>
      </c>
      <c r="D525" s="150">
        <v>80</v>
      </c>
      <c r="E525" s="150" t="s">
        <v>201</v>
      </c>
      <c r="F525" s="6" t="s">
        <v>202</v>
      </c>
      <c r="G525" s="6" t="s">
        <v>202</v>
      </c>
      <c r="H525" s="6" t="s">
        <v>202</v>
      </c>
      <c r="I525" s="6" t="s">
        <v>202</v>
      </c>
      <c r="J525" s="4"/>
      <c r="K525" s="26"/>
      <c r="L525" s="4"/>
      <c r="M525" s="26"/>
      <c r="N525" s="12"/>
      <c r="O525" s="10"/>
      <c r="P525" s="10"/>
      <c r="Q525" s="10"/>
      <c r="R525" s="10"/>
      <c r="S525" s="42"/>
      <c r="T525" s="7"/>
      <c r="U525" s="7"/>
      <c r="V525" s="7"/>
      <c r="W525" s="42"/>
      <c r="X525" s="108"/>
      <c r="Y525" s="150" t="s">
        <v>766</v>
      </c>
      <c r="Z525" s="181">
        <v>100</v>
      </c>
    </row>
    <row r="526" spans="1:26" x14ac:dyDescent="0.2">
      <c r="A526" s="151"/>
      <c r="B526" s="151"/>
      <c r="C526" s="149"/>
      <c r="D526" s="151"/>
      <c r="E526" s="151"/>
      <c r="F526" s="6" t="s">
        <v>202</v>
      </c>
      <c r="G526" s="6" t="s">
        <v>202</v>
      </c>
      <c r="H526" s="6" t="s">
        <v>202</v>
      </c>
      <c r="I526" s="6" t="s">
        <v>202</v>
      </c>
      <c r="J526" s="4"/>
      <c r="K526" s="26"/>
      <c r="L526" s="4"/>
      <c r="M526" s="26"/>
      <c r="N526" s="10"/>
      <c r="O526" s="10"/>
      <c r="P526" s="10"/>
      <c r="Q526" s="10"/>
      <c r="R526" s="10"/>
      <c r="S526" s="42"/>
      <c r="T526" s="7"/>
      <c r="U526" s="7"/>
      <c r="V526" s="7"/>
      <c r="W526" s="42"/>
      <c r="X526" s="108"/>
      <c r="Y526" s="152"/>
      <c r="Z526" s="182"/>
    </row>
    <row r="527" spans="1:26" x14ac:dyDescent="0.2">
      <c r="A527" s="42"/>
      <c r="B527" s="14" t="s">
        <v>302</v>
      </c>
      <c r="C527" s="109"/>
      <c r="D527" s="14"/>
      <c r="E527" s="14"/>
      <c r="F527" s="6"/>
      <c r="G527" s="6"/>
      <c r="H527" s="6"/>
      <c r="I527" s="6"/>
      <c r="J527" s="24"/>
      <c r="K527" s="25"/>
      <c r="L527" s="24"/>
      <c r="M527" s="25"/>
      <c r="N527" s="19">
        <f>SUM(N525:N526)</f>
        <v>0</v>
      </c>
      <c r="O527" s="19">
        <f t="shared" ref="O527:R527" si="446">SUM(O525:O526)</f>
        <v>0</v>
      </c>
      <c r="P527" s="19">
        <f t="shared" si="446"/>
        <v>0</v>
      </c>
      <c r="Q527" s="19">
        <f t="shared" si="446"/>
        <v>0</v>
      </c>
      <c r="R527" s="19">
        <f t="shared" si="446"/>
        <v>0</v>
      </c>
      <c r="S527" s="14"/>
      <c r="T527" s="9"/>
      <c r="U527" s="9"/>
      <c r="V527" s="9"/>
      <c r="W527" s="14"/>
      <c r="X527" s="109"/>
      <c r="Y527" s="151"/>
      <c r="Z527" s="183"/>
    </row>
    <row r="528" spans="1:26" x14ac:dyDescent="0.2">
      <c r="A528" s="150">
        <v>167</v>
      </c>
      <c r="B528" s="150" t="s">
        <v>245</v>
      </c>
      <c r="C528" s="148" t="s">
        <v>387</v>
      </c>
      <c r="D528" s="150">
        <v>80</v>
      </c>
      <c r="E528" s="150" t="s">
        <v>201</v>
      </c>
      <c r="F528" s="6" t="s">
        <v>202</v>
      </c>
      <c r="G528" s="6" t="s">
        <v>202</v>
      </c>
      <c r="H528" s="6" t="s">
        <v>202</v>
      </c>
      <c r="I528" s="6" t="s">
        <v>202</v>
      </c>
      <c r="J528" s="4"/>
      <c r="K528" s="26"/>
      <c r="L528" s="4"/>
      <c r="M528" s="26"/>
      <c r="N528" s="11"/>
      <c r="O528" s="12"/>
      <c r="P528" s="12"/>
      <c r="Q528" s="12"/>
      <c r="R528" s="12"/>
      <c r="S528" s="5"/>
      <c r="T528" s="7"/>
      <c r="U528" s="7"/>
      <c r="V528" s="7"/>
      <c r="W528" s="42"/>
      <c r="X528" s="108"/>
      <c r="Y528" s="150" t="s">
        <v>766</v>
      </c>
      <c r="Z528" s="181">
        <v>100</v>
      </c>
    </row>
    <row r="529" spans="1:26" x14ac:dyDescent="0.2">
      <c r="A529" s="151"/>
      <c r="B529" s="151"/>
      <c r="C529" s="149"/>
      <c r="D529" s="151"/>
      <c r="E529" s="151"/>
      <c r="F529" s="6" t="s">
        <v>202</v>
      </c>
      <c r="G529" s="6" t="s">
        <v>202</v>
      </c>
      <c r="H529" s="6" t="s">
        <v>202</v>
      </c>
      <c r="I529" s="6" t="s">
        <v>202</v>
      </c>
      <c r="J529" s="6"/>
      <c r="K529" s="14"/>
      <c r="L529" s="14"/>
      <c r="M529" s="14"/>
      <c r="N529" s="11"/>
      <c r="O529" s="12"/>
      <c r="P529" s="12"/>
      <c r="Q529" s="12"/>
      <c r="R529" s="12"/>
      <c r="S529" s="14"/>
      <c r="T529" s="7"/>
      <c r="U529" s="7"/>
      <c r="V529" s="7"/>
      <c r="W529" s="42"/>
      <c r="X529" s="108"/>
      <c r="Y529" s="152"/>
      <c r="Z529" s="182"/>
    </row>
    <row r="530" spans="1:26" x14ac:dyDescent="0.2">
      <c r="A530" s="42"/>
      <c r="B530" s="14" t="s">
        <v>302</v>
      </c>
      <c r="C530" s="109"/>
      <c r="D530" s="14"/>
      <c r="E530" s="14"/>
      <c r="F530" s="6"/>
      <c r="G530" s="6"/>
      <c r="H530" s="6"/>
      <c r="I530" s="6"/>
      <c r="J530" s="24"/>
      <c r="K530" s="25"/>
      <c r="L530" s="24"/>
      <c r="M530" s="25"/>
      <c r="N530" s="19">
        <f t="shared" ref="N530:R530" si="447">SUM(N527:N529)</f>
        <v>0</v>
      </c>
      <c r="O530" s="19">
        <f t="shared" si="447"/>
        <v>0</v>
      </c>
      <c r="P530" s="19">
        <f t="shared" si="447"/>
        <v>0</v>
      </c>
      <c r="Q530" s="19">
        <f t="shared" si="447"/>
        <v>0</v>
      </c>
      <c r="R530" s="19">
        <f t="shared" si="447"/>
        <v>0</v>
      </c>
      <c r="S530" s="14"/>
      <c r="T530" s="9"/>
      <c r="U530" s="9"/>
      <c r="V530" s="9"/>
      <c r="W530" s="14"/>
      <c r="X530" s="109"/>
      <c r="Y530" s="151"/>
      <c r="Z530" s="183"/>
    </row>
    <row r="531" spans="1:26" ht="22.5" x14ac:dyDescent="0.2">
      <c r="A531" s="150">
        <v>168</v>
      </c>
      <c r="B531" s="150" t="s">
        <v>246</v>
      </c>
      <c r="C531" s="108" t="s">
        <v>50</v>
      </c>
      <c r="D531" s="150">
        <v>50</v>
      </c>
      <c r="E531" s="150" t="s">
        <v>201</v>
      </c>
      <c r="F531" s="6" t="s">
        <v>202</v>
      </c>
      <c r="G531" s="6" t="s">
        <v>202</v>
      </c>
      <c r="H531" s="6" t="s">
        <v>202</v>
      </c>
      <c r="I531" s="6" t="s">
        <v>202</v>
      </c>
      <c r="J531" s="6"/>
      <c r="K531" s="15"/>
      <c r="L531" s="15"/>
      <c r="M531" s="15"/>
      <c r="N531" s="11"/>
      <c r="O531" s="12"/>
      <c r="P531" s="12"/>
      <c r="Q531" s="12"/>
      <c r="R531" s="12"/>
      <c r="S531" s="14"/>
      <c r="T531" s="7"/>
      <c r="U531" s="7"/>
      <c r="V531" s="7"/>
      <c r="W531" s="42"/>
      <c r="X531" s="109"/>
      <c r="Y531" s="150" t="s">
        <v>766</v>
      </c>
      <c r="Z531" s="181">
        <v>100</v>
      </c>
    </row>
    <row r="532" spans="1:26" x14ac:dyDescent="0.2">
      <c r="A532" s="151"/>
      <c r="B532" s="151"/>
      <c r="C532" s="108" t="s">
        <v>24</v>
      </c>
      <c r="D532" s="151"/>
      <c r="E532" s="151"/>
      <c r="F532" s="6" t="s">
        <v>202</v>
      </c>
      <c r="G532" s="6" t="s">
        <v>202</v>
      </c>
      <c r="H532" s="6" t="s">
        <v>202</v>
      </c>
      <c r="I532" s="6" t="s">
        <v>202</v>
      </c>
      <c r="J532" s="6"/>
      <c r="K532" s="14"/>
      <c r="L532" s="14"/>
      <c r="M532" s="14"/>
      <c r="N532" s="11"/>
      <c r="O532" s="12"/>
      <c r="P532" s="12"/>
      <c r="Q532" s="12"/>
      <c r="R532" s="12"/>
      <c r="S532" s="14"/>
      <c r="T532" s="7"/>
      <c r="U532" s="7"/>
      <c r="V532" s="7"/>
      <c r="W532" s="42"/>
      <c r="X532" s="109"/>
      <c r="Y532" s="152"/>
      <c r="Z532" s="182"/>
    </row>
    <row r="533" spans="1:26" x14ac:dyDescent="0.2">
      <c r="A533" s="42"/>
      <c r="B533" s="14" t="s">
        <v>302</v>
      </c>
      <c r="C533" s="109"/>
      <c r="D533" s="14"/>
      <c r="E533" s="14"/>
      <c r="F533" s="6"/>
      <c r="G533" s="6"/>
      <c r="H533" s="6"/>
      <c r="I533" s="6"/>
      <c r="J533" s="24"/>
      <c r="K533" s="25"/>
      <c r="L533" s="24"/>
      <c r="M533" s="25"/>
      <c r="N533" s="19">
        <f t="shared" ref="N533:R533" si="448">SUM(N530:N532)</f>
        <v>0</v>
      </c>
      <c r="O533" s="19">
        <f t="shared" si="448"/>
        <v>0</v>
      </c>
      <c r="P533" s="19">
        <f t="shared" si="448"/>
        <v>0</v>
      </c>
      <c r="Q533" s="19">
        <f t="shared" si="448"/>
        <v>0</v>
      </c>
      <c r="R533" s="19">
        <f t="shared" si="448"/>
        <v>0</v>
      </c>
      <c r="S533" s="14"/>
      <c r="T533" s="9"/>
      <c r="U533" s="9"/>
      <c r="V533" s="9"/>
      <c r="W533" s="14"/>
      <c r="X533" s="109"/>
      <c r="Y533" s="151"/>
      <c r="Z533" s="183"/>
    </row>
    <row r="534" spans="1:26" ht="22.5" x14ac:dyDescent="0.2">
      <c r="A534" s="150">
        <v>169</v>
      </c>
      <c r="B534" s="150" t="s">
        <v>247</v>
      </c>
      <c r="C534" s="108" t="s">
        <v>51</v>
      </c>
      <c r="D534" s="150">
        <v>50</v>
      </c>
      <c r="E534" s="150" t="s">
        <v>201</v>
      </c>
      <c r="F534" s="6" t="s">
        <v>202</v>
      </c>
      <c r="G534" s="6" t="s">
        <v>202</v>
      </c>
      <c r="H534" s="6" t="s">
        <v>202</v>
      </c>
      <c r="I534" s="6" t="s">
        <v>202</v>
      </c>
      <c r="J534" s="6"/>
      <c r="K534" s="15"/>
      <c r="L534" s="15"/>
      <c r="M534" s="15"/>
      <c r="N534" s="11"/>
      <c r="O534" s="12"/>
      <c r="P534" s="12"/>
      <c r="Q534" s="12"/>
      <c r="R534" s="12"/>
      <c r="S534" s="14"/>
      <c r="T534" s="7"/>
      <c r="U534" s="7"/>
      <c r="V534" s="7"/>
      <c r="W534" s="42"/>
      <c r="X534" s="109"/>
      <c r="Y534" s="150" t="s">
        <v>766</v>
      </c>
      <c r="Z534" s="181">
        <v>100</v>
      </c>
    </row>
    <row r="535" spans="1:26" x14ac:dyDescent="0.2">
      <c r="A535" s="151"/>
      <c r="B535" s="151"/>
      <c r="C535" s="108" t="s">
        <v>24</v>
      </c>
      <c r="D535" s="151"/>
      <c r="E535" s="151"/>
      <c r="F535" s="6" t="s">
        <v>202</v>
      </c>
      <c r="G535" s="6" t="s">
        <v>202</v>
      </c>
      <c r="H535" s="6" t="s">
        <v>202</v>
      </c>
      <c r="I535" s="6" t="s">
        <v>202</v>
      </c>
      <c r="J535" s="6"/>
      <c r="K535" s="14"/>
      <c r="L535" s="14"/>
      <c r="M535" s="14"/>
      <c r="N535" s="11"/>
      <c r="O535" s="12"/>
      <c r="P535" s="12"/>
      <c r="Q535" s="12"/>
      <c r="R535" s="12"/>
      <c r="S535" s="14"/>
      <c r="T535" s="7"/>
      <c r="U535" s="7"/>
      <c r="V535" s="7"/>
      <c r="W535" s="42"/>
      <c r="X535" s="109"/>
      <c r="Y535" s="152"/>
      <c r="Z535" s="182"/>
    </row>
    <row r="536" spans="1:26" x14ac:dyDescent="0.2">
      <c r="A536" s="42"/>
      <c r="B536" s="14" t="s">
        <v>302</v>
      </c>
      <c r="C536" s="109"/>
      <c r="D536" s="14"/>
      <c r="E536" s="14"/>
      <c r="F536" s="6"/>
      <c r="G536" s="6"/>
      <c r="H536" s="6"/>
      <c r="I536" s="6"/>
      <c r="J536" s="24"/>
      <c r="K536" s="25"/>
      <c r="L536" s="24"/>
      <c r="M536" s="25"/>
      <c r="N536" s="19">
        <f t="shared" ref="N536:R536" si="449">SUM(N533:N535)</f>
        <v>0</v>
      </c>
      <c r="O536" s="19">
        <f t="shared" si="449"/>
        <v>0</v>
      </c>
      <c r="P536" s="19">
        <f t="shared" si="449"/>
        <v>0</v>
      </c>
      <c r="Q536" s="19">
        <f t="shared" si="449"/>
        <v>0</v>
      </c>
      <c r="R536" s="19">
        <f t="shared" si="449"/>
        <v>0</v>
      </c>
      <c r="S536" s="14"/>
      <c r="T536" s="9"/>
      <c r="U536" s="9"/>
      <c r="V536" s="9"/>
      <c r="W536" s="14"/>
      <c r="X536" s="109"/>
      <c r="Y536" s="151"/>
      <c r="Z536" s="183"/>
    </row>
    <row r="537" spans="1:26" ht="22.5" x14ac:dyDescent="0.2">
      <c r="A537" s="150">
        <v>170</v>
      </c>
      <c r="B537" s="150" t="s">
        <v>248</v>
      </c>
      <c r="C537" s="108" t="s">
        <v>52</v>
      </c>
      <c r="D537" s="150">
        <v>50</v>
      </c>
      <c r="E537" s="150" t="s">
        <v>201</v>
      </c>
      <c r="F537" s="6" t="s">
        <v>202</v>
      </c>
      <c r="G537" s="6" t="s">
        <v>202</v>
      </c>
      <c r="H537" s="6" t="s">
        <v>202</v>
      </c>
      <c r="I537" s="6" t="s">
        <v>202</v>
      </c>
      <c r="J537" s="32"/>
      <c r="K537" s="49"/>
      <c r="L537" s="32"/>
      <c r="M537" s="49"/>
      <c r="N537" s="11"/>
      <c r="O537" s="17"/>
      <c r="P537" s="17"/>
      <c r="Q537" s="17"/>
      <c r="R537" s="17"/>
      <c r="S537" s="29"/>
      <c r="T537" s="7"/>
      <c r="U537" s="7"/>
      <c r="V537" s="7"/>
      <c r="W537" s="42"/>
      <c r="X537" s="112"/>
      <c r="Y537" s="150" t="s">
        <v>766</v>
      </c>
      <c r="Z537" s="181">
        <v>100</v>
      </c>
    </row>
    <row r="538" spans="1:26" x14ac:dyDescent="0.2">
      <c r="A538" s="151"/>
      <c r="B538" s="151"/>
      <c r="C538" s="108" t="s">
        <v>24</v>
      </c>
      <c r="D538" s="151"/>
      <c r="E538" s="151"/>
      <c r="F538" s="6" t="s">
        <v>202</v>
      </c>
      <c r="G538" s="6" t="s">
        <v>202</v>
      </c>
      <c r="H538" s="6" t="s">
        <v>202</v>
      </c>
      <c r="I538" s="6" t="s">
        <v>202</v>
      </c>
      <c r="J538" s="6"/>
      <c r="K538" s="14"/>
      <c r="L538" s="14"/>
      <c r="M538" s="14"/>
      <c r="N538" s="11"/>
      <c r="O538" s="12"/>
      <c r="P538" s="12"/>
      <c r="Q538" s="12"/>
      <c r="R538" s="12"/>
      <c r="S538" s="14"/>
      <c r="T538" s="7"/>
      <c r="U538" s="7"/>
      <c r="V538" s="7"/>
      <c r="W538" s="42"/>
      <c r="X538" s="109"/>
      <c r="Y538" s="152"/>
      <c r="Z538" s="182"/>
    </row>
    <row r="539" spans="1:26" x14ac:dyDescent="0.2">
      <c r="A539" s="42"/>
      <c r="B539" s="14" t="s">
        <v>302</v>
      </c>
      <c r="C539" s="109"/>
      <c r="D539" s="14"/>
      <c r="E539" s="14"/>
      <c r="F539" s="6"/>
      <c r="G539" s="6"/>
      <c r="H539" s="6"/>
      <c r="I539" s="6"/>
      <c r="J539" s="24"/>
      <c r="K539" s="25"/>
      <c r="L539" s="24"/>
      <c r="M539" s="25"/>
      <c r="N539" s="19">
        <f>SUM(N537:N538)</f>
        <v>0</v>
      </c>
      <c r="O539" s="19">
        <f>SUM(O537:O538)</f>
        <v>0</v>
      </c>
      <c r="P539" s="19">
        <f>SUM(P537:P538)</f>
        <v>0</v>
      </c>
      <c r="Q539" s="19">
        <f>SUM(Q537:Q538)</f>
        <v>0</v>
      </c>
      <c r="R539" s="19">
        <f>SUM(R537:R538)</f>
        <v>0</v>
      </c>
      <c r="S539" s="14"/>
      <c r="T539" s="9"/>
      <c r="U539" s="9"/>
      <c r="V539" s="9"/>
      <c r="W539" s="14"/>
      <c r="X539" s="109"/>
      <c r="Y539" s="151"/>
      <c r="Z539" s="183"/>
    </row>
    <row r="540" spans="1:26" ht="22.5" x14ac:dyDescent="0.2">
      <c r="A540" s="150">
        <v>171</v>
      </c>
      <c r="B540" s="150" t="s">
        <v>249</v>
      </c>
      <c r="C540" s="148" t="s">
        <v>9</v>
      </c>
      <c r="D540" s="150">
        <v>125</v>
      </c>
      <c r="E540" s="150" t="s">
        <v>201</v>
      </c>
      <c r="F540" s="6" t="s">
        <v>202</v>
      </c>
      <c r="G540" s="6" t="s">
        <v>202</v>
      </c>
      <c r="H540" s="6" t="s">
        <v>202</v>
      </c>
      <c r="I540" s="6" t="s">
        <v>202</v>
      </c>
      <c r="J540" s="4">
        <v>43584</v>
      </c>
      <c r="K540" s="26">
        <v>0.84583333333333333</v>
      </c>
      <c r="L540" s="4">
        <v>43586</v>
      </c>
      <c r="M540" s="26">
        <v>0</v>
      </c>
      <c r="N540" s="12">
        <f>IF(((L540+M540)-(J540+K540))*24&gt;0,((L540+M540)-(J540+K540))*24,"NA")</f>
        <v>27.700000000011642</v>
      </c>
      <c r="O540" s="42">
        <f t="shared" ref="O540" si="450">IF(RIGHT(S540)="T",(N540),0)</f>
        <v>0</v>
      </c>
      <c r="P540" s="42">
        <f t="shared" ref="P540" si="451">IF(RIGHT(S540)="U",(N540),0)</f>
        <v>0</v>
      </c>
      <c r="Q540" s="42">
        <f t="shared" ref="Q540" si="452">IF(RIGHT(S540)="C",(N540),0)</f>
        <v>0</v>
      </c>
      <c r="R540" s="12">
        <f t="shared" ref="R540" si="453">IF(RIGHT(S540)="D",(N540),0)</f>
        <v>27.700000000011642</v>
      </c>
      <c r="S540" s="5" t="s">
        <v>488</v>
      </c>
      <c r="T540" s="7"/>
      <c r="U540" s="7"/>
      <c r="V540" s="7"/>
      <c r="W540" s="42"/>
      <c r="X540" s="108" t="s">
        <v>495</v>
      </c>
      <c r="Y540" s="150" t="s">
        <v>766</v>
      </c>
      <c r="Z540" s="181">
        <v>100</v>
      </c>
    </row>
    <row r="541" spans="1:26" x14ac:dyDescent="0.2">
      <c r="A541" s="152"/>
      <c r="B541" s="152"/>
      <c r="C541" s="153"/>
      <c r="D541" s="152"/>
      <c r="E541" s="152"/>
      <c r="F541" s="6"/>
      <c r="G541" s="6"/>
      <c r="H541" s="6"/>
      <c r="I541" s="6"/>
      <c r="J541" s="4"/>
      <c r="K541" s="5"/>
      <c r="L541" s="4"/>
      <c r="M541" s="5"/>
      <c r="N541" s="11"/>
      <c r="O541" s="12"/>
      <c r="P541" s="12"/>
      <c r="Q541" s="12"/>
      <c r="R541" s="12"/>
      <c r="S541" s="5"/>
      <c r="T541" s="7"/>
      <c r="U541" s="7"/>
      <c r="V541" s="7"/>
      <c r="W541" s="42"/>
      <c r="X541" s="110"/>
      <c r="Y541" s="152"/>
      <c r="Z541" s="182"/>
    </row>
    <row r="542" spans="1:26" x14ac:dyDescent="0.2">
      <c r="A542" s="151"/>
      <c r="B542" s="151"/>
      <c r="C542" s="149"/>
      <c r="D542" s="151"/>
      <c r="E542" s="151"/>
      <c r="F542" s="6" t="s">
        <v>202</v>
      </c>
      <c r="G542" s="6" t="s">
        <v>202</v>
      </c>
      <c r="H542" s="6" t="s">
        <v>202</v>
      </c>
      <c r="I542" s="6" t="s">
        <v>202</v>
      </c>
      <c r="J542" s="6"/>
      <c r="K542" s="15"/>
      <c r="L542" s="15"/>
      <c r="M542" s="15"/>
      <c r="N542" s="11"/>
      <c r="O542" s="12"/>
      <c r="P542" s="12"/>
      <c r="Q542" s="12"/>
      <c r="R542" s="12"/>
      <c r="S542" s="14"/>
      <c r="T542" s="7"/>
      <c r="U542" s="7"/>
      <c r="V542" s="7"/>
      <c r="W542" s="42"/>
      <c r="X542" s="109"/>
      <c r="Y542" s="152"/>
      <c r="Z542" s="182"/>
    </row>
    <row r="543" spans="1:26" x14ac:dyDescent="0.2">
      <c r="A543" s="42"/>
      <c r="B543" s="14" t="s">
        <v>302</v>
      </c>
      <c r="C543" s="109"/>
      <c r="D543" s="14"/>
      <c r="E543" s="14"/>
      <c r="F543" s="6"/>
      <c r="G543" s="6"/>
      <c r="H543" s="6"/>
      <c r="I543" s="6"/>
      <c r="J543" s="24"/>
      <c r="K543" s="25"/>
      <c r="L543" s="24"/>
      <c r="M543" s="25"/>
      <c r="N543" s="19">
        <f t="shared" ref="N543:R543" si="454">SUM(N540:N542)</f>
        <v>27.700000000011642</v>
      </c>
      <c r="O543" s="19">
        <f t="shared" si="454"/>
        <v>0</v>
      </c>
      <c r="P543" s="19">
        <f t="shared" si="454"/>
        <v>0</v>
      </c>
      <c r="Q543" s="19">
        <f t="shared" si="454"/>
        <v>0</v>
      </c>
      <c r="R543" s="19">
        <f t="shared" si="454"/>
        <v>27.700000000011642</v>
      </c>
      <c r="S543" s="14"/>
      <c r="T543" s="9"/>
      <c r="U543" s="9"/>
      <c r="V543" s="9"/>
      <c r="W543" s="14"/>
      <c r="X543" s="109"/>
      <c r="Y543" s="151"/>
      <c r="Z543" s="183"/>
    </row>
    <row r="544" spans="1:26" ht="22.5" x14ac:dyDescent="0.2">
      <c r="A544" s="150">
        <v>172</v>
      </c>
      <c r="B544" s="150" t="s">
        <v>250</v>
      </c>
      <c r="C544" s="148" t="s">
        <v>4</v>
      </c>
      <c r="D544" s="150">
        <v>125</v>
      </c>
      <c r="E544" s="150" t="s">
        <v>201</v>
      </c>
      <c r="F544" s="6" t="s">
        <v>202</v>
      </c>
      <c r="G544" s="6" t="s">
        <v>202</v>
      </c>
      <c r="H544" s="6" t="s">
        <v>202</v>
      </c>
      <c r="I544" s="6" t="s">
        <v>202</v>
      </c>
      <c r="J544" s="4">
        <v>43584</v>
      </c>
      <c r="K544" s="26">
        <v>0.8534722222222223</v>
      </c>
      <c r="L544" s="4">
        <v>43586</v>
      </c>
      <c r="M544" s="26">
        <v>0</v>
      </c>
      <c r="N544" s="12">
        <f>IF(((L544+M544)-(J544+K544))*24&gt;0,((L544+M544)-(J544+K544))*24,"NA")</f>
        <v>27.516666666604578</v>
      </c>
      <c r="O544" s="42">
        <f t="shared" ref="O544" si="455">IF(RIGHT(S544)="T",(N544),0)</f>
        <v>0</v>
      </c>
      <c r="P544" s="42">
        <f t="shared" ref="P544" si="456">IF(RIGHT(S544)="U",(N544),0)</f>
        <v>0</v>
      </c>
      <c r="Q544" s="42">
        <f t="shared" ref="Q544" si="457">IF(RIGHT(S544)="C",(N544),0)</f>
        <v>0</v>
      </c>
      <c r="R544" s="12">
        <f t="shared" ref="R544" si="458">IF(RIGHT(S544)="D",(N544),0)</f>
        <v>27.516666666604578</v>
      </c>
      <c r="S544" s="5" t="s">
        <v>488</v>
      </c>
      <c r="T544" s="7"/>
      <c r="U544" s="7"/>
      <c r="V544" s="7"/>
      <c r="W544" s="42"/>
      <c r="X544" s="108" t="s">
        <v>495</v>
      </c>
      <c r="Y544" s="150" t="s">
        <v>766</v>
      </c>
      <c r="Z544" s="181">
        <v>100</v>
      </c>
    </row>
    <row r="545" spans="1:26" x14ac:dyDescent="0.2">
      <c r="A545" s="152"/>
      <c r="B545" s="152"/>
      <c r="C545" s="149"/>
      <c r="D545" s="152"/>
      <c r="E545" s="152"/>
      <c r="F545" s="6"/>
      <c r="G545" s="6"/>
      <c r="H545" s="6"/>
      <c r="I545" s="6"/>
      <c r="J545" s="4"/>
      <c r="K545" s="5"/>
      <c r="L545" s="4"/>
      <c r="M545" s="5"/>
      <c r="N545" s="11"/>
      <c r="O545" s="12"/>
      <c r="P545" s="12"/>
      <c r="Q545" s="12"/>
      <c r="R545" s="12"/>
      <c r="S545" s="5"/>
      <c r="T545" s="7"/>
      <c r="U545" s="7"/>
      <c r="V545" s="7"/>
      <c r="W545" s="42"/>
      <c r="X545" s="108"/>
      <c r="Y545" s="152"/>
      <c r="Z545" s="182"/>
    </row>
    <row r="546" spans="1:26" x14ac:dyDescent="0.2">
      <c r="A546" s="151"/>
      <c r="B546" s="151"/>
      <c r="C546" s="108" t="s">
        <v>78</v>
      </c>
      <c r="D546" s="151"/>
      <c r="E546" s="151"/>
      <c r="F546" s="6" t="s">
        <v>202</v>
      </c>
      <c r="G546" s="6" t="s">
        <v>202</v>
      </c>
      <c r="H546" s="6" t="s">
        <v>202</v>
      </c>
      <c r="I546" s="6" t="s">
        <v>202</v>
      </c>
      <c r="J546" s="6"/>
      <c r="K546" s="15"/>
      <c r="L546" s="15"/>
      <c r="M546" s="15"/>
      <c r="N546" s="11"/>
      <c r="O546" s="12"/>
      <c r="P546" s="12"/>
      <c r="Q546" s="12"/>
      <c r="R546" s="12"/>
      <c r="S546" s="14"/>
      <c r="T546" s="7"/>
      <c r="U546" s="7"/>
      <c r="V546" s="7"/>
      <c r="W546" s="42"/>
      <c r="X546" s="109"/>
      <c r="Y546" s="152"/>
      <c r="Z546" s="182"/>
    </row>
    <row r="547" spans="1:26" x14ac:dyDescent="0.2">
      <c r="A547" s="42"/>
      <c r="B547" s="14" t="s">
        <v>302</v>
      </c>
      <c r="C547" s="109"/>
      <c r="D547" s="14"/>
      <c r="E547" s="14"/>
      <c r="F547" s="6"/>
      <c r="G547" s="6"/>
      <c r="H547" s="6"/>
      <c r="I547" s="6"/>
      <c r="J547" s="24"/>
      <c r="K547" s="25"/>
      <c r="L547" s="24"/>
      <c r="M547" s="25"/>
      <c r="N547" s="19">
        <f t="shared" ref="N547:R547" si="459">SUM(N544:N546)</f>
        <v>27.516666666604578</v>
      </c>
      <c r="O547" s="19">
        <f t="shared" si="459"/>
        <v>0</v>
      </c>
      <c r="P547" s="19">
        <f t="shared" si="459"/>
        <v>0</v>
      </c>
      <c r="Q547" s="19">
        <f t="shared" si="459"/>
        <v>0</v>
      </c>
      <c r="R547" s="19">
        <f t="shared" si="459"/>
        <v>27.516666666604578</v>
      </c>
      <c r="S547" s="14"/>
      <c r="T547" s="9"/>
      <c r="U547" s="9"/>
      <c r="V547" s="9"/>
      <c r="W547" s="14"/>
      <c r="X547" s="109"/>
      <c r="Y547" s="151"/>
      <c r="Z547" s="183"/>
    </row>
    <row r="548" spans="1:26" ht="22.5" x14ac:dyDescent="0.2">
      <c r="A548" s="150">
        <v>173</v>
      </c>
      <c r="B548" s="150" t="s">
        <v>251</v>
      </c>
      <c r="C548" s="148" t="s">
        <v>65</v>
      </c>
      <c r="D548" s="150">
        <v>240</v>
      </c>
      <c r="E548" s="150" t="s">
        <v>201</v>
      </c>
      <c r="F548" s="6" t="s">
        <v>202</v>
      </c>
      <c r="G548" s="6" t="s">
        <v>202</v>
      </c>
      <c r="H548" s="6" t="s">
        <v>202</v>
      </c>
      <c r="I548" s="6" t="s">
        <v>202</v>
      </c>
      <c r="J548" s="4">
        <v>43584</v>
      </c>
      <c r="K548" s="26">
        <v>0.86249999999999993</v>
      </c>
      <c r="L548" s="4">
        <v>43586</v>
      </c>
      <c r="M548" s="26">
        <v>0</v>
      </c>
      <c r="N548" s="12">
        <f>IF(((L548+M548)-(J548+K548))*24&gt;0,((L548+M548)-(J548+K548))*24,"NA")</f>
        <v>27.299999999930151</v>
      </c>
      <c r="O548" s="42">
        <f t="shared" ref="O548" si="460">IF(RIGHT(S548)="T",(N548),0)</f>
        <v>0</v>
      </c>
      <c r="P548" s="42">
        <f t="shared" ref="P548" si="461">IF(RIGHT(S548)="U",(N548),0)</f>
        <v>0</v>
      </c>
      <c r="Q548" s="42">
        <f t="shared" ref="Q548" si="462">IF(RIGHT(S548)="C",(N548),0)</f>
        <v>0</v>
      </c>
      <c r="R548" s="12">
        <f t="shared" ref="R548" si="463">IF(RIGHT(S548)="D",(N548),0)</f>
        <v>27.299999999930151</v>
      </c>
      <c r="S548" s="5" t="s">
        <v>488</v>
      </c>
      <c r="T548" s="7"/>
      <c r="U548" s="7"/>
      <c r="V548" s="7"/>
      <c r="W548" s="42"/>
      <c r="X548" s="108" t="s">
        <v>495</v>
      </c>
      <c r="Y548" s="150" t="s">
        <v>766</v>
      </c>
      <c r="Z548" s="181">
        <v>100</v>
      </c>
    </row>
    <row r="549" spans="1:26" x14ac:dyDescent="0.2">
      <c r="A549" s="151"/>
      <c r="B549" s="151"/>
      <c r="C549" s="149"/>
      <c r="D549" s="151"/>
      <c r="E549" s="151"/>
      <c r="F549" s="6" t="s">
        <v>202</v>
      </c>
      <c r="G549" s="6" t="s">
        <v>202</v>
      </c>
      <c r="H549" s="6" t="s">
        <v>202</v>
      </c>
      <c r="I549" s="6" t="s">
        <v>202</v>
      </c>
      <c r="J549" s="6"/>
      <c r="K549" s="15"/>
      <c r="L549" s="15"/>
      <c r="M549" s="15"/>
      <c r="N549" s="11"/>
      <c r="O549" s="12"/>
      <c r="P549" s="12"/>
      <c r="Q549" s="12"/>
      <c r="R549" s="12"/>
      <c r="S549" s="14"/>
      <c r="T549" s="7"/>
      <c r="U549" s="7"/>
      <c r="V549" s="7"/>
      <c r="W549" s="42"/>
      <c r="X549" s="109"/>
      <c r="Y549" s="152"/>
      <c r="Z549" s="182"/>
    </row>
    <row r="550" spans="1:26" x14ac:dyDescent="0.2">
      <c r="A550" s="42"/>
      <c r="B550" s="14" t="s">
        <v>302</v>
      </c>
      <c r="C550" s="109"/>
      <c r="D550" s="14"/>
      <c r="E550" s="14"/>
      <c r="F550" s="6"/>
      <c r="G550" s="6"/>
      <c r="H550" s="6"/>
      <c r="I550" s="6"/>
      <c r="J550" s="24"/>
      <c r="K550" s="25"/>
      <c r="L550" s="24"/>
      <c r="M550" s="25"/>
      <c r="N550" s="19">
        <f t="shared" ref="N550:R550" si="464">SUM(N547:N549)</f>
        <v>54.816666666534729</v>
      </c>
      <c r="O550" s="19">
        <f t="shared" si="464"/>
        <v>0</v>
      </c>
      <c r="P550" s="19">
        <f t="shared" si="464"/>
        <v>0</v>
      </c>
      <c r="Q550" s="19">
        <f t="shared" si="464"/>
        <v>0</v>
      </c>
      <c r="R550" s="19">
        <f t="shared" si="464"/>
        <v>54.816666666534729</v>
      </c>
      <c r="S550" s="14"/>
      <c r="T550" s="9"/>
      <c r="U550" s="9"/>
      <c r="V550" s="9"/>
      <c r="W550" s="14"/>
      <c r="X550" s="109"/>
      <c r="Y550" s="151"/>
      <c r="Z550" s="183"/>
    </row>
    <row r="551" spans="1:26" ht="22.5" x14ac:dyDescent="0.2">
      <c r="A551" s="150">
        <v>174</v>
      </c>
      <c r="B551" s="150" t="s">
        <v>252</v>
      </c>
      <c r="C551" s="148" t="s">
        <v>5</v>
      </c>
      <c r="D551" s="150">
        <v>240</v>
      </c>
      <c r="E551" s="150" t="s">
        <v>201</v>
      </c>
      <c r="F551" s="6" t="s">
        <v>202</v>
      </c>
      <c r="G551" s="6" t="s">
        <v>202</v>
      </c>
      <c r="H551" s="6" t="s">
        <v>202</v>
      </c>
      <c r="I551" s="6" t="s">
        <v>202</v>
      </c>
      <c r="J551" s="4">
        <v>43584</v>
      </c>
      <c r="K551" s="26">
        <v>0.8520833333333333</v>
      </c>
      <c r="L551" s="4">
        <v>43586</v>
      </c>
      <c r="M551" s="26">
        <v>0</v>
      </c>
      <c r="N551" s="12">
        <f>IF(((L551+M551)-(J551+K551))*24&gt;0,((L551+M551)-(J551+K551))*24,"NA")</f>
        <v>27.550000000046566</v>
      </c>
      <c r="O551" s="42">
        <f t="shared" ref="O551" si="465">IF(RIGHT(S551)="T",(N551),0)</f>
        <v>0</v>
      </c>
      <c r="P551" s="42">
        <f t="shared" ref="P551" si="466">IF(RIGHT(S551)="U",(N551),0)</f>
        <v>0</v>
      </c>
      <c r="Q551" s="42">
        <f t="shared" ref="Q551" si="467">IF(RIGHT(S551)="C",(N551),0)</f>
        <v>0</v>
      </c>
      <c r="R551" s="12">
        <f t="shared" ref="R551" si="468">IF(RIGHT(S551)="D",(N551),0)</f>
        <v>27.550000000046566</v>
      </c>
      <c r="S551" s="5" t="s">
        <v>488</v>
      </c>
      <c r="T551" s="7"/>
      <c r="U551" s="7"/>
      <c r="V551" s="7"/>
      <c r="W551" s="42"/>
      <c r="X551" s="108" t="s">
        <v>495</v>
      </c>
      <c r="Y551" s="150" t="s">
        <v>766</v>
      </c>
      <c r="Z551" s="181">
        <v>100</v>
      </c>
    </row>
    <row r="552" spans="1:26" x14ac:dyDescent="0.2">
      <c r="A552" s="151"/>
      <c r="B552" s="151"/>
      <c r="C552" s="149"/>
      <c r="D552" s="151"/>
      <c r="E552" s="151"/>
      <c r="F552" s="6"/>
      <c r="G552" s="6"/>
      <c r="H552" s="6"/>
      <c r="I552" s="6"/>
      <c r="J552" s="4"/>
      <c r="K552" s="26"/>
      <c r="L552" s="4"/>
      <c r="M552" s="26"/>
      <c r="N552" s="12"/>
      <c r="O552" s="12"/>
      <c r="P552" s="12"/>
      <c r="Q552" s="12"/>
      <c r="R552" s="12"/>
      <c r="S552" s="5"/>
      <c r="T552" s="7"/>
      <c r="U552" s="7"/>
      <c r="V552" s="7"/>
      <c r="W552" s="42"/>
      <c r="X552" s="108"/>
      <c r="Y552" s="152"/>
      <c r="Z552" s="182"/>
    </row>
    <row r="553" spans="1:26" x14ac:dyDescent="0.2">
      <c r="A553" s="42"/>
      <c r="B553" s="14" t="s">
        <v>302</v>
      </c>
      <c r="C553" s="109"/>
      <c r="D553" s="14"/>
      <c r="E553" s="14"/>
      <c r="F553" s="6"/>
      <c r="G553" s="6"/>
      <c r="H553" s="6"/>
      <c r="I553" s="6"/>
      <c r="J553" s="24"/>
      <c r="K553" s="25"/>
      <c r="L553" s="24"/>
      <c r="M553" s="25"/>
      <c r="N553" s="19">
        <f>SUM(N551:N552)</f>
        <v>27.550000000046566</v>
      </c>
      <c r="O553" s="19">
        <f>SUM(O551:O552)</f>
        <v>0</v>
      </c>
      <c r="P553" s="19">
        <f>SUM(P551:P552)</f>
        <v>0</v>
      </c>
      <c r="Q553" s="19">
        <f>SUM(Q551:Q552)</f>
        <v>0</v>
      </c>
      <c r="R553" s="19">
        <f>SUM(R551:R552)</f>
        <v>27.550000000046566</v>
      </c>
      <c r="S553" s="14"/>
      <c r="T553" s="9"/>
      <c r="U553" s="9"/>
      <c r="V553" s="9"/>
      <c r="W553" s="14"/>
      <c r="X553" s="109"/>
      <c r="Y553" s="151"/>
      <c r="Z553" s="183"/>
    </row>
    <row r="554" spans="1:26" ht="22.5" x14ac:dyDescent="0.2">
      <c r="A554" s="150">
        <v>175</v>
      </c>
      <c r="B554" s="150" t="s">
        <v>253</v>
      </c>
      <c r="C554" s="148" t="s">
        <v>39</v>
      </c>
      <c r="D554" s="150">
        <v>125</v>
      </c>
      <c r="E554" s="150" t="s">
        <v>201</v>
      </c>
      <c r="F554" s="6" t="s">
        <v>202</v>
      </c>
      <c r="G554" s="6" t="s">
        <v>202</v>
      </c>
      <c r="H554" s="6" t="s">
        <v>202</v>
      </c>
      <c r="I554" s="6" t="s">
        <v>202</v>
      </c>
      <c r="J554" s="4">
        <v>43575</v>
      </c>
      <c r="K554" s="26">
        <v>0.89861111111111114</v>
      </c>
      <c r="L554" s="4">
        <v>43582</v>
      </c>
      <c r="M554" s="26">
        <v>0.60902777777777783</v>
      </c>
      <c r="N554" s="42">
        <v>161.05000000000001</v>
      </c>
      <c r="O554" s="42">
        <f t="shared" ref="O554:O557" si="469">IF(RIGHT(S554)="T",(N554),0)</f>
        <v>0</v>
      </c>
      <c r="P554" s="42">
        <f t="shared" ref="P554:P557" si="470">IF(RIGHT(S554)="U",(N554),0)</f>
        <v>0</v>
      </c>
      <c r="Q554" s="42">
        <f t="shared" ref="Q554:Q557" si="471">IF(RIGHT(S554)="C",(N554),0)</f>
        <v>0</v>
      </c>
      <c r="R554" s="12">
        <f t="shared" ref="R554:R557" si="472">IF(RIGHT(S554)="D",(N554),0)</f>
        <v>161.05000000000001</v>
      </c>
      <c r="S554" s="5" t="s">
        <v>488</v>
      </c>
      <c r="T554" s="7"/>
      <c r="U554" s="7"/>
      <c r="V554" s="7"/>
      <c r="W554" s="42"/>
      <c r="X554" s="108" t="s">
        <v>495</v>
      </c>
      <c r="Y554" s="150" t="s">
        <v>766</v>
      </c>
      <c r="Z554" s="181">
        <v>100</v>
      </c>
    </row>
    <row r="555" spans="1:26" ht="22.5" x14ac:dyDescent="0.2">
      <c r="A555" s="152"/>
      <c r="B555" s="152"/>
      <c r="C555" s="153"/>
      <c r="D555" s="152"/>
      <c r="E555" s="152"/>
      <c r="F555" s="6"/>
      <c r="G555" s="6"/>
      <c r="H555" s="6"/>
      <c r="I555" s="6"/>
      <c r="J555" s="4">
        <v>43556</v>
      </c>
      <c r="K555" s="26">
        <v>0</v>
      </c>
      <c r="L555" s="4">
        <v>43561</v>
      </c>
      <c r="M555" s="26">
        <v>0.56597222222222221</v>
      </c>
      <c r="N555" s="12">
        <f>IF(((L555+M555)-(J555+K555))*24&gt;0,((L555+M555)-(J555+K555))*24,"NA")</f>
        <v>133.58333333325572</v>
      </c>
      <c r="O555" s="42">
        <f t="shared" si="469"/>
        <v>0</v>
      </c>
      <c r="P555" s="42">
        <f t="shared" si="470"/>
        <v>0</v>
      </c>
      <c r="Q555" s="42">
        <f t="shared" si="471"/>
        <v>0</v>
      </c>
      <c r="R555" s="12">
        <f t="shared" si="472"/>
        <v>133.58333333325572</v>
      </c>
      <c r="S555" s="5" t="s">
        <v>488</v>
      </c>
      <c r="T555" s="7"/>
      <c r="U555" s="7"/>
      <c r="V555" s="7"/>
      <c r="W555" s="42"/>
      <c r="X555" s="108" t="s">
        <v>495</v>
      </c>
      <c r="Y555" s="152"/>
      <c r="Z555" s="182"/>
    </row>
    <row r="556" spans="1:26" ht="22.5" x14ac:dyDescent="0.2">
      <c r="A556" s="152"/>
      <c r="B556" s="152"/>
      <c r="C556" s="153"/>
      <c r="D556" s="152"/>
      <c r="E556" s="152"/>
      <c r="F556" s="6"/>
      <c r="G556" s="6"/>
      <c r="H556" s="6"/>
      <c r="I556" s="6"/>
      <c r="J556" s="4">
        <v>43583</v>
      </c>
      <c r="K556" s="26">
        <v>0.87847222222222221</v>
      </c>
      <c r="L556" s="4">
        <v>43586</v>
      </c>
      <c r="M556" s="26">
        <v>0</v>
      </c>
      <c r="N556" s="12">
        <f>IF(((L556+M556)-(J556+K556))*24&gt;0,((L556+M556)-(J556+K556))*24,"NA")</f>
        <v>50.916666666744277</v>
      </c>
      <c r="O556" s="42">
        <f t="shared" si="469"/>
        <v>0</v>
      </c>
      <c r="P556" s="42">
        <f t="shared" si="470"/>
        <v>0</v>
      </c>
      <c r="Q556" s="42">
        <f t="shared" si="471"/>
        <v>0</v>
      </c>
      <c r="R556" s="12">
        <f t="shared" si="472"/>
        <v>50.916666666744277</v>
      </c>
      <c r="S556" s="5" t="s">
        <v>488</v>
      </c>
      <c r="T556" s="7"/>
      <c r="U556" s="7"/>
      <c r="V556" s="7"/>
      <c r="W556" s="42"/>
      <c r="X556" s="108" t="s">
        <v>495</v>
      </c>
      <c r="Y556" s="152"/>
      <c r="Z556" s="182"/>
    </row>
    <row r="557" spans="1:26" ht="22.5" x14ac:dyDescent="0.2">
      <c r="A557" s="151"/>
      <c r="B557" s="151"/>
      <c r="C557" s="149"/>
      <c r="D557" s="151"/>
      <c r="E557" s="151"/>
      <c r="F557" s="6"/>
      <c r="G557" s="6"/>
      <c r="H557" s="6"/>
      <c r="I557" s="6"/>
      <c r="J557" s="4">
        <v>43563</v>
      </c>
      <c r="K557" s="26">
        <v>0.80833333333333324</v>
      </c>
      <c r="L557" s="4">
        <v>43572</v>
      </c>
      <c r="M557" s="26">
        <v>0.33749999999999997</v>
      </c>
      <c r="N557" s="42">
        <v>204.7</v>
      </c>
      <c r="O557" s="42">
        <f t="shared" si="469"/>
        <v>0</v>
      </c>
      <c r="P557" s="42">
        <f t="shared" si="470"/>
        <v>0</v>
      </c>
      <c r="Q557" s="42">
        <f t="shared" si="471"/>
        <v>0</v>
      </c>
      <c r="R557" s="12">
        <f t="shared" si="472"/>
        <v>204.7</v>
      </c>
      <c r="S557" s="5" t="s">
        <v>488</v>
      </c>
      <c r="T557" s="7"/>
      <c r="U557" s="7"/>
      <c r="V557" s="7"/>
      <c r="W557" s="42"/>
      <c r="X557" s="108" t="s">
        <v>495</v>
      </c>
      <c r="Y557" s="152"/>
      <c r="Z557" s="182"/>
    </row>
    <row r="558" spans="1:26" x14ac:dyDescent="0.2">
      <c r="A558" s="42"/>
      <c r="B558" s="14" t="s">
        <v>302</v>
      </c>
      <c r="C558" s="109"/>
      <c r="D558" s="14"/>
      <c r="E558" s="14"/>
      <c r="F558" s="6"/>
      <c r="G558" s="6"/>
      <c r="H558" s="6"/>
      <c r="I558" s="6"/>
      <c r="J558" s="24"/>
      <c r="K558" s="25"/>
      <c r="L558" s="24"/>
      <c r="M558" s="25"/>
      <c r="N558" s="19">
        <f>SUM(N554:N557)</f>
        <v>550.25</v>
      </c>
      <c r="O558" s="19">
        <f t="shared" ref="O558:R558" si="473">SUM(O554:O557)</f>
        <v>0</v>
      </c>
      <c r="P558" s="19">
        <f t="shared" si="473"/>
        <v>0</v>
      </c>
      <c r="Q558" s="19">
        <f t="shared" si="473"/>
        <v>0</v>
      </c>
      <c r="R558" s="19">
        <f t="shared" si="473"/>
        <v>550.25</v>
      </c>
      <c r="S558" s="14"/>
      <c r="T558" s="9"/>
      <c r="U558" s="9"/>
      <c r="V558" s="9"/>
      <c r="W558" s="14"/>
      <c r="X558" s="109"/>
      <c r="Y558" s="151"/>
      <c r="Z558" s="183"/>
    </row>
    <row r="559" spans="1:26" ht="22.5" x14ac:dyDescent="0.2">
      <c r="A559" s="150">
        <v>176</v>
      </c>
      <c r="B559" s="150" t="s">
        <v>254</v>
      </c>
      <c r="C559" s="148" t="s">
        <v>457</v>
      </c>
      <c r="D559" s="150">
        <v>125</v>
      </c>
      <c r="E559" s="150" t="s">
        <v>201</v>
      </c>
      <c r="F559" s="6" t="s">
        <v>202</v>
      </c>
      <c r="G559" s="6" t="s">
        <v>202</v>
      </c>
      <c r="H559" s="6" t="s">
        <v>202</v>
      </c>
      <c r="I559" s="6" t="s">
        <v>202</v>
      </c>
      <c r="J559" s="4">
        <v>43583</v>
      </c>
      <c r="K559" s="26">
        <v>0.87916666666666676</v>
      </c>
      <c r="L559" s="4">
        <v>43586</v>
      </c>
      <c r="M559" s="26">
        <v>0</v>
      </c>
      <c r="N559" s="12">
        <f>IF(((L559+M559)-(J559+K559))*24&gt;0,((L559+M559)-(J559+K559))*24,"NA")</f>
        <v>50.900000000023283</v>
      </c>
      <c r="O559" s="42">
        <f t="shared" ref="O559:O560" si="474">IF(RIGHT(S559)="T",(N559),0)</f>
        <v>0</v>
      </c>
      <c r="P559" s="42">
        <f t="shared" ref="P559:P560" si="475">IF(RIGHT(S559)="U",(N559),0)</f>
        <v>0</v>
      </c>
      <c r="Q559" s="42">
        <f t="shared" ref="Q559:Q560" si="476">IF(RIGHT(S559)="C",(N559),0)</f>
        <v>0</v>
      </c>
      <c r="R559" s="12">
        <f t="shared" ref="R559:R560" si="477">IF(RIGHT(S559)="D",(N559),0)</f>
        <v>50.900000000023283</v>
      </c>
      <c r="S559" s="5" t="s">
        <v>488</v>
      </c>
      <c r="T559" s="7"/>
      <c r="U559" s="7"/>
      <c r="V559" s="7"/>
      <c r="W559" s="42"/>
      <c r="X559" s="108" t="s">
        <v>495</v>
      </c>
      <c r="Y559" s="150" t="s">
        <v>766</v>
      </c>
      <c r="Z559" s="181">
        <v>100</v>
      </c>
    </row>
    <row r="560" spans="1:26" ht="22.5" x14ac:dyDescent="0.2">
      <c r="A560" s="151"/>
      <c r="B560" s="151"/>
      <c r="C560" s="149"/>
      <c r="D560" s="151"/>
      <c r="E560" s="151"/>
      <c r="F560" s="6"/>
      <c r="G560" s="6"/>
      <c r="H560" s="6"/>
      <c r="I560" s="6"/>
      <c r="J560" s="4">
        <v>43558</v>
      </c>
      <c r="K560" s="26">
        <v>0.96944444444444444</v>
      </c>
      <c r="L560" s="4">
        <v>43561</v>
      </c>
      <c r="M560" s="26">
        <v>0.56111111111111112</v>
      </c>
      <c r="N560" s="42">
        <v>62.2</v>
      </c>
      <c r="O560" s="42">
        <f t="shared" si="474"/>
        <v>0</v>
      </c>
      <c r="P560" s="42">
        <f t="shared" si="475"/>
        <v>0</v>
      </c>
      <c r="Q560" s="42">
        <f t="shared" si="476"/>
        <v>0</v>
      </c>
      <c r="R560" s="12">
        <f t="shared" si="477"/>
        <v>62.2</v>
      </c>
      <c r="S560" s="5" t="s">
        <v>488</v>
      </c>
      <c r="T560" s="7"/>
      <c r="U560" s="7"/>
      <c r="V560" s="7"/>
      <c r="W560" s="42"/>
      <c r="X560" s="108" t="s">
        <v>495</v>
      </c>
      <c r="Y560" s="152"/>
      <c r="Z560" s="182"/>
    </row>
    <row r="561" spans="1:26" x14ac:dyDescent="0.2">
      <c r="A561" s="42"/>
      <c r="B561" s="14" t="s">
        <v>302</v>
      </c>
      <c r="C561" s="109"/>
      <c r="D561" s="14"/>
      <c r="E561" s="14"/>
      <c r="F561" s="6"/>
      <c r="G561" s="6"/>
      <c r="H561" s="6"/>
      <c r="I561" s="6"/>
      <c r="J561" s="24"/>
      <c r="K561" s="25"/>
      <c r="L561" s="24"/>
      <c r="M561" s="25"/>
      <c r="N561" s="19">
        <f>SUM(N559:N560)</f>
        <v>113.10000000002329</v>
      </c>
      <c r="O561" s="19">
        <f>SUM(O559:O560)</f>
        <v>0</v>
      </c>
      <c r="P561" s="19">
        <f>SUM(P559:P560)</f>
        <v>0</v>
      </c>
      <c r="Q561" s="19">
        <f>SUM(Q559:Q560)</f>
        <v>0</v>
      </c>
      <c r="R561" s="19">
        <f>SUM(R559:R560)</f>
        <v>113.10000000002329</v>
      </c>
      <c r="S561" s="14"/>
      <c r="T561" s="9"/>
      <c r="U561" s="9"/>
      <c r="V561" s="9"/>
      <c r="W561" s="14"/>
      <c r="X561" s="109"/>
      <c r="Y561" s="151"/>
      <c r="Z561" s="183"/>
    </row>
    <row r="562" spans="1:26" ht="22.5" x14ac:dyDescent="0.2">
      <c r="A562" s="150">
        <v>177</v>
      </c>
      <c r="B562" s="150" t="s">
        <v>255</v>
      </c>
      <c r="C562" s="108" t="s">
        <v>458</v>
      </c>
      <c r="D562" s="150">
        <v>63</v>
      </c>
      <c r="E562" s="150" t="s">
        <v>201</v>
      </c>
      <c r="F562" s="6" t="s">
        <v>202</v>
      </c>
      <c r="G562" s="6" t="s">
        <v>202</v>
      </c>
      <c r="H562" s="6" t="s">
        <v>202</v>
      </c>
      <c r="I562" s="6" t="s">
        <v>202</v>
      </c>
      <c r="J562" s="6"/>
      <c r="K562" s="15"/>
      <c r="L562" s="15"/>
      <c r="M562" s="15"/>
      <c r="N562" s="11"/>
      <c r="O562" s="12"/>
      <c r="P562" s="12"/>
      <c r="Q562" s="12"/>
      <c r="R562" s="12"/>
      <c r="S562" s="14"/>
      <c r="T562" s="7"/>
      <c r="U562" s="7"/>
      <c r="V562" s="7"/>
      <c r="W562" s="42"/>
      <c r="X562" s="109"/>
      <c r="Y562" s="150" t="s">
        <v>766</v>
      </c>
      <c r="Z562" s="181">
        <v>100</v>
      </c>
    </row>
    <row r="563" spans="1:26" x14ac:dyDescent="0.2">
      <c r="A563" s="151"/>
      <c r="B563" s="151"/>
      <c r="C563" s="108" t="s">
        <v>24</v>
      </c>
      <c r="D563" s="151"/>
      <c r="E563" s="151"/>
      <c r="F563" s="6" t="s">
        <v>202</v>
      </c>
      <c r="G563" s="6" t="s">
        <v>202</v>
      </c>
      <c r="H563" s="6" t="s">
        <v>202</v>
      </c>
      <c r="I563" s="6" t="s">
        <v>202</v>
      </c>
      <c r="J563" s="6"/>
      <c r="K563" s="14"/>
      <c r="L563" s="14"/>
      <c r="M563" s="14"/>
      <c r="N563" s="11"/>
      <c r="O563" s="12"/>
      <c r="P563" s="12"/>
      <c r="Q563" s="12"/>
      <c r="R563" s="12"/>
      <c r="S563" s="14"/>
      <c r="T563" s="7"/>
      <c r="U563" s="7"/>
      <c r="V563" s="7"/>
      <c r="W563" s="42"/>
      <c r="X563" s="109"/>
      <c r="Y563" s="152"/>
      <c r="Z563" s="182"/>
    </row>
    <row r="564" spans="1:26" x14ac:dyDescent="0.2">
      <c r="A564" s="42"/>
      <c r="B564" s="14" t="s">
        <v>302</v>
      </c>
      <c r="C564" s="109"/>
      <c r="D564" s="14"/>
      <c r="E564" s="14"/>
      <c r="F564" s="6"/>
      <c r="G564" s="6"/>
      <c r="H564" s="6"/>
      <c r="I564" s="6"/>
      <c r="J564" s="24"/>
      <c r="K564" s="25"/>
      <c r="L564" s="24"/>
      <c r="M564" s="25"/>
      <c r="N564" s="19">
        <f>SUM(N562:N563)</f>
        <v>0</v>
      </c>
      <c r="O564" s="19">
        <f t="shared" ref="O564:R564" si="478">SUM(O562:O563)</f>
        <v>0</v>
      </c>
      <c r="P564" s="19">
        <f t="shared" si="478"/>
        <v>0</v>
      </c>
      <c r="Q564" s="19">
        <f t="shared" si="478"/>
        <v>0</v>
      </c>
      <c r="R564" s="19">
        <f t="shared" si="478"/>
        <v>0</v>
      </c>
      <c r="S564" s="14"/>
      <c r="T564" s="9"/>
      <c r="U564" s="9"/>
      <c r="V564" s="9"/>
      <c r="W564" s="14"/>
      <c r="X564" s="109"/>
      <c r="Y564" s="151"/>
      <c r="Z564" s="183"/>
    </row>
    <row r="565" spans="1:26" ht="22.5" x14ac:dyDescent="0.2">
      <c r="A565" s="150">
        <v>178</v>
      </c>
      <c r="B565" s="150" t="s">
        <v>256</v>
      </c>
      <c r="C565" s="108" t="s">
        <v>459</v>
      </c>
      <c r="D565" s="150">
        <v>63</v>
      </c>
      <c r="E565" s="150" t="s">
        <v>201</v>
      </c>
      <c r="F565" s="6" t="s">
        <v>202</v>
      </c>
      <c r="G565" s="6" t="s">
        <v>202</v>
      </c>
      <c r="H565" s="6" t="s">
        <v>202</v>
      </c>
      <c r="I565" s="6" t="s">
        <v>202</v>
      </c>
      <c r="J565" s="6"/>
      <c r="K565" s="15"/>
      <c r="L565" s="15"/>
      <c r="M565" s="15"/>
      <c r="N565" s="11"/>
      <c r="O565" s="12"/>
      <c r="P565" s="12"/>
      <c r="Q565" s="12"/>
      <c r="R565" s="12"/>
      <c r="S565" s="14"/>
      <c r="T565" s="7"/>
      <c r="U565" s="7"/>
      <c r="V565" s="7"/>
      <c r="W565" s="42"/>
      <c r="X565" s="109"/>
      <c r="Y565" s="150" t="s">
        <v>766</v>
      </c>
      <c r="Z565" s="181">
        <v>100</v>
      </c>
    </row>
    <row r="566" spans="1:26" x14ac:dyDescent="0.2">
      <c r="A566" s="151"/>
      <c r="B566" s="151"/>
      <c r="C566" s="108" t="s">
        <v>24</v>
      </c>
      <c r="D566" s="151"/>
      <c r="E566" s="151"/>
      <c r="F566" s="6" t="s">
        <v>202</v>
      </c>
      <c r="G566" s="6" t="s">
        <v>202</v>
      </c>
      <c r="H566" s="6" t="s">
        <v>202</v>
      </c>
      <c r="I566" s="6" t="s">
        <v>202</v>
      </c>
      <c r="J566" s="6"/>
      <c r="K566" s="14"/>
      <c r="L566" s="14"/>
      <c r="M566" s="14"/>
      <c r="N566" s="11"/>
      <c r="O566" s="12"/>
      <c r="P566" s="12"/>
      <c r="Q566" s="12"/>
      <c r="R566" s="12"/>
      <c r="S566" s="14"/>
      <c r="T566" s="7"/>
      <c r="U566" s="7"/>
      <c r="V566" s="7"/>
      <c r="W566" s="42"/>
      <c r="X566" s="109"/>
      <c r="Y566" s="152"/>
      <c r="Z566" s="182"/>
    </row>
    <row r="567" spans="1:26" x14ac:dyDescent="0.2">
      <c r="A567" s="42"/>
      <c r="B567" s="14" t="s">
        <v>302</v>
      </c>
      <c r="C567" s="109"/>
      <c r="D567" s="14"/>
      <c r="E567" s="14"/>
      <c r="F567" s="6"/>
      <c r="G567" s="6"/>
      <c r="H567" s="6"/>
      <c r="I567" s="6"/>
      <c r="J567" s="24"/>
      <c r="K567" s="25"/>
      <c r="L567" s="24"/>
      <c r="M567" s="25"/>
      <c r="N567" s="19">
        <f t="shared" ref="N567:R567" si="479">SUM(N564:N566)</f>
        <v>0</v>
      </c>
      <c r="O567" s="19">
        <f t="shared" si="479"/>
        <v>0</v>
      </c>
      <c r="P567" s="19">
        <f t="shared" si="479"/>
        <v>0</v>
      </c>
      <c r="Q567" s="19">
        <f t="shared" si="479"/>
        <v>0</v>
      </c>
      <c r="R567" s="19">
        <f t="shared" si="479"/>
        <v>0</v>
      </c>
      <c r="S567" s="14"/>
      <c r="T567" s="9"/>
      <c r="U567" s="9"/>
      <c r="V567" s="9"/>
      <c r="W567" s="14"/>
      <c r="X567" s="109"/>
      <c r="Y567" s="151"/>
      <c r="Z567" s="183"/>
    </row>
    <row r="568" spans="1:26" ht="22.5" x14ac:dyDescent="0.2">
      <c r="A568" s="150">
        <v>179</v>
      </c>
      <c r="B568" s="150" t="s">
        <v>257</v>
      </c>
      <c r="C568" s="108" t="s">
        <v>460</v>
      </c>
      <c r="D568" s="150">
        <v>63</v>
      </c>
      <c r="E568" s="150" t="s">
        <v>201</v>
      </c>
      <c r="F568" s="6" t="s">
        <v>202</v>
      </c>
      <c r="G568" s="6" t="s">
        <v>202</v>
      </c>
      <c r="H568" s="6" t="s">
        <v>202</v>
      </c>
      <c r="I568" s="6" t="s">
        <v>202</v>
      </c>
      <c r="J568" s="6"/>
      <c r="K568" s="15"/>
      <c r="L568" s="15"/>
      <c r="M568" s="15"/>
      <c r="N568" s="11"/>
      <c r="O568" s="12"/>
      <c r="P568" s="12"/>
      <c r="Q568" s="12"/>
      <c r="R568" s="12"/>
      <c r="S568" s="14"/>
      <c r="T568" s="7"/>
      <c r="U568" s="7"/>
      <c r="V568" s="7"/>
      <c r="W568" s="42"/>
      <c r="X568" s="109"/>
      <c r="Y568" s="150" t="s">
        <v>766</v>
      </c>
      <c r="Z568" s="181">
        <v>100</v>
      </c>
    </row>
    <row r="569" spans="1:26" x14ac:dyDescent="0.2">
      <c r="A569" s="151"/>
      <c r="B569" s="151"/>
      <c r="C569" s="108" t="s">
        <v>24</v>
      </c>
      <c r="D569" s="151"/>
      <c r="E569" s="151"/>
      <c r="F569" s="6" t="s">
        <v>202</v>
      </c>
      <c r="G569" s="6" t="s">
        <v>202</v>
      </c>
      <c r="H569" s="6" t="s">
        <v>202</v>
      </c>
      <c r="I569" s="6" t="s">
        <v>202</v>
      </c>
      <c r="J569" s="6"/>
      <c r="K569" s="14"/>
      <c r="L569" s="14"/>
      <c r="M569" s="14"/>
      <c r="N569" s="11"/>
      <c r="O569" s="12"/>
      <c r="P569" s="12"/>
      <c r="Q569" s="12"/>
      <c r="R569" s="12"/>
      <c r="S569" s="14"/>
      <c r="T569" s="7"/>
      <c r="U569" s="7"/>
      <c r="V569" s="7"/>
      <c r="W569" s="42"/>
      <c r="X569" s="109"/>
      <c r="Y569" s="152"/>
      <c r="Z569" s="182"/>
    </row>
    <row r="570" spans="1:26" x14ac:dyDescent="0.2">
      <c r="A570" s="42"/>
      <c r="B570" s="14" t="s">
        <v>302</v>
      </c>
      <c r="C570" s="109"/>
      <c r="D570" s="14"/>
      <c r="E570" s="14"/>
      <c r="F570" s="6"/>
      <c r="G570" s="6"/>
      <c r="H570" s="6"/>
      <c r="I570" s="6"/>
      <c r="J570" s="24"/>
      <c r="K570" s="25"/>
      <c r="L570" s="24"/>
      <c r="M570" s="25"/>
      <c r="N570" s="19">
        <f t="shared" ref="N570:R570" si="480">SUM(N567:N569)</f>
        <v>0</v>
      </c>
      <c r="O570" s="19">
        <f t="shared" si="480"/>
        <v>0</v>
      </c>
      <c r="P570" s="19">
        <f t="shared" si="480"/>
        <v>0</v>
      </c>
      <c r="Q570" s="19">
        <f t="shared" si="480"/>
        <v>0</v>
      </c>
      <c r="R570" s="19">
        <f t="shared" si="480"/>
        <v>0</v>
      </c>
      <c r="S570" s="14"/>
      <c r="T570" s="9"/>
      <c r="U570" s="9"/>
      <c r="V570" s="9"/>
      <c r="W570" s="14"/>
      <c r="X570" s="109"/>
      <c r="Y570" s="151"/>
      <c r="Z570" s="183"/>
    </row>
    <row r="571" spans="1:26" ht="22.5" x14ac:dyDescent="0.2">
      <c r="A571" s="150">
        <v>180</v>
      </c>
      <c r="B571" s="150" t="s">
        <v>258</v>
      </c>
      <c r="C571" s="108" t="s">
        <v>461</v>
      </c>
      <c r="D571" s="150">
        <v>63</v>
      </c>
      <c r="E571" s="150" t="s">
        <v>201</v>
      </c>
      <c r="F571" s="6" t="s">
        <v>202</v>
      </c>
      <c r="G571" s="6" t="s">
        <v>202</v>
      </c>
      <c r="H571" s="6" t="s">
        <v>202</v>
      </c>
      <c r="I571" s="6" t="s">
        <v>202</v>
      </c>
      <c r="J571" s="6"/>
      <c r="K571" s="15"/>
      <c r="L571" s="15"/>
      <c r="M571" s="15"/>
      <c r="N571" s="11"/>
      <c r="O571" s="12"/>
      <c r="P571" s="12"/>
      <c r="Q571" s="12"/>
      <c r="R571" s="12"/>
      <c r="S571" s="14"/>
      <c r="T571" s="7"/>
      <c r="U571" s="7"/>
      <c r="V571" s="7"/>
      <c r="W571" s="42"/>
      <c r="X571" s="109"/>
      <c r="Y571" s="150" t="s">
        <v>766</v>
      </c>
      <c r="Z571" s="181">
        <v>100</v>
      </c>
    </row>
    <row r="572" spans="1:26" x14ac:dyDescent="0.2">
      <c r="A572" s="151"/>
      <c r="B572" s="151"/>
      <c r="C572" s="108" t="s">
        <v>24</v>
      </c>
      <c r="D572" s="151"/>
      <c r="E572" s="151"/>
      <c r="F572" s="6" t="s">
        <v>202</v>
      </c>
      <c r="G572" s="6" t="s">
        <v>202</v>
      </c>
      <c r="H572" s="6" t="s">
        <v>202</v>
      </c>
      <c r="I572" s="6" t="s">
        <v>202</v>
      </c>
      <c r="J572" s="6"/>
      <c r="K572" s="14"/>
      <c r="L572" s="14"/>
      <c r="M572" s="14"/>
      <c r="N572" s="11"/>
      <c r="O572" s="12"/>
      <c r="P572" s="12"/>
      <c r="Q572" s="12"/>
      <c r="R572" s="12"/>
      <c r="S572" s="14"/>
      <c r="T572" s="7"/>
      <c r="U572" s="7"/>
      <c r="V572" s="7"/>
      <c r="W572" s="42"/>
      <c r="X572" s="109"/>
      <c r="Y572" s="152"/>
      <c r="Z572" s="182"/>
    </row>
    <row r="573" spans="1:26" x14ac:dyDescent="0.2">
      <c r="A573" s="42"/>
      <c r="B573" s="14" t="s">
        <v>302</v>
      </c>
      <c r="C573" s="109"/>
      <c r="D573" s="14"/>
      <c r="E573" s="14"/>
      <c r="F573" s="6"/>
      <c r="G573" s="6"/>
      <c r="H573" s="6"/>
      <c r="I573" s="6"/>
      <c r="J573" s="24"/>
      <c r="K573" s="25"/>
      <c r="L573" s="24"/>
      <c r="M573" s="25"/>
      <c r="N573" s="19">
        <f t="shared" ref="N573:R573" si="481">SUM(N570:N572)</f>
        <v>0</v>
      </c>
      <c r="O573" s="19">
        <f t="shared" si="481"/>
        <v>0</v>
      </c>
      <c r="P573" s="19">
        <f t="shared" si="481"/>
        <v>0</v>
      </c>
      <c r="Q573" s="19">
        <f t="shared" si="481"/>
        <v>0</v>
      </c>
      <c r="R573" s="19">
        <f t="shared" si="481"/>
        <v>0</v>
      </c>
      <c r="S573" s="14"/>
      <c r="T573" s="9"/>
      <c r="U573" s="9"/>
      <c r="V573" s="9"/>
      <c r="W573" s="14"/>
      <c r="X573" s="109"/>
      <c r="Y573" s="151"/>
      <c r="Z573" s="183"/>
    </row>
    <row r="574" spans="1:26" x14ac:dyDescent="0.2">
      <c r="A574" s="150">
        <v>181</v>
      </c>
      <c r="B574" s="150" t="s">
        <v>259</v>
      </c>
      <c r="C574" s="108" t="s">
        <v>53</v>
      </c>
      <c r="D574" s="150">
        <v>63</v>
      </c>
      <c r="E574" s="150" t="s">
        <v>201</v>
      </c>
      <c r="F574" s="6" t="s">
        <v>202</v>
      </c>
      <c r="G574" s="6" t="s">
        <v>202</v>
      </c>
      <c r="H574" s="6" t="s">
        <v>202</v>
      </c>
      <c r="I574" s="6" t="s">
        <v>202</v>
      </c>
      <c r="J574" s="6"/>
      <c r="K574" s="15"/>
      <c r="L574" s="15"/>
      <c r="M574" s="15"/>
      <c r="N574" s="11"/>
      <c r="O574" s="12"/>
      <c r="P574" s="12"/>
      <c r="Q574" s="12"/>
      <c r="R574" s="12"/>
      <c r="S574" s="14"/>
      <c r="T574" s="7"/>
      <c r="U574" s="7"/>
      <c r="V574" s="7"/>
      <c r="W574" s="42"/>
      <c r="X574" s="109"/>
      <c r="Y574" s="150" t="s">
        <v>766</v>
      </c>
      <c r="Z574" s="181">
        <v>100</v>
      </c>
    </row>
    <row r="575" spans="1:26" x14ac:dyDescent="0.2">
      <c r="A575" s="151"/>
      <c r="B575" s="151"/>
      <c r="C575" s="108" t="s">
        <v>24</v>
      </c>
      <c r="D575" s="151"/>
      <c r="E575" s="151"/>
      <c r="F575" s="6" t="s">
        <v>202</v>
      </c>
      <c r="G575" s="6" t="s">
        <v>202</v>
      </c>
      <c r="H575" s="6" t="s">
        <v>202</v>
      </c>
      <c r="I575" s="6" t="s">
        <v>202</v>
      </c>
      <c r="J575" s="6"/>
      <c r="K575" s="14"/>
      <c r="L575" s="14"/>
      <c r="M575" s="14"/>
      <c r="N575" s="11"/>
      <c r="O575" s="12"/>
      <c r="P575" s="12"/>
      <c r="Q575" s="12"/>
      <c r="R575" s="12"/>
      <c r="S575" s="14"/>
      <c r="T575" s="7"/>
      <c r="U575" s="7"/>
      <c r="V575" s="7"/>
      <c r="W575" s="42"/>
      <c r="X575" s="109"/>
      <c r="Y575" s="152"/>
      <c r="Z575" s="182"/>
    </row>
    <row r="576" spans="1:26" x14ac:dyDescent="0.2">
      <c r="A576" s="42"/>
      <c r="B576" s="14" t="s">
        <v>302</v>
      </c>
      <c r="C576" s="109"/>
      <c r="D576" s="14"/>
      <c r="E576" s="14"/>
      <c r="F576" s="6"/>
      <c r="G576" s="6"/>
      <c r="H576" s="6"/>
      <c r="I576" s="6"/>
      <c r="J576" s="24"/>
      <c r="K576" s="25"/>
      <c r="L576" s="24"/>
      <c r="M576" s="25"/>
      <c r="N576" s="19">
        <f t="shared" ref="N576:R576" si="482">SUM(N573:N575)</f>
        <v>0</v>
      </c>
      <c r="O576" s="19">
        <f t="shared" si="482"/>
        <v>0</v>
      </c>
      <c r="P576" s="19">
        <f t="shared" si="482"/>
        <v>0</v>
      </c>
      <c r="Q576" s="19">
        <f t="shared" si="482"/>
        <v>0</v>
      </c>
      <c r="R576" s="19">
        <f t="shared" si="482"/>
        <v>0</v>
      </c>
      <c r="S576" s="14"/>
      <c r="T576" s="9"/>
      <c r="U576" s="9"/>
      <c r="V576" s="9"/>
      <c r="W576" s="14"/>
      <c r="X576" s="109"/>
      <c r="Y576" s="151"/>
      <c r="Z576" s="183"/>
    </row>
    <row r="577" spans="1:26" x14ac:dyDescent="0.2">
      <c r="A577" s="150">
        <v>182</v>
      </c>
      <c r="B577" s="150" t="s">
        <v>260</v>
      </c>
      <c r="C577" s="108" t="s">
        <v>54</v>
      </c>
      <c r="D577" s="150">
        <v>63</v>
      </c>
      <c r="E577" s="150" t="s">
        <v>201</v>
      </c>
      <c r="F577" s="6" t="s">
        <v>202</v>
      </c>
      <c r="G577" s="6" t="s">
        <v>202</v>
      </c>
      <c r="H577" s="6" t="s">
        <v>202</v>
      </c>
      <c r="I577" s="6" t="s">
        <v>202</v>
      </c>
      <c r="J577" s="6"/>
      <c r="K577" s="15"/>
      <c r="L577" s="15"/>
      <c r="M577" s="15"/>
      <c r="N577" s="11"/>
      <c r="O577" s="12"/>
      <c r="P577" s="12"/>
      <c r="Q577" s="12"/>
      <c r="R577" s="12"/>
      <c r="S577" s="14"/>
      <c r="T577" s="7"/>
      <c r="U577" s="7"/>
      <c r="V577" s="7"/>
      <c r="W577" s="42"/>
      <c r="X577" s="109"/>
      <c r="Y577" s="150" t="s">
        <v>766</v>
      </c>
      <c r="Z577" s="181">
        <v>100</v>
      </c>
    </row>
    <row r="578" spans="1:26" x14ac:dyDescent="0.2">
      <c r="A578" s="151"/>
      <c r="B578" s="151"/>
      <c r="C578" s="108" t="s">
        <v>24</v>
      </c>
      <c r="D578" s="151"/>
      <c r="E578" s="151"/>
      <c r="F578" s="6" t="s">
        <v>202</v>
      </c>
      <c r="G578" s="6" t="s">
        <v>202</v>
      </c>
      <c r="H578" s="6" t="s">
        <v>202</v>
      </c>
      <c r="I578" s="6" t="s">
        <v>202</v>
      </c>
      <c r="J578" s="6"/>
      <c r="K578" s="14"/>
      <c r="L578" s="14"/>
      <c r="M578" s="14"/>
      <c r="N578" s="11"/>
      <c r="O578" s="12"/>
      <c r="P578" s="12"/>
      <c r="Q578" s="12"/>
      <c r="R578" s="12"/>
      <c r="S578" s="14"/>
      <c r="T578" s="7"/>
      <c r="U578" s="7"/>
      <c r="V578" s="7"/>
      <c r="W578" s="42"/>
      <c r="X578" s="109"/>
      <c r="Y578" s="152"/>
      <c r="Z578" s="182"/>
    </row>
    <row r="579" spans="1:26" x14ac:dyDescent="0.2">
      <c r="A579" s="42"/>
      <c r="B579" s="14" t="s">
        <v>302</v>
      </c>
      <c r="C579" s="109"/>
      <c r="D579" s="14"/>
      <c r="E579" s="14"/>
      <c r="F579" s="6"/>
      <c r="G579" s="6"/>
      <c r="H579" s="6"/>
      <c r="I579" s="6"/>
      <c r="J579" s="24"/>
      <c r="K579" s="25"/>
      <c r="L579" s="24"/>
      <c r="M579" s="25"/>
      <c r="N579" s="19">
        <f t="shared" ref="N579:R579" si="483">SUM(N576:N578)</f>
        <v>0</v>
      </c>
      <c r="O579" s="19">
        <f t="shared" si="483"/>
        <v>0</v>
      </c>
      <c r="P579" s="19">
        <f t="shared" si="483"/>
        <v>0</v>
      </c>
      <c r="Q579" s="19">
        <f t="shared" si="483"/>
        <v>0</v>
      </c>
      <c r="R579" s="19">
        <f t="shared" si="483"/>
        <v>0</v>
      </c>
      <c r="S579" s="14"/>
      <c r="T579" s="9"/>
      <c r="U579" s="9"/>
      <c r="V579" s="9"/>
      <c r="W579" s="14"/>
      <c r="X579" s="109"/>
      <c r="Y579" s="151"/>
      <c r="Z579" s="183"/>
    </row>
    <row r="580" spans="1:26" x14ac:dyDescent="0.2">
      <c r="A580" s="150">
        <v>183</v>
      </c>
      <c r="B580" s="150" t="s">
        <v>261</v>
      </c>
      <c r="C580" s="108" t="s">
        <v>55</v>
      </c>
      <c r="D580" s="150">
        <v>63</v>
      </c>
      <c r="E580" s="150" t="s">
        <v>201</v>
      </c>
      <c r="F580" s="6" t="s">
        <v>202</v>
      </c>
      <c r="G580" s="6" t="s">
        <v>202</v>
      </c>
      <c r="H580" s="6" t="s">
        <v>202</v>
      </c>
      <c r="I580" s="6" t="s">
        <v>202</v>
      </c>
      <c r="J580" s="6"/>
      <c r="K580" s="15"/>
      <c r="L580" s="15"/>
      <c r="M580" s="15"/>
      <c r="N580" s="11"/>
      <c r="O580" s="12"/>
      <c r="P580" s="12"/>
      <c r="Q580" s="12"/>
      <c r="R580" s="12"/>
      <c r="S580" s="14"/>
      <c r="T580" s="7"/>
      <c r="U580" s="7"/>
      <c r="V580" s="7"/>
      <c r="W580" s="42"/>
      <c r="X580" s="109"/>
      <c r="Y580" s="150" t="s">
        <v>766</v>
      </c>
      <c r="Z580" s="181">
        <v>100</v>
      </c>
    </row>
    <row r="581" spans="1:26" x14ac:dyDescent="0.2">
      <c r="A581" s="151"/>
      <c r="B581" s="151"/>
      <c r="C581" s="108" t="s">
        <v>24</v>
      </c>
      <c r="D581" s="151"/>
      <c r="E581" s="151"/>
      <c r="F581" s="6" t="s">
        <v>202</v>
      </c>
      <c r="G581" s="6" t="s">
        <v>202</v>
      </c>
      <c r="H581" s="6" t="s">
        <v>202</v>
      </c>
      <c r="I581" s="6" t="s">
        <v>202</v>
      </c>
      <c r="J581" s="6"/>
      <c r="K581" s="14"/>
      <c r="L581" s="14"/>
      <c r="M581" s="14"/>
      <c r="N581" s="11"/>
      <c r="O581" s="12"/>
      <c r="P581" s="12"/>
      <c r="Q581" s="12"/>
      <c r="R581" s="12"/>
      <c r="S581" s="14"/>
      <c r="T581" s="7"/>
      <c r="U581" s="7"/>
      <c r="V581" s="7"/>
      <c r="W581" s="42"/>
      <c r="X581" s="109"/>
      <c r="Y581" s="152"/>
      <c r="Z581" s="182"/>
    </row>
    <row r="582" spans="1:26" x14ac:dyDescent="0.2">
      <c r="A582" s="42"/>
      <c r="B582" s="14" t="s">
        <v>302</v>
      </c>
      <c r="C582" s="109"/>
      <c r="D582" s="14"/>
      <c r="E582" s="14"/>
      <c r="F582" s="6"/>
      <c r="G582" s="6"/>
      <c r="H582" s="6"/>
      <c r="I582" s="6"/>
      <c r="J582" s="24"/>
      <c r="K582" s="25"/>
      <c r="L582" s="24"/>
      <c r="M582" s="25"/>
      <c r="N582" s="19">
        <f t="shared" ref="N582:R582" si="484">SUM(N579:N581)</f>
        <v>0</v>
      </c>
      <c r="O582" s="19">
        <f t="shared" si="484"/>
        <v>0</v>
      </c>
      <c r="P582" s="19">
        <f t="shared" si="484"/>
        <v>0</v>
      </c>
      <c r="Q582" s="19">
        <f t="shared" si="484"/>
        <v>0</v>
      </c>
      <c r="R582" s="19">
        <f t="shared" si="484"/>
        <v>0</v>
      </c>
      <c r="S582" s="14"/>
      <c r="T582" s="9"/>
      <c r="U582" s="9"/>
      <c r="V582" s="9"/>
      <c r="W582" s="14"/>
      <c r="X582" s="109"/>
      <c r="Y582" s="151"/>
      <c r="Z582" s="183"/>
    </row>
    <row r="583" spans="1:26" x14ac:dyDescent="0.2">
      <c r="A583" s="150">
        <v>184</v>
      </c>
      <c r="B583" s="150" t="s">
        <v>262</v>
      </c>
      <c r="C583" s="108" t="s">
        <v>57</v>
      </c>
      <c r="D583" s="150">
        <v>63</v>
      </c>
      <c r="E583" s="150" t="s">
        <v>201</v>
      </c>
      <c r="F583" s="6" t="s">
        <v>202</v>
      </c>
      <c r="G583" s="6" t="s">
        <v>202</v>
      </c>
      <c r="H583" s="6" t="s">
        <v>202</v>
      </c>
      <c r="I583" s="6" t="s">
        <v>202</v>
      </c>
      <c r="J583" s="6"/>
      <c r="K583" s="15"/>
      <c r="L583" s="15"/>
      <c r="M583" s="15"/>
      <c r="N583" s="11"/>
      <c r="O583" s="12"/>
      <c r="P583" s="12"/>
      <c r="Q583" s="12"/>
      <c r="R583" s="12"/>
      <c r="S583" s="14"/>
      <c r="T583" s="7"/>
      <c r="U583" s="7"/>
      <c r="V583" s="7"/>
      <c r="W583" s="42"/>
      <c r="X583" s="109"/>
      <c r="Y583" s="150" t="s">
        <v>766</v>
      </c>
      <c r="Z583" s="181">
        <v>100</v>
      </c>
    </row>
    <row r="584" spans="1:26" x14ac:dyDescent="0.2">
      <c r="A584" s="151"/>
      <c r="B584" s="151"/>
      <c r="C584" s="108" t="s">
        <v>24</v>
      </c>
      <c r="D584" s="151"/>
      <c r="E584" s="151"/>
      <c r="F584" s="6" t="s">
        <v>202</v>
      </c>
      <c r="G584" s="6" t="s">
        <v>202</v>
      </c>
      <c r="H584" s="6" t="s">
        <v>202</v>
      </c>
      <c r="I584" s="6" t="s">
        <v>202</v>
      </c>
      <c r="J584" s="6"/>
      <c r="K584" s="14"/>
      <c r="L584" s="14"/>
      <c r="M584" s="14"/>
      <c r="N584" s="11"/>
      <c r="O584" s="12"/>
      <c r="P584" s="12"/>
      <c r="Q584" s="12"/>
      <c r="R584" s="12"/>
      <c r="S584" s="14"/>
      <c r="T584" s="7"/>
      <c r="U584" s="7"/>
      <c r="V584" s="7"/>
      <c r="W584" s="42"/>
      <c r="X584" s="109"/>
      <c r="Y584" s="152"/>
      <c r="Z584" s="182"/>
    </row>
    <row r="585" spans="1:26" x14ac:dyDescent="0.2">
      <c r="A585" s="42"/>
      <c r="B585" s="14" t="s">
        <v>302</v>
      </c>
      <c r="C585" s="109"/>
      <c r="D585" s="14"/>
      <c r="E585" s="14"/>
      <c r="F585" s="6"/>
      <c r="G585" s="6"/>
      <c r="H585" s="6"/>
      <c r="I585" s="6"/>
      <c r="J585" s="24"/>
      <c r="K585" s="25"/>
      <c r="L585" s="24"/>
      <c r="M585" s="25"/>
      <c r="N585" s="19">
        <f t="shared" ref="N585:R585" si="485">SUM(N582:N584)</f>
        <v>0</v>
      </c>
      <c r="O585" s="19">
        <f t="shared" si="485"/>
        <v>0</v>
      </c>
      <c r="P585" s="19">
        <f t="shared" si="485"/>
        <v>0</v>
      </c>
      <c r="Q585" s="19">
        <f t="shared" si="485"/>
        <v>0</v>
      </c>
      <c r="R585" s="19">
        <f t="shared" si="485"/>
        <v>0</v>
      </c>
      <c r="S585" s="14"/>
      <c r="T585" s="9"/>
      <c r="U585" s="9"/>
      <c r="V585" s="9"/>
      <c r="W585" s="14"/>
      <c r="X585" s="109"/>
      <c r="Y585" s="151"/>
      <c r="Z585" s="183"/>
    </row>
    <row r="586" spans="1:26" x14ac:dyDescent="0.2">
      <c r="A586" s="150">
        <v>185</v>
      </c>
      <c r="B586" s="150" t="s">
        <v>263</v>
      </c>
      <c r="C586" s="108" t="s">
        <v>56</v>
      </c>
      <c r="D586" s="150">
        <v>50</v>
      </c>
      <c r="E586" s="150" t="s">
        <v>201</v>
      </c>
      <c r="F586" s="6" t="s">
        <v>202</v>
      </c>
      <c r="G586" s="6" t="s">
        <v>202</v>
      </c>
      <c r="H586" s="6" t="s">
        <v>202</v>
      </c>
      <c r="I586" s="6" t="s">
        <v>202</v>
      </c>
      <c r="J586" s="6"/>
      <c r="K586" s="15"/>
      <c r="L586" s="15"/>
      <c r="M586" s="15"/>
      <c r="N586" s="11"/>
      <c r="O586" s="12"/>
      <c r="P586" s="12"/>
      <c r="Q586" s="12"/>
      <c r="R586" s="12"/>
      <c r="S586" s="14"/>
      <c r="T586" s="7"/>
      <c r="U586" s="7"/>
      <c r="V586" s="7"/>
      <c r="W586" s="42"/>
      <c r="X586" s="109"/>
      <c r="Y586" s="150" t="s">
        <v>766</v>
      </c>
      <c r="Z586" s="181">
        <v>100</v>
      </c>
    </row>
    <row r="587" spans="1:26" x14ac:dyDescent="0.2">
      <c r="A587" s="151"/>
      <c r="B587" s="151"/>
      <c r="C587" s="108" t="s">
        <v>24</v>
      </c>
      <c r="D587" s="151"/>
      <c r="E587" s="151"/>
      <c r="F587" s="6" t="s">
        <v>202</v>
      </c>
      <c r="G587" s="6" t="s">
        <v>202</v>
      </c>
      <c r="H587" s="6" t="s">
        <v>202</v>
      </c>
      <c r="I587" s="6" t="s">
        <v>202</v>
      </c>
      <c r="J587" s="6"/>
      <c r="K587" s="14"/>
      <c r="L587" s="14"/>
      <c r="M587" s="14"/>
      <c r="N587" s="11"/>
      <c r="O587" s="12"/>
      <c r="P587" s="12"/>
      <c r="Q587" s="12"/>
      <c r="R587" s="12"/>
      <c r="S587" s="14"/>
      <c r="T587" s="7"/>
      <c r="U587" s="7"/>
      <c r="V587" s="7"/>
      <c r="W587" s="42"/>
      <c r="X587" s="109"/>
      <c r="Y587" s="152"/>
      <c r="Z587" s="182"/>
    </row>
    <row r="588" spans="1:26" x14ac:dyDescent="0.2">
      <c r="A588" s="42"/>
      <c r="B588" s="14" t="s">
        <v>302</v>
      </c>
      <c r="C588" s="109"/>
      <c r="D588" s="14"/>
      <c r="E588" s="14"/>
      <c r="F588" s="6"/>
      <c r="G588" s="6"/>
      <c r="H588" s="6"/>
      <c r="I588" s="6"/>
      <c r="J588" s="24"/>
      <c r="K588" s="25"/>
      <c r="L588" s="24"/>
      <c r="M588" s="25"/>
      <c r="N588" s="19">
        <f t="shared" ref="N588:R588" si="486">SUM(N585:N587)</f>
        <v>0</v>
      </c>
      <c r="O588" s="19">
        <f t="shared" si="486"/>
        <v>0</v>
      </c>
      <c r="P588" s="19">
        <f t="shared" si="486"/>
        <v>0</v>
      </c>
      <c r="Q588" s="19">
        <f t="shared" si="486"/>
        <v>0</v>
      </c>
      <c r="R588" s="19">
        <f t="shared" si="486"/>
        <v>0</v>
      </c>
      <c r="S588" s="14"/>
      <c r="T588" s="9"/>
      <c r="U588" s="9"/>
      <c r="V588" s="9"/>
      <c r="W588" s="14"/>
      <c r="X588" s="109"/>
      <c r="Y588" s="151"/>
      <c r="Z588" s="183"/>
    </row>
    <row r="589" spans="1:26" x14ac:dyDescent="0.2">
      <c r="A589" s="150">
        <v>186</v>
      </c>
      <c r="B589" s="150" t="s">
        <v>264</v>
      </c>
      <c r="C589" s="108" t="s">
        <v>58</v>
      </c>
      <c r="D589" s="150">
        <v>50</v>
      </c>
      <c r="E589" s="150" t="s">
        <v>201</v>
      </c>
      <c r="F589" s="6" t="s">
        <v>202</v>
      </c>
      <c r="G589" s="6" t="s">
        <v>202</v>
      </c>
      <c r="H589" s="6" t="s">
        <v>202</v>
      </c>
      <c r="I589" s="6" t="s">
        <v>202</v>
      </c>
      <c r="J589" s="6"/>
      <c r="K589" s="15"/>
      <c r="L589" s="15"/>
      <c r="M589" s="15"/>
      <c r="N589" s="11"/>
      <c r="O589" s="12"/>
      <c r="P589" s="12"/>
      <c r="Q589" s="12"/>
      <c r="R589" s="12"/>
      <c r="S589" s="14"/>
      <c r="T589" s="7"/>
      <c r="U589" s="7"/>
      <c r="V589" s="7"/>
      <c r="W589" s="42"/>
      <c r="X589" s="109"/>
      <c r="Y589" s="150" t="s">
        <v>766</v>
      </c>
      <c r="Z589" s="181">
        <v>100</v>
      </c>
    </row>
    <row r="590" spans="1:26" x14ac:dyDescent="0.2">
      <c r="A590" s="151"/>
      <c r="B590" s="151"/>
      <c r="C590" s="108" t="s">
        <v>24</v>
      </c>
      <c r="D590" s="151"/>
      <c r="E590" s="151"/>
      <c r="F590" s="6" t="s">
        <v>202</v>
      </c>
      <c r="G590" s="6" t="s">
        <v>202</v>
      </c>
      <c r="H590" s="6" t="s">
        <v>202</v>
      </c>
      <c r="I590" s="6" t="s">
        <v>202</v>
      </c>
      <c r="J590" s="6"/>
      <c r="K590" s="14"/>
      <c r="L590" s="14"/>
      <c r="M590" s="14"/>
      <c r="N590" s="11"/>
      <c r="O590" s="12"/>
      <c r="P590" s="12"/>
      <c r="Q590" s="12"/>
      <c r="R590" s="12"/>
      <c r="S590" s="14"/>
      <c r="T590" s="7"/>
      <c r="U590" s="7"/>
      <c r="V590" s="7"/>
      <c r="W590" s="42"/>
      <c r="X590" s="109"/>
      <c r="Y590" s="152"/>
      <c r="Z590" s="182"/>
    </row>
    <row r="591" spans="1:26" x14ac:dyDescent="0.2">
      <c r="A591" s="42"/>
      <c r="B591" s="14" t="s">
        <v>302</v>
      </c>
      <c r="C591" s="109"/>
      <c r="D591" s="14"/>
      <c r="E591" s="14"/>
      <c r="F591" s="6"/>
      <c r="G591" s="6"/>
      <c r="H591" s="6"/>
      <c r="I591" s="6"/>
      <c r="J591" s="24"/>
      <c r="K591" s="25"/>
      <c r="L591" s="24"/>
      <c r="M591" s="25"/>
      <c r="N591" s="19">
        <f t="shared" ref="N591:R591" si="487">SUM(N588:N590)</f>
        <v>0</v>
      </c>
      <c r="O591" s="19">
        <f t="shared" si="487"/>
        <v>0</v>
      </c>
      <c r="P591" s="19">
        <f t="shared" si="487"/>
        <v>0</v>
      </c>
      <c r="Q591" s="19">
        <f t="shared" si="487"/>
        <v>0</v>
      </c>
      <c r="R591" s="19">
        <f t="shared" si="487"/>
        <v>0</v>
      </c>
      <c r="S591" s="14"/>
      <c r="T591" s="9"/>
      <c r="U591" s="9"/>
      <c r="V591" s="9"/>
      <c r="W591" s="14"/>
      <c r="X591" s="109"/>
      <c r="Y591" s="151"/>
      <c r="Z591" s="183"/>
    </row>
    <row r="592" spans="1:26" ht="22.5" x14ac:dyDescent="0.2">
      <c r="A592" s="150">
        <v>187</v>
      </c>
      <c r="B592" s="150" t="s">
        <v>265</v>
      </c>
      <c r="C592" s="108" t="s">
        <v>59</v>
      </c>
      <c r="D592" s="150">
        <v>63</v>
      </c>
      <c r="E592" s="150" t="s">
        <v>201</v>
      </c>
      <c r="F592" s="6" t="s">
        <v>202</v>
      </c>
      <c r="G592" s="6" t="s">
        <v>202</v>
      </c>
      <c r="H592" s="6" t="s">
        <v>202</v>
      </c>
      <c r="I592" s="6" t="s">
        <v>202</v>
      </c>
      <c r="J592" s="6"/>
      <c r="K592" s="15"/>
      <c r="L592" s="15"/>
      <c r="M592" s="15"/>
      <c r="N592" s="11"/>
      <c r="O592" s="12"/>
      <c r="P592" s="12"/>
      <c r="Q592" s="12"/>
      <c r="R592" s="12"/>
      <c r="S592" s="14"/>
      <c r="T592" s="7"/>
      <c r="U592" s="7"/>
      <c r="V592" s="7"/>
      <c r="W592" s="42"/>
      <c r="X592" s="109"/>
      <c r="Y592" s="150" t="s">
        <v>766</v>
      </c>
      <c r="Z592" s="181">
        <v>100</v>
      </c>
    </row>
    <row r="593" spans="1:26" x14ac:dyDescent="0.2">
      <c r="A593" s="151"/>
      <c r="B593" s="151"/>
      <c r="C593" s="108" t="s">
        <v>24</v>
      </c>
      <c r="D593" s="151"/>
      <c r="E593" s="151"/>
      <c r="F593" s="6" t="s">
        <v>202</v>
      </c>
      <c r="G593" s="6" t="s">
        <v>202</v>
      </c>
      <c r="H593" s="6" t="s">
        <v>202</v>
      </c>
      <c r="I593" s="6" t="s">
        <v>202</v>
      </c>
      <c r="J593" s="6"/>
      <c r="K593" s="14"/>
      <c r="L593" s="14"/>
      <c r="M593" s="14"/>
      <c r="N593" s="11"/>
      <c r="O593" s="12"/>
      <c r="P593" s="12"/>
      <c r="Q593" s="12"/>
      <c r="R593" s="12"/>
      <c r="S593" s="14"/>
      <c r="T593" s="7"/>
      <c r="U593" s="7"/>
      <c r="V593" s="7"/>
      <c r="W593" s="42"/>
      <c r="X593" s="109"/>
      <c r="Y593" s="152"/>
      <c r="Z593" s="182"/>
    </row>
    <row r="594" spans="1:26" x14ac:dyDescent="0.2">
      <c r="A594" s="42"/>
      <c r="B594" s="14" t="s">
        <v>302</v>
      </c>
      <c r="C594" s="109"/>
      <c r="D594" s="14"/>
      <c r="E594" s="14"/>
      <c r="F594" s="6"/>
      <c r="G594" s="6"/>
      <c r="H594" s="6"/>
      <c r="I594" s="6"/>
      <c r="J594" s="24"/>
      <c r="K594" s="25"/>
      <c r="L594" s="24"/>
      <c r="M594" s="25"/>
      <c r="N594" s="19">
        <f t="shared" ref="N594:R594" si="488">SUM(N591:N593)</f>
        <v>0</v>
      </c>
      <c r="O594" s="19">
        <f t="shared" si="488"/>
        <v>0</v>
      </c>
      <c r="P594" s="19">
        <f t="shared" si="488"/>
        <v>0</v>
      </c>
      <c r="Q594" s="19">
        <f t="shared" si="488"/>
        <v>0</v>
      </c>
      <c r="R594" s="19">
        <f t="shared" si="488"/>
        <v>0</v>
      </c>
      <c r="S594" s="14"/>
      <c r="T594" s="9"/>
      <c r="U594" s="9"/>
      <c r="V594" s="9"/>
      <c r="W594" s="14"/>
      <c r="X594" s="109"/>
      <c r="Y594" s="151"/>
      <c r="Z594" s="183"/>
    </row>
    <row r="595" spans="1:26" ht="22.5" x14ac:dyDescent="0.2">
      <c r="A595" s="150">
        <v>188</v>
      </c>
      <c r="B595" s="150" t="s">
        <v>266</v>
      </c>
      <c r="C595" s="108" t="s">
        <v>60</v>
      </c>
      <c r="D595" s="150">
        <v>63</v>
      </c>
      <c r="E595" s="150" t="s">
        <v>201</v>
      </c>
      <c r="F595" s="6" t="s">
        <v>202</v>
      </c>
      <c r="G595" s="6" t="s">
        <v>202</v>
      </c>
      <c r="H595" s="6" t="s">
        <v>202</v>
      </c>
      <c r="I595" s="6" t="s">
        <v>202</v>
      </c>
      <c r="J595" s="6"/>
      <c r="K595" s="15"/>
      <c r="L595" s="15"/>
      <c r="M595" s="15"/>
      <c r="N595" s="11"/>
      <c r="O595" s="12"/>
      <c r="P595" s="12"/>
      <c r="Q595" s="12"/>
      <c r="R595" s="12"/>
      <c r="S595" s="14"/>
      <c r="T595" s="7"/>
      <c r="U595" s="7"/>
      <c r="V595" s="7"/>
      <c r="W595" s="42"/>
      <c r="X595" s="109"/>
      <c r="Y595" s="150" t="s">
        <v>766</v>
      </c>
      <c r="Z595" s="181">
        <v>100</v>
      </c>
    </row>
    <row r="596" spans="1:26" x14ac:dyDescent="0.2">
      <c r="A596" s="151"/>
      <c r="B596" s="151"/>
      <c r="C596" s="108" t="s">
        <v>24</v>
      </c>
      <c r="D596" s="151"/>
      <c r="E596" s="151"/>
      <c r="F596" s="6" t="s">
        <v>202</v>
      </c>
      <c r="G596" s="6" t="s">
        <v>202</v>
      </c>
      <c r="H596" s="6" t="s">
        <v>202</v>
      </c>
      <c r="I596" s="6" t="s">
        <v>202</v>
      </c>
      <c r="J596" s="6"/>
      <c r="K596" s="14"/>
      <c r="L596" s="14"/>
      <c r="M596" s="14"/>
      <c r="N596" s="11"/>
      <c r="O596" s="12"/>
      <c r="P596" s="12"/>
      <c r="Q596" s="12"/>
      <c r="R596" s="12"/>
      <c r="S596" s="14"/>
      <c r="T596" s="7"/>
      <c r="U596" s="7"/>
      <c r="V596" s="7"/>
      <c r="W596" s="42"/>
      <c r="X596" s="109"/>
      <c r="Y596" s="152"/>
      <c r="Z596" s="182"/>
    </row>
    <row r="597" spans="1:26" x14ac:dyDescent="0.2">
      <c r="A597" s="42"/>
      <c r="B597" s="14" t="s">
        <v>302</v>
      </c>
      <c r="C597" s="109"/>
      <c r="D597" s="14"/>
      <c r="E597" s="14"/>
      <c r="F597" s="6"/>
      <c r="G597" s="6"/>
      <c r="H597" s="6"/>
      <c r="I597" s="6"/>
      <c r="J597" s="24"/>
      <c r="K597" s="25"/>
      <c r="L597" s="24"/>
      <c r="M597" s="25"/>
      <c r="N597" s="19">
        <f t="shared" ref="N597:R597" si="489">SUM(N594:N596)</f>
        <v>0</v>
      </c>
      <c r="O597" s="19">
        <f t="shared" si="489"/>
        <v>0</v>
      </c>
      <c r="P597" s="19">
        <f t="shared" si="489"/>
        <v>0</v>
      </c>
      <c r="Q597" s="19">
        <f t="shared" si="489"/>
        <v>0</v>
      </c>
      <c r="R597" s="19">
        <f t="shared" si="489"/>
        <v>0</v>
      </c>
      <c r="S597" s="14"/>
      <c r="T597" s="9"/>
      <c r="U597" s="9"/>
      <c r="V597" s="9"/>
      <c r="W597" s="14"/>
      <c r="X597" s="109"/>
      <c r="Y597" s="151"/>
      <c r="Z597" s="183"/>
    </row>
    <row r="598" spans="1:26" x14ac:dyDescent="0.2">
      <c r="A598" s="150">
        <v>189</v>
      </c>
      <c r="B598" s="150" t="s">
        <v>267</v>
      </c>
      <c r="C598" s="108" t="s">
        <v>61</v>
      </c>
      <c r="D598" s="150">
        <v>50</v>
      </c>
      <c r="E598" s="150" t="s">
        <v>201</v>
      </c>
      <c r="F598" s="6" t="s">
        <v>202</v>
      </c>
      <c r="G598" s="6" t="s">
        <v>202</v>
      </c>
      <c r="H598" s="6" t="s">
        <v>202</v>
      </c>
      <c r="I598" s="6" t="s">
        <v>202</v>
      </c>
      <c r="J598" s="6"/>
      <c r="K598" s="15"/>
      <c r="L598" s="15"/>
      <c r="M598" s="15"/>
      <c r="N598" s="11"/>
      <c r="O598" s="12"/>
      <c r="P598" s="12"/>
      <c r="Q598" s="12"/>
      <c r="R598" s="12"/>
      <c r="S598" s="14"/>
      <c r="T598" s="7"/>
      <c r="U598" s="7"/>
      <c r="V598" s="7"/>
      <c r="W598" s="42"/>
      <c r="X598" s="109"/>
      <c r="Y598" s="150" t="s">
        <v>766</v>
      </c>
      <c r="Z598" s="181">
        <v>100</v>
      </c>
    </row>
    <row r="599" spans="1:26" x14ac:dyDescent="0.2">
      <c r="A599" s="151"/>
      <c r="B599" s="151"/>
      <c r="C599" s="108" t="s">
        <v>24</v>
      </c>
      <c r="D599" s="151"/>
      <c r="E599" s="151"/>
      <c r="F599" s="6" t="s">
        <v>202</v>
      </c>
      <c r="G599" s="6" t="s">
        <v>202</v>
      </c>
      <c r="H599" s="6" t="s">
        <v>202</v>
      </c>
      <c r="I599" s="6" t="s">
        <v>202</v>
      </c>
      <c r="J599" s="6"/>
      <c r="K599" s="14"/>
      <c r="L599" s="14"/>
      <c r="M599" s="14"/>
      <c r="N599" s="11"/>
      <c r="O599" s="12"/>
      <c r="P599" s="12"/>
      <c r="Q599" s="12"/>
      <c r="R599" s="12"/>
      <c r="S599" s="14"/>
      <c r="T599" s="7"/>
      <c r="U599" s="7"/>
      <c r="V599" s="7"/>
      <c r="W599" s="42"/>
      <c r="X599" s="109"/>
      <c r="Y599" s="152"/>
      <c r="Z599" s="182"/>
    </row>
    <row r="600" spans="1:26" x14ac:dyDescent="0.2">
      <c r="A600" s="42"/>
      <c r="B600" s="14" t="s">
        <v>302</v>
      </c>
      <c r="C600" s="109"/>
      <c r="D600" s="14"/>
      <c r="E600" s="14"/>
      <c r="F600" s="6"/>
      <c r="G600" s="6"/>
      <c r="H600" s="6"/>
      <c r="I600" s="6"/>
      <c r="J600" s="24"/>
      <c r="K600" s="25"/>
      <c r="L600" s="24"/>
      <c r="M600" s="25"/>
      <c r="N600" s="19">
        <f t="shared" ref="N600:R600" si="490">SUM(N597:N599)</f>
        <v>0</v>
      </c>
      <c r="O600" s="19">
        <f t="shared" si="490"/>
        <v>0</v>
      </c>
      <c r="P600" s="19">
        <f t="shared" si="490"/>
        <v>0</v>
      </c>
      <c r="Q600" s="19">
        <f t="shared" si="490"/>
        <v>0</v>
      </c>
      <c r="R600" s="19">
        <f t="shared" si="490"/>
        <v>0</v>
      </c>
      <c r="S600" s="14"/>
      <c r="T600" s="9"/>
      <c r="U600" s="9"/>
      <c r="V600" s="9"/>
      <c r="W600" s="14"/>
      <c r="X600" s="109"/>
      <c r="Y600" s="151"/>
      <c r="Z600" s="183"/>
    </row>
    <row r="601" spans="1:26" x14ac:dyDescent="0.2">
      <c r="A601" s="150">
        <v>190</v>
      </c>
      <c r="B601" s="150" t="s">
        <v>268</v>
      </c>
      <c r="C601" s="108" t="s">
        <v>62</v>
      </c>
      <c r="D601" s="150">
        <v>50</v>
      </c>
      <c r="E601" s="150" t="s">
        <v>201</v>
      </c>
      <c r="F601" s="6" t="s">
        <v>202</v>
      </c>
      <c r="G601" s="6" t="s">
        <v>202</v>
      </c>
      <c r="H601" s="6" t="s">
        <v>202</v>
      </c>
      <c r="I601" s="6" t="s">
        <v>202</v>
      </c>
      <c r="J601" s="6"/>
      <c r="K601" s="15"/>
      <c r="L601" s="15"/>
      <c r="M601" s="15"/>
      <c r="N601" s="11"/>
      <c r="O601" s="12"/>
      <c r="P601" s="12"/>
      <c r="Q601" s="12"/>
      <c r="R601" s="12"/>
      <c r="S601" s="14"/>
      <c r="T601" s="7"/>
      <c r="U601" s="7"/>
      <c r="V601" s="7"/>
      <c r="W601" s="42"/>
      <c r="X601" s="109"/>
      <c r="Y601" s="150" t="s">
        <v>766</v>
      </c>
      <c r="Z601" s="181">
        <v>100</v>
      </c>
    </row>
    <row r="602" spans="1:26" x14ac:dyDescent="0.2">
      <c r="A602" s="151"/>
      <c r="B602" s="151"/>
      <c r="C602" s="108" t="s">
        <v>24</v>
      </c>
      <c r="D602" s="151"/>
      <c r="E602" s="151"/>
      <c r="F602" s="6" t="s">
        <v>202</v>
      </c>
      <c r="G602" s="6" t="s">
        <v>202</v>
      </c>
      <c r="H602" s="6" t="s">
        <v>202</v>
      </c>
      <c r="I602" s="6" t="s">
        <v>202</v>
      </c>
      <c r="J602" s="6"/>
      <c r="K602" s="14"/>
      <c r="L602" s="14"/>
      <c r="M602" s="14"/>
      <c r="N602" s="11"/>
      <c r="O602" s="12"/>
      <c r="P602" s="12"/>
      <c r="Q602" s="12"/>
      <c r="R602" s="12"/>
      <c r="S602" s="14"/>
      <c r="T602" s="7"/>
      <c r="U602" s="7"/>
      <c r="V602" s="7"/>
      <c r="W602" s="42"/>
      <c r="X602" s="109"/>
      <c r="Y602" s="152"/>
      <c r="Z602" s="182"/>
    </row>
    <row r="603" spans="1:26" x14ac:dyDescent="0.2">
      <c r="A603" s="42"/>
      <c r="B603" s="14" t="s">
        <v>302</v>
      </c>
      <c r="C603" s="109"/>
      <c r="D603" s="14"/>
      <c r="E603" s="14"/>
      <c r="F603" s="6"/>
      <c r="G603" s="6"/>
      <c r="H603" s="6"/>
      <c r="I603" s="6"/>
      <c r="J603" s="24"/>
      <c r="K603" s="25"/>
      <c r="L603" s="24"/>
      <c r="M603" s="25"/>
      <c r="N603" s="19">
        <f t="shared" ref="N603:R603" si="491">SUM(N600:N602)</f>
        <v>0</v>
      </c>
      <c r="O603" s="19">
        <f t="shared" si="491"/>
        <v>0</v>
      </c>
      <c r="P603" s="19">
        <f t="shared" si="491"/>
        <v>0</v>
      </c>
      <c r="Q603" s="19">
        <f t="shared" si="491"/>
        <v>0</v>
      </c>
      <c r="R603" s="19">
        <f t="shared" si="491"/>
        <v>0</v>
      </c>
      <c r="S603" s="14"/>
      <c r="T603" s="9"/>
      <c r="U603" s="9"/>
      <c r="V603" s="9"/>
      <c r="W603" s="14"/>
      <c r="X603" s="109"/>
      <c r="Y603" s="151"/>
      <c r="Z603" s="183"/>
    </row>
    <row r="604" spans="1:26" x14ac:dyDescent="0.2">
      <c r="A604" s="150">
        <v>191</v>
      </c>
      <c r="B604" s="150" t="s">
        <v>269</v>
      </c>
      <c r="C604" s="108" t="s">
        <v>74</v>
      </c>
      <c r="D604" s="150">
        <v>50</v>
      </c>
      <c r="E604" s="150" t="s">
        <v>201</v>
      </c>
      <c r="F604" s="6" t="s">
        <v>202</v>
      </c>
      <c r="G604" s="6" t="s">
        <v>202</v>
      </c>
      <c r="H604" s="6" t="s">
        <v>202</v>
      </c>
      <c r="I604" s="6" t="s">
        <v>202</v>
      </c>
      <c r="J604" s="6"/>
      <c r="K604" s="15"/>
      <c r="L604" s="15"/>
      <c r="M604" s="15"/>
      <c r="N604" s="11"/>
      <c r="O604" s="12"/>
      <c r="P604" s="12"/>
      <c r="Q604" s="12"/>
      <c r="R604" s="12"/>
      <c r="S604" s="14"/>
      <c r="T604" s="7"/>
      <c r="U604" s="7"/>
      <c r="V604" s="7"/>
      <c r="W604" s="42"/>
      <c r="X604" s="109"/>
      <c r="Y604" s="150" t="s">
        <v>766</v>
      </c>
      <c r="Z604" s="181">
        <v>100</v>
      </c>
    </row>
    <row r="605" spans="1:26" x14ac:dyDescent="0.2">
      <c r="A605" s="151"/>
      <c r="B605" s="151"/>
      <c r="C605" s="108" t="s">
        <v>24</v>
      </c>
      <c r="D605" s="151"/>
      <c r="E605" s="151"/>
      <c r="F605" s="6" t="s">
        <v>202</v>
      </c>
      <c r="G605" s="6" t="s">
        <v>202</v>
      </c>
      <c r="H605" s="6" t="s">
        <v>202</v>
      </c>
      <c r="I605" s="6" t="s">
        <v>202</v>
      </c>
      <c r="J605" s="6"/>
      <c r="K605" s="14"/>
      <c r="L605" s="14"/>
      <c r="M605" s="14"/>
      <c r="N605" s="11"/>
      <c r="O605" s="12"/>
      <c r="P605" s="12"/>
      <c r="Q605" s="12"/>
      <c r="R605" s="12"/>
      <c r="S605" s="14"/>
      <c r="T605" s="7"/>
      <c r="U605" s="7"/>
      <c r="V605" s="7"/>
      <c r="W605" s="42"/>
      <c r="X605" s="109"/>
      <c r="Y605" s="152"/>
      <c r="Z605" s="182"/>
    </row>
    <row r="606" spans="1:26" x14ac:dyDescent="0.2">
      <c r="A606" s="42"/>
      <c r="B606" s="14" t="s">
        <v>302</v>
      </c>
      <c r="C606" s="109"/>
      <c r="D606" s="14"/>
      <c r="E606" s="14"/>
      <c r="F606" s="6"/>
      <c r="G606" s="6"/>
      <c r="H606" s="6"/>
      <c r="I606" s="6"/>
      <c r="J606" s="24"/>
      <c r="K606" s="25"/>
      <c r="L606" s="24"/>
      <c r="M606" s="25"/>
      <c r="N606" s="19">
        <f t="shared" ref="N606:R606" si="492">SUM(N603:N605)</f>
        <v>0</v>
      </c>
      <c r="O606" s="19">
        <f t="shared" si="492"/>
        <v>0</v>
      </c>
      <c r="P606" s="19">
        <f t="shared" si="492"/>
        <v>0</v>
      </c>
      <c r="Q606" s="19">
        <f t="shared" si="492"/>
        <v>0</v>
      </c>
      <c r="R606" s="19">
        <f t="shared" si="492"/>
        <v>0</v>
      </c>
      <c r="S606" s="14"/>
      <c r="T606" s="9"/>
      <c r="U606" s="9"/>
      <c r="V606" s="9"/>
      <c r="W606" s="14"/>
      <c r="X606" s="109"/>
      <c r="Y606" s="151"/>
      <c r="Z606" s="183"/>
    </row>
    <row r="607" spans="1:26" x14ac:dyDescent="0.2">
      <c r="A607" s="150">
        <v>192</v>
      </c>
      <c r="B607" s="150" t="s">
        <v>270</v>
      </c>
      <c r="C607" s="108" t="s">
        <v>75</v>
      </c>
      <c r="D607" s="150">
        <v>50</v>
      </c>
      <c r="E607" s="150" t="s">
        <v>201</v>
      </c>
      <c r="F607" s="6" t="s">
        <v>202</v>
      </c>
      <c r="G607" s="6" t="s">
        <v>202</v>
      </c>
      <c r="H607" s="6" t="s">
        <v>202</v>
      </c>
      <c r="I607" s="6" t="s">
        <v>202</v>
      </c>
      <c r="J607" s="6"/>
      <c r="K607" s="15"/>
      <c r="L607" s="15"/>
      <c r="M607" s="15"/>
      <c r="N607" s="11"/>
      <c r="O607" s="12"/>
      <c r="P607" s="12"/>
      <c r="Q607" s="12"/>
      <c r="R607" s="12"/>
      <c r="S607" s="14"/>
      <c r="T607" s="7"/>
      <c r="U607" s="7"/>
      <c r="V607" s="7"/>
      <c r="W607" s="42"/>
      <c r="X607" s="109"/>
      <c r="Y607" s="150" t="s">
        <v>766</v>
      </c>
      <c r="Z607" s="181">
        <v>100</v>
      </c>
    </row>
    <row r="608" spans="1:26" x14ac:dyDescent="0.2">
      <c r="A608" s="151"/>
      <c r="B608" s="151"/>
      <c r="C608" s="108" t="s">
        <v>24</v>
      </c>
      <c r="D608" s="151"/>
      <c r="E608" s="151"/>
      <c r="F608" s="6" t="s">
        <v>202</v>
      </c>
      <c r="G608" s="6" t="s">
        <v>202</v>
      </c>
      <c r="H608" s="6" t="s">
        <v>202</v>
      </c>
      <c r="I608" s="6" t="s">
        <v>202</v>
      </c>
      <c r="J608" s="6"/>
      <c r="K608" s="14"/>
      <c r="L608" s="14"/>
      <c r="M608" s="14"/>
      <c r="N608" s="11"/>
      <c r="O608" s="12"/>
      <c r="P608" s="12"/>
      <c r="Q608" s="12"/>
      <c r="R608" s="12"/>
      <c r="S608" s="14"/>
      <c r="T608" s="7"/>
      <c r="U608" s="7"/>
      <c r="V608" s="7"/>
      <c r="W608" s="42"/>
      <c r="X608" s="109"/>
      <c r="Y608" s="152"/>
      <c r="Z608" s="182"/>
    </row>
    <row r="609" spans="1:26" x14ac:dyDescent="0.2">
      <c r="A609" s="42"/>
      <c r="B609" s="14" t="s">
        <v>302</v>
      </c>
      <c r="C609" s="109"/>
      <c r="D609" s="14"/>
      <c r="E609" s="14"/>
      <c r="F609" s="6"/>
      <c r="G609" s="6"/>
      <c r="H609" s="6"/>
      <c r="I609" s="6"/>
      <c r="J609" s="24"/>
      <c r="K609" s="25"/>
      <c r="L609" s="24"/>
      <c r="M609" s="25"/>
      <c r="N609" s="19">
        <f t="shared" ref="N609:R609" si="493">SUM(N606:N608)</f>
        <v>0</v>
      </c>
      <c r="O609" s="19">
        <f t="shared" si="493"/>
        <v>0</v>
      </c>
      <c r="P609" s="19">
        <f t="shared" si="493"/>
        <v>0</v>
      </c>
      <c r="Q609" s="19">
        <f t="shared" si="493"/>
        <v>0</v>
      </c>
      <c r="R609" s="19">
        <f t="shared" si="493"/>
        <v>0</v>
      </c>
      <c r="S609" s="14"/>
      <c r="T609" s="9"/>
      <c r="U609" s="9"/>
      <c r="V609" s="9"/>
      <c r="W609" s="14"/>
      <c r="X609" s="109"/>
      <c r="Y609" s="151"/>
      <c r="Z609" s="183"/>
    </row>
    <row r="610" spans="1:26" x14ac:dyDescent="0.2">
      <c r="A610" s="150">
        <v>193</v>
      </c>
      <c r="B610" s="42" t="s">
        <v>271</v>
      </c>
      <c r="C610" s="108" t="s">
        <v>93</v>
      </c>
      <c r="D610" s="42">
        <v>80</v>
      </c>
      <c r="E610" s="42" t="s">
        <v>201</v>
      </c>
      <c r="F610" s="6" t="s">
        <v>202</v>
      </c>
      <c r="G610" s="6" t="s">
        <v>202</v>
      </c>
      <c r="H610" s="6" t="s">
        <v>202</v>
      </c>
      <c r="I610" s="6" t="s">
        <v>202</v>
      </c>
      <c r="J610" s="6"/>
      <c r="K610" s="13"/>
      <c r="L610" s="13"/>
      <c r="M610" s="13"/>
      <c r="N610" s="11"/>
      <c r="O610" s="12"/>
      <c r="P610" s="12"/>
      <c r="Q610" s="12"/>
      <c r="R610" s="12"/>
      <c r="S610" s="42"/>
      <c r="T610" s="7"/>
      <c r="U610" s="7"/>
      <c r="V610" s="7"/>
      <c r="W610" s="42"/>
      <c r="X610" s="108"/>
      <c r="Y610" s="150" t="s">
        <v>766</v>
      </c>
      <c r="Z610" s="181">
        <v>100</v>
      </c>
    </row>
    <row r="611" spans="1:26" x14ac:dyDescent="0.2">
      <c r="A611" s="151"/>
      <c r="B611" s="42"/>
      <c r="C611" s="108" t="s">
        <v>24</v>
      </c>
      <c r="D611" s="42"/>
      <c r="E611" s="42"/>
      <c r="F611" s="6" t="s">
        <v>202</v>
      </c>
      <c r="G611" s="6" t="s">
        <v>202</v>
      </c>
      <c r="H611" s="6" t="s">
        <v>202</v>
      </c>
      <c r="I611" s="6" t="s">
        <v>202</v>
      </c>
      <c r="J611" s="6"/>
      <c r="K611" s="14"/>
      <c r="L611" s="14"/>
      <c r="M611" s="14"/>
      <c r="N611" s="11"/>
      <c r="O611" s="12"/>
      <c r="P611" s="12"/>
      <c r="Q611" s="12"/>
      <c r="R611" s="12"/>
      <c r="S611" s="14"/>
      <c r="T611" s="7"/>
      <c r="U611" s="7"/>
      <c r="V611" s="7"/>
      <c r="W611" s="42"/>
      <c r="X611" s="109"/>
      <c r="Y611" s="152"/>
      <c r="Z611" s="182"/>
    </row>
    <row r="612" spans="1:26" x14ac:dyDescent="0.2">
      <c r="A612" s="42"/>
      <c r="B612" s="14" t="s">
        <v>302</v>
      </c>
      <c r="C612" s="109"/>
      <c r="D612" s="14"/>
      <c r="E612" s="14"/>
      <c r="F612" s="6"/>
      <c r="G612" s="6"/>
      <c r="H612" s="6"/>
      <c r="I612" s="6"/>
      <c r="J612" s="24"/>
      <c r="K612" s="25"/>
      <c r="L612" s="24"/>
      <c r="M612" s="25"/>
      <c r="N612" s="19">
        <f t="shared" ref="N612:R612" si="494">SUM(N609:N611)</f>
        <v>0</v>
      </c>
      <c r="O612" s="19">
        <f t="shared" si="494"/>
        <v>0</v>
      </c>
      <c r="P612" s="19">
        <f t="shared" si="494"/>
        <v>0</v>
      </c>
      <c r="Q612" s="19">
        <f t="shared" si="494"/>
        <v>0</v>
      </c>
      <c r="R612" s="19">
        <f t="shared" si="494"/>
        <v>0</v>
      </c>
      <c r="S612" s="14"/>
      <c r="T612" s="9"/>
      <c r="U612" s="9"/>
      <c r="V612" s="9"/>
      <c r="W612" s="14"/>
      <c r="X612" s="109"/>
      <c r="Y612" s="151"/>
      <c r="Z612" s="183"/>
    </row>
    <row r="613" spans="1:26" x14ac:dyDescent="0.2">
      <c r="A613" s="150">
        <v>194</v>
      </c>
      <c r="B613" s="150" t="s">
        <v>272</v>
      </c>
      <c r="C613" s="148" t="s">
        <v>388</v>
      </c>
      <c r="D613" s="150">
        <v>125</v>
      </c>
      <c r="E613" s="150" t="s">
        <v>201</v>
      </c>
      <c r="F613" s="6" t="s">
        <v>202</v>
      </c>
      <c r="G613" s="6" t="s">
        <v>202</v>
      </c>
      <c r="H613" s="6" t="s">
        <v>202</v>
      </c>
      <c r="I613" s="6" t="s">
        <v>202</v>
      </c>
      <c r="J613" s="4"/>
      <c r="K613" s="26"/>
      <c r="L613" s="4"/>
      <c r="M613" s="26"/>
      <c r="N613" s="11"/>
      <c r="O613" s="12"/>
      <c r="P613" s="12"/>
      <c r="Q613" s="12"/>
      <c r="R613" s="12"/>
      <c r="S613" s="5"/>
      <c r="T613" s="7"/>
      <c r="U613" s="7"/>
      <c r="V613" s="7"/>
      <c r="W613" s="42"/>
      <c r="X613" s="108"/>
      <c r="Y613" s="150" t="s">
        <v>766</v>
      </c>
      <c r="Z613" s="181">
        <v>100</v>
      </c>
    </row>
    <row r="614" spans="1:26" x14ac:dyDescent="0.2">
      <c r="A614" s="151"/>
      <c r="B614" s="151"/>
      <c r="C614" s="149"/>
      <c r="D614" s="151"/>
      <c r="E614" s="151"/>
      <c r="F614" s="6" t="s">
        <v>202</v>
      </c>
      <c r="G614" s="6" t="s">
        <v>202</v>
      </c>
      <c r="H614" s="6" t="s">
        <v>202</v>
      </c>
      <c r="I614" s="6" t="s">
        <v>202</v>
      </c>
      <c r="J614" s="6"/>
      <c r="K614" s="14"/>
      <c r="L614" s="14"/>
      <c r="M614" s="14"/>
      <c r="N614" s="11"/>
      <c r="O614" s="12"/>
      <c r="P614" s="12"/>
      <c r="Q614" s="12"/>
      <c r="R614" s="12"/>
      <c r="S614" s="14"/>
      <c r="T614" s="7"/>
      <c r="U614" s="7"/>
      <c r="V614" s="7"/>
      <c r="W614" s="42"/>
      <c r="X614" s="108"/>
      <c r="Y614" s="152"/>
      <c r="Z614" s="182"/>
    </row>
    <row r="615" spans="1:26" x14ac:dyDescent="0.2">
      <c r="A615" s="42"/>
      <c r="B615" s="14" t="s">
        <v>302</v>
      </c>
      <c r="C615" s="109"/>
      <c r="D615" s="14"/>
      <c r="E615" s="14"/>
      <c r="F615" s="6"/>
      <c r="G615" s="6"/>
      <c r="H615" s="6"/>
      <c r="I615" s="6"/>
      <c r="J615" s="24"/>
      <c r="K615" s="25"/>
      <c r="L615" s="24"/>
      <c r="M615" s="25"/>
      <c r="N615" s="19">
        <f t="shared" ref="N615:R615" si="495">SUM(N612:N614)</f>
        <v>0</v>
      </c>
      <c r="O615" s="19">
        <f t="shared" si="495"/>
        <v>0</v>
      </c>
      <c r="P615" s="19">
        <f t="shared" si="495"/>
        <v>0</v>
      </c>
      <c r="Q615" s="19">
        <f t="shared" si="495"/>
        <v>0</v>
      </c>
      <c r="R615" s="19">
        <f t="shared" si="495"/>
        <v>0</v>
      </c>
      <c r="S615" s="14"/>
      <c r="T615" s="9"/>
      <c r="U615" s="9"/>
      <c r="V615" s="9"/>
      <c r="W615" s="14"/>
      <c r="X615" s="109"/>
      <c r="Y615" s="151"/>
      <c r="Z615" s="183"/>
    </row>
    <row r="616" spans="1:26" x14ac:dyDescent="0.2">
      <c r="A616" s="150">
        <v>195</v>
      </c>
      <c r="B616" s="150" t="s">
        <v>273</v>
      </c>
      <c r="C616" s="148" t="s">
        <v>389</v>
      </c>
      <c r="D616" s="150">
        <v>125</v>
      </c>
      <c r="E616" s="150" t="s">
        <v>201</v>
      </c>
      <c r="F616" s="6" t="s">
        <v>202</v>
      </c>
      <c r="G616" s="6" t="s">
        <v>202</v>
      </c>
      <c r="H616" s="6" t="s">
        <v>202</v>
      </c>
      <c r="I616" s="6" t="s">
        <v>202</v>
      </c>
      <c r="J616" s="4"/>
      <c r="K616" s="26"/>
      <c r="L616" s="4"/>
      <c r="M616" s="26"/>
      <c r="N616" s="11"/>
      <c r="O616" s="12"/>
      <c r="P616" s="12"/>
      <c r="Q616" s="12"/>
      <c r="R616" s="12"/>
      <c r="S616" s="5"/>
      <c r="T616" s="7"/>
      <c r="U616" s="7"/>
      <c r="V616" s="7"/>
      <c r="W616" s="42"/>
      <c r="X616" s="108"/>
      <c r="Y616" s="150" t="s">
        <v>766</v>
      </c>
      <c r="Z616" s="181">
        <v>100</v>
      </c>
    </row>
    <row r="617" spans="1:26" x14ac:dyDescent="0.2">
      <c r="A617" s="151"/>
      <c r="B617" s="151"/>
      <c r="C617" s="149"/>
      <c r="D617" s="151"/>
      <c r="E617" s="151"/>
      <c r="F617" s="6" t="s">
        <v>202</v>
      </c>
      <c r="G617" s="6" t="s">
        <v>202</v>
      </c>
      <c r="H617" s="6" t="s">
        <v>202</v>
      </c>
      <c r="I617" s="6" t="s">
        <v>202</v>
      </c>
      <c r="J617" s="6"/>
      <c r="K617" s="14"/>
      <c r="L617" s="14"/>
      <c r="M617" s="14"/>
      <c r="N617" s="11"/>
      <c r="O617" s="12"/>
      <c r="P617" s="12"/>
      <c r="Q617" s="12"/>
      <c r="R617" s="12"/>
      <c r="S617" s="14"/>
      <c r="T617" s="7"/>
      <c r="U617" s="7"/>
      <c r="V617" s="7"/>
      <c r="W617" s="42"/>
      <c r="X617" s="108"/>
      <c r="Y617" s="152"/>
      <c r="Z617" s="182"/>
    </row>
    <row r="618" spans="1:26" x14ac:dyDescent="0.2">
      <c r="A618" s="42"/>
      <c r="B618" s="14" t="s">
        <v>302</v>
      </c>
      <c r="C618" s="109"/>
      <c r="D618" s="14"/>
      <c r="E618" s="14"/>
      <c r="F618" s="6"/>
      <c r="G618" s="6"/>
      <c r="H618" s="6"/>
      <c r="I618" s="6"/>
      <c r="J618" s="24"/>
      <c r="K618" s="25"/>
      <c r="L618" s="24"/>
      <c r="M618" s="25"/>
      <c r="N618" s="19">
        <f t="shared" ref="N618:R618" si="496">SUM(N615:N617)</f>
        <v>0</v>
      </c>
      <c r="O618" s="19">
        <f t="shared" si="496"/>
        <v>0</v>
      </c>
      <c r="P618" s="19">
        <f t="shared" si="496"/>
        <v>0</v>
      </c>
      <c r="Q618" s="19">
        <f t="shared" si="496"/>
        <v>0</v>
      </c>
      <c r="R618" s="19">
        <f t="shared" si="496"/>
        <v>0</v>
      </c>
      <c r="S618" s="14"/>
      <c r="T618" s="9"/>
      <c r="U618" s="9"/>
      <c r="V618" s="9"/>
      <c r="W618" s="14"/>
      <c r="X618" s="109"/>
      <c r="Y618" s="151"/>
      <c r="Z618" s="183"/>
    </row>
    <row r="619" spans="1:26" ht="22.5" customHeight="1" x14ac:dyDescent="0.2">
      <c r="A619" s="150">
        <v>196</v>
      </c>
      <c r="B619" s="150" t="s">
        <v>274</v>
      </c>
      <c r="C619" s="148" t="s">
        <v>72</v>
      </c>
      <c r="D619" s="150">
        <v>330</v>
      </c>
      <c r="E619" s="150" t="s">
        <v>201</v>
      </c>
      <c r="F619" s="6" t="s">
        <v>202</v>
      </c>
      <c r="G619" s="6" t="s">
        <v>202</v>
      </c>
      <c r="H619" s="6" t="s">
        <v>202</v>
      </c>
      <c r="I619" s="6" t="s">
        <v>202</v>
      </c>
      <c r="J619" s="47"/>
      <c r="K619" s="26"/>
      <c r="L619" s="47"/>
      <c r="M619" s="26"/>
      <c r="N619" s="10">
        <v>0</v>
      </c>
      <c r="O619" s="10">
        <f t="shared" ref="O619" si="497">IF(RIGHT(S619)="T",(N619),0)</f>
        <v>0</v>
      </c>
      <c r="P619" s="10">
        <f t="shared" ref="P619" si="498">IF(RIGHT(S619)="U",(N619),0)</f>
        <v>0</v>
      </c>
      <c r="Q619" s="10">
        <f t="shared" ref="Q619" si="499">IF(RIGHT(S619)="C",(N619),0)</f>
        <v>0</v>
      </c>
      <c r="R619" s="10">
        <v>0</v>
      </c>
      <c r="S619" s="5"/>
      <c r="T619" s="7"/>
      <c r="U619" s="7"/>
      <c r="V619" s="7"/>
      <c r="W619" s="42"/>
      <c r="X619" s="108"/>
      <c r="Y619" s="150" t="s">
        <v>766</v>
      </c>
      <c r="Z619" s="181">
        <v>100</v>
      </c>
    </row>
    <row r="620" spans="1:26" x14ac:dyDescent="0.2">
      <c r="A620" s="152"/>
      <c r="B620" s="152"/>
      <c r="C620" s="153"/>
      <c r="D620" s="152"/>
      <c r="E620" s="152"/>
      <c r="F620" s="6"/>
      <c r="G620" s="6"/>
      <c r="H620" s="6"/>
      <c r="I620" s="6"/>
      <c r="J620" s="4"/>
      <c r="K620" s="26"/>
      <c r="L620" s="4"/>
      <c r="M620" s="26"/>
      <c r="N620" s="12"/>
      <c r="O620" s="12"/>
      <c r="P620" s="12"/>
      <c r="Q620" s="12"/>
      <c r="R620" s="12"/>
      <c r="S620" s="5"/>
      <c r="T620" s="7"/>
      <c r="U620" s="7"/>
      <c r="V620" s="7"/>
      <c r="W620" s="42"/>
      <c r="X620" s="108"/>
      <c r="Y620" s="152"/>
      <c r="Z620" s="182"/>
    </row>
    <row r="621" spans="1:26" x14ac:dyDescent="0.2">
      <c r="A621" s="151"/>
      <c r="B621" s="151"/>
      <c r="C621" s="149"/>
      <c r="D621" s="151"/>
      <c r="E621" s="151"/>
      <c r="F621" s="6"/>
      <c r="G621" s="6"/>
      <c r="H621" s="6"/>
      <c r="I621" s="6"/>
      <c r="J621" s="4"/>
      <c r="K621" s="26"/>
      <c r="L621" s="4"/>
      <c r="M621" s="26"/>
      <c r="N621" s="12"/>
      <c r="O621" s="12"/>
      <c r="P621" s="12"/>
      <c r="Q621" s="12"/>
      <c r="R621" s="12"/>
      <c r="S621" s="5"/>
      <c r="T621" s="7"/>
      <c r="U621" s="7"/>
      <c r="V621" s="7"/>
      <c r="W621" s="42"/>
      <c r="X621" s="108"/>
      <c r="Y621" s="152"/>
      <c r="Z621" s="182"/>
    </row>
    <row r="622" spans="1:26" x14ac:dyDescent="0.2">
      <c r="A622" s="42"/>
      <c r="B622" s="14" t="s">
        <v>302</v>
      </c>
      <c r="C622" s="109"/>
      <c r="D622" s="14"/>
      <c r="E622" s="14"/>
      <c r="F622" s="6"/>
      <c r="G622" s="6"/>
      <c r="H622" s="6"/>
      <c r="I622" s="6"/>
      <c r="J622" s="24"/>
      <c r="K622" s="25"/>
      <c r="L622" s="24"/>
      <c r="M622" s="25"/>
      <c r="N622" s="19">
        <f>SUM(N619:N621)</f>
        <v>0</v>
      </c>
      <c r="O622" s="19">
        <f>SUM(O619:O621)</f>
        <v>0</v>
      </c>
      <c r="P622" s="19">
        <f>SUM(P619:P621)</f>
        <v>0</v>
      </c>
      <c r="Q622" s="19">
        <f>SUM(Q619:Q621)</f>
        <v>0</v>
      </c>
      <c r="R622" s="19">
        <f>SUM(R619:R621)</f>
        <v>0</v>
      </c>
      <c r="S622" s="14"/>
      <c r="T622" s="9"/>
      <c r="U622" s="9"/>
      <c r="V622" s="9"/>
      <c r="W622" s="14"/>
      <c r="X622" s="109"/>
      <c r="Y622" s="151"/>
      <c r="Z622" s="183"/>
    </row>
    <row r="623" spans="1:26" ht="22.5" x14ac:dyDescent="0.2">
      <c r="A623" s="150">
        <v>197</v>
      </c>
      <c r="B623" s="150" t="s">
        <v>275</v>
      </c>
      <c r="C623" s="108" t="s">
        <v>73</v>
      </c>
      <c r="D623" s="150">
        <v>330</v>
      </c>
      <c r="E623" s="150" t="s">
        <v>201</v>
      </c>
      <c r="F623" s="6" t="s">
        <v>202</v>
      </c>
      <c r="G623" s="6" t="s">
        <v>202</v>
      </c>
      <c r="H623" s="6" t="s">
        <v>202</v>
      </c>
      <c r="I623" s="6" t="s">
        <v>202</v>
      </c>
      <c r="J623" s="6"/>
      <c r="K623" s="15"/>
      <c r="L623" s="15"/>
      <c r="M623" s="15"/>
      <c r="N623" s="11"/>
      <c r="O623" s="12"/>
      <c r="P623" s="12"/>
      <c r="Q623" s="12"/>
      <c r="R623" s="12"/>
      <c r="S623" s="14"/>
      <c r="T623" s="7"/>
      <c r="U623" s="7"/>
      <c r="V623" s="7"/>
      <c r="W623" s="42"/>
      <c r="X623" s="109"/>
      <c r="Y623" s="150" t="s">
        <v>766</v>
      </c>
      <c r="Z623" s="181">
        <v>100</v>
      </c>
    </row>
    <row r="624" spans="1:26" x14ac:dyDescent="0.2">
      <c r="A624" s="151"/>
      <c r="B624" s="151"/>
      <c r="C624" s="108" t="s">
        <v>24</v>
      </c>
      <c r="D624" s="151"/>
      <c r="E624" s="151"/>
      <c r="F624" s="6" t="s">
        <v>202</v>
      </c>
      <c r="G624" s="6" t="s">
        <v>202</v>
      </c>
      <c r="H624" s="6" t="s">
        <v>202</v>
      </c>
      <c r="I624" s="6" t="s">
        <v>202</v>
      </c>
      <c r="J624" s="6"/>
      <c r="K624" s="14"/>
      <c r="L624" s="14"/>
      <c r="M624" s="14"/>
      <c r="N624" s="11"/>
      <c r="O624" s="12"/>
      <c r="P624" s="12"/>
      <c r="Q624" s="12"/>
      <c r="R624" s="12"/>
      <c r="S624" s="14"/>
      <c r="T624" s="7"/>
      <c r="U624" s="7"/>
      <c r="V624" s="7"/>
      <c r="W624" s="42"/>
      <c r="X624" s="109"/>
      <c r="Y624" s="152"/>
      <c r="Z624" s="182"/>
    </row>
    <row r="625" spans="1:26" x14ac:dyDescent="0.2">
      <c r="A625" s="42"/>
      <c r="B625" s="14" t="s">
        <v>302</v>
      </c>
      <c r="C625" s="109"/>
      <c r="D625" s="14"/>
      <c r="E625" s="14"/>
      <c r="F625" s="6"/>
      <c r="G625" s="6"/>
      <c r="H625" s="6"/>
      <c r="I625" s="6"/>
      <c r="J625" s="24"/>
      <c r="K625" s="25"/>
      <c r="L625" s="24"/>
      <c r="M625" s="25"/>
      <c r="N625" s="19">
        <f>SUM(N623:N624)</f>
        <v>0</v>
      </c>
      <c r="O625" s="19">
        <f t="shared" ref="O625:R625" si="500">SUM(O623:O624)</f>
        <v>0</v>
      </c>
      <c r="P625" s="19">
        <f t="shared" si="500"/>
        <v>0</v>
      </c>
      <c r="Q625" s="19">
        <f t="shared" si="500"/>
        <v>0</v>
      </c>
      <c r="R625" s="19">
        <f t="shared" si="500"/>
        <v>0</v>
      </c>
      <c r="S625" s="14"/>
      <c r="T625" s="9"/>
      <c r="U625" s="9"/>
      <c r="V625" s="9"/>
      <c r="W625" s="14"/>
      <c r="X625" s="109"/>
      <c r="Y625" s="151"/>
      <c r="Z625" s="183"/>
    </row>
    <row r="626" spans="1:26" ht="22.5" x14ac:dyDescent="0.2">
      <c r="A626" s="150">
        <v>198</v>
      </c>
      <c r="B626" s="150" t="s">
        <v>276</v>
      </c>
      <c r="C626" s="108" t="s">
        <v>71</v>
      </c>
      <c r="D626" s="150">
        <v>125</v>
      </c>
      <c r="E626" s="150" t="s">
        <v>201</v>
      </c>
      <c r="F626" s="6" t="s">
        <v>202</v>
      </c>
      <c r="G626" s="6" t="s">
        <v>202</v>
      </c>
      <c r="H626" s="6" t="s">
        <v>202</v>
      </c>
      <c r="I626" s="6" t="s">
        <v>202</v>
      </c>
      <c r="J626" s="4"/>
      <c r="K626" s="5"/>
      <c r="L626" s="4"/>
      <c r="M626" s="5"/>
      <c r="N626" s="11"/>
      <c r="O626" s="12"/>
      <c r="P626" s="12"/>
      <c r="Q626" s="12"/>
      <c r="R626" s="12"/>
      <c r="S626" s="5"/>
      <c r="T626" s="7"/>
      <c r="U626" s="7"/>
      <c r="V626" s="7"/>
      <c r="W626" s="42"/>
      <c r="X626" s="110"/>
      <c r="Y626" s="150" t="s">
        <v>766</v>
      </c>
      <c r="Z626" s="181">
        <v>100</v>
      </c>
    </row>
    <row r="627" spans="1:26" x14ac:dyDescent="0.2">
      <c r="A627" s="151"/>
      <c r="B627" s="151"/>
      <c r="C627" s="108" t="s">
        <v>24</v>
      </c>
      <c r="D627" s="151"/>
      <c r="E627" s="151"/>
      <c r="F627" s="6" t="s">
        <v>202</v>
      </c>
      <c r="G627" s="6" t="s">
        <v>202</v>
      </c>
      <c r="H627" s="6" t="s">
        <v>202</v>
      </c>
      <c r="I627" s="6" t="s">
        <v>202</v>
      </c>
      <c r="J627" s="6"/>
      <c r="K627" s="14"/>
      <c r="L627" s="14"/>
      <c r="M627" s="14"/>
      <c r="N627" s="11"/>
      <c r="O627" s="12"/>
      <c r="P627" s="12"/>
      <c r="Q627" s="12"/>
      <c r="R627" s="12"/>
      <c r="S627" s="14"/>
      <c r="T627" s="7"/>
      <c r="U627" s="7"/>
      <c r="V627" s="7"/>
      <c r="W627" s="42"/>
      <c r="X627" s="109"/>
      <c r="Y627" s="152"/>
      <c r="Z627" s="182"/>
    </row>
    <row r="628" spans="1:26" x14ac:dyDescent="0.2">
      <c r="A628" s="42"/>
      <c r="B628" s="14" t="s">
        <v>302</v>
      </c>
      <c r="C628" s="109"/>
      <c r="D628" s="14"/>
      <c r="E628" s="14"/>
      <c r="F628" s="6"/>
      <c r="G628" s="6"/>
      <c r="H628" s="6"/>
      <c r="I628" s="6"/>
      <c r="J628" s="24"/>
      <c r="K628" s="25"/>
      <c r="L628" s="24"/>
      <c r="M628" s="25"/>
      <c r="N628" s="19">
        <f>SUM(N626:N627)</f>
        <v>0</v>
      </c>
      <c r="O628" s="19">
        <f t="shared" ref="O628:R628" si="501">SUM(O626:O627)</f>
        <v>0</v>
      </c>
      <c r="P628" s="19">
        <f t="shared" si="501"/>
        <v>0</v>
      </c>
      <c r="Q628" s="19">
        <f t="shared" si="501"/>
        <v>0</v>
      </c>
      <c r="R628" s="19">
        <f t="shared" si="501"/>
        <v>0</v>
      </c>
      <c r="S628" s="14"/>
      <c r="T628" s="9"/>
      <c r="U628" s="9"/>
      <c r="V628" s="9"/>
      <c r="W628" s="14"/>
      <c r="X628" s="109"/>
      <c r="Y628" s="151"/>
      <c r="Z628" s="183"/>
    </row>
    <row r="629" spans="1:26" ht="22.5" x14ac:dyDescent="0.2">
      <c r="A629" s="150">
        <v>199</v>
      </c>
      <c r="B629" s="150" t="s">
        <v>277</v>
      </c>
      <c r="C629" s="108" t="s">
        <v>85</v>
      </c>
      <c r="D629" s="150">
        <v>125</v>
      </c>
      <c r="E629" s="150" t="s">
        <v>201</v>
      </c>
      <c r="F629" s="6" t="s">
        <v>202</v>
      </c>
      <c r="G629" s="6" t="s">
        <v>202</v>
      </c>
      <c r="H629" s="6" t="s">
        <v>202</v>
      </c>
      <c r="I629" s="6" t="s">
        <v>202</v>
      </c>
      <c r="J629" s="4">
        <v>43566</v>
      </c>
      <c r="K629" s="26">
        <v>0.81111111111111101</v>
      </c>
      <c r="L629" s="4">
        <v>43568</v>
      </c>
      <c r="M629" s="26">
        <v>0.6333333333333333</v>
      </c>
      <c r="N629" s="42">
        <v>43.73</v>
      </c>
      <c r="O629" s="42">
        <f t="shared" ref="O629" si="502">IF(RIGHT(S629)="T",(N629),0)</f>
        <v>0</v>
      </c>
      <c r="P629" s="42">
        <f t="shared" ref="P629" si="503">IF(RIGHT(S629)="U",(N629),0)</f>
        <v>0</v>
      </c>
      <c r="Q629" s="42">
        <f t="shared" ref="Q629" si="504">IF(RIGHT(S629)="C",(N629),0)</f>
        <v>0</v>
      </c>
      <c r="R629" s="12">
        <f t="shared" ref="R629" si="505">IF(RIGHT(S629)="D",(N629),0)</f>
        <v>43.73</v>
      </c>
      <c r="S629" s="5" t="s">
        <v>488</v>
      </c>
      <c r="T629" s="7"/>
      <c r="U629" s="7"/>
      <c r="V629" s="7"/>
      <c r="W629" s="42"/>
      <c r="X629" s="108" t="s">
        <v>495</v>
      </c>
      <c r="Y629" s="150" t="s">
        <v>766</v>
      </c>
      <c r="Z629" s="181">
        <v>100</v>
      </c>
    </row>
    <row r="630" spans="1:26" x14ac:dyDescent="0.2">
      <c r="A630" s="151"/>
      <c r="B630" s="151"/>
      <c r="C630" s="108" t="s">
        <v>24</v>
      </c>
      <c r="D630" s="151"/>
      <c r="E630" s="151"/>
      <c r="F630" s="6" t="s">
        <v>202</v>
      </c>
      <c r="G630" s="6" t="s">
        <v>202</v>
      </c>
      <c r="H630" s="6" t="s">
        <v>202</v>
      </c>
      <c r="I630" s="6" t="s">
        <v>202</v>
      </c>
      <c r="J630" s="6"/>
      <c r="K630" s="14"/>
      <c r="L630" s="14"/>
      <c r="M630" s="14"/>
      <c r="N630" s="11"/>
      <c r="O630" s="12"/>
      <c r="P630" s="12"/>
      <c r="Q630" s="12"/>
      <c r="R630" s="12"/>
      <c r="S630" s="14"/>
      <c r="T630" s="7"/>
      <c r="U630" s="7"/>
      <c r="V630" s="7"/>
      <c r="W630" s="42"/>
      <c r="X630" s="109"/>
      <c r="Y630" s="152"/>
      <c r="Z630" s="182"/>
    </row>
    <row r="631" spans="1:26" x14ac:dyDescent="0.2">
      <c r="A631" s="42"/>
      <c r="B631" s="14" t="s">
        <v>302</v>
      </c>
      <c r="C631" s="109"/>
      <c r="D631" s="14"/>
      <c r="E631" s="14"/>
      <c r="F631" s="6"/>
      <c r="G631" s="6"/>
      <c r="H631" s="6"/>
      <c r="I631" s="6"/>
      <c r="J631" s="24"/>
      <c r="K631" s="25"/>
      <c r="L631" s="24"/>
      <c r="M631" s="25"/>
      <c r="N631" s="19">
        <f>SUM(N629:N630)</f>
        <v>43.73</v>
      </c>
      <c r="O631" s="19">
        <f t="shared" ref="O631:R631" si="506">SUM(O629:O630)</f>
        <v>0</v>
      </c>
      <c r="P631" s="19">
        <f t="shared" si="506"/>
        <v>0</v>
      </c>
      <c r="Q631" s="19">
        <f t="shared" si="506"/>
        <v>0</v>
      </c>
      <c r="R631" s="19">
        <f t="shared" si="506"/>
        <v>43.73</v>
      </c>
      <c r="S631" s="14"/>
      <c r="T631" s="9"/>
      <c r="U631" s="9"/>
      <c r="V631" s="9"/>
      <c r="W631" s="14"/>
      <c r="X631" s="109"/>
      <c r="Y631" s="151"/>
      <c r="Z631" s="183"/>
    </row>
    <row r="632" spans="1:26" ht="22.5" x14ac:dyDescent="0.2">
      <c r="A632" s="150">
        <v>200</v>
      </c>
      <c r="B632" s="150" t="s">
        <v>278</v>
      </c>
      <c r="C632" s="108" t="s">
        <v>87</v>
      </c>
      <c r="D632" s="150">
        <v>80</v>
      </c>
      <c r="E632" s="150" t="s">
        <v>201</v>
      </c>
      <c r="F632" s="6" t="s">
        <v>202</v>
      </c>
      <c r="G632" s="6" t="s">
        <v>202</v>
      </c>
      <c r="H632" s="6" t="s">
        <v>202</v>
      </c>
      <c r="I632" s="6" t="s">
        <v>202</v>
      </c>
      <c r="J632" s="6"/>
      <c r="K632" s="13"/>
      <c r="L632" s="13"/>
      <c r="M632" s="13"/>
      <c r="N632" s="11"/>
      <c r="O632" s="12"/>
      <c r="P632" s="12"/>
      <c r="Q632" s="12"/>
      <c r="R632" s="12"/>
      <c r="S632" s="42"/>
      <c r="T632" s="7"/>
      <c r="U632" s="7"/>
      <c r="V632" s="7"/>
      <c r="W632" s="42"/>
      <c r="X632" s="108"/>
      <c r="Y632" s="150" t="s">
        <v>766</v>
      </c>
      <c r="Z632" s="181">
        <v>100</v>
      </c>
    </row>
    <row r="633" spans="1:26" x14ac:dyDescent="0.2">
      <c r="A633" s="151"/>
      <c r="B633" s="151"/>
      <c r="C633" s="108" t="s">
        <v>24</v>
      </c>
      <c r="D633" s="151"/>
      <c r="E633" s="151"/>
      <c r="F633" s="6" t="s">
        <v>202</v>
      </c>
      <c r="G633" s="6" t="s">
        <v>202</v>
      </c>
      <c r="H633" s="6" t="s">
        <v>202</v>
      </c>
      <c r="I633" s="6" t="s">
        <v>202</v>
      </c>
      <c r="J633" s="6"/>
      <c r="K633" s="15"/>
      <c r="L633" s="15"/>
      <c r="M633" s="15"/>
      <c r="N633" s="11"/>
      <c r="O633" s="12"/>
      <c r="P633" s="12"/>
      <c r="Q633" s="12"/>
      <c r="R633" s="12"/>
      <c r="S633" s="14"/>
      <c r="T633" s="7"/>
      <c r="U633" s="7"/>
      <c r="V633" s="7"/>
      <c r="W633" s="42"/>
      <c r="X633" s="109"/>
      <c r="Y633" s="152"/>
      <c r="Z633" s="182"/>
    </row>
    <row r="634" spans="1:26" x14ac:dyDescent="0.2">
      <c r="A634" s="42"/>
      <c r="B634" s="14" t="s">
        <v>302</v>
      </c>
      <c r="C634" s="109"/>
      <c r="D634" s="14"/>
      <c r="E634" s="14"/>
      <c r="F634" s="6"/>
      <c r="G634" s="6"/>
      <c r="H634" s="6"/>
      <c r="I634" s="6"/>
      <c r="J634" s="24"/>
      <c r="K634" s="25"/>
      <c r="L634" s="24"/>
      <c r="M634" s="25"/>
      <c r="N634" s="19">
        <f>SUM(N632:N633)</f>
        <v>0</v>
      </c>
      <c r="O634" s="19">
        <f t="shared" ref="O634:R634" si="507">SUM(O632:O633)</f>
        <v>0</v>
      </c>
      <c r="P634" s="19">
        <f t="shared" si="507"/>
        <v>0</v>
      </c>
      <c r="Q634" s="19">
        <f t="shared" si="507"/>
        <v>0</v>
      </c>
      <c r="R634" s="19">
        <f t="shared" si="507"/>
        <v>0</v>
      </c>
      <c r="S634" s="14"/>
      <c r="T634" s="9"/>
      <c r="U634" s="9"/>
      <c r="V634" s="9"/>
      <c r="W634" s="14"/>
      <c r="X634" s="109"/>
      <c r="Y634" s="151"/>
      <c r="Z634" s="183"/>
    </row>
    <row r="635" spans="1:26" ht="22.5" x14ac:dyDescent="0.2">
      <c r="A635" s="150">
        <v>201</v>
      </c>
      <c r="B635" s="150" t="s">
        <v>279</v>
      </c>
      <c r="C635" s="108" t="s">
        <v>88</v>
      </c>
      <c r="D635" s="150">
        <v>80</v>
      </c>
      <c r="E635" s="150" t="s">
        <v>201</v>
      </c>
      <c r="F635" s="6" t="s">
        <v>202</v>
      </c>
      <c r="G635" s="6" t="s">
        <v>202</v>
      </c>
      <c r="H635" s="6" t="s">
        <v>202</v>
      </c>
      <c r="I635" s="6" t="s">
        <v>202</v>
      </c>
      <c r="J635" s="6"/>
      <c r="K635" s="13"/>
      <c r="L635" s="13"/>
      <c r="M635" s="13"/>
      <c r="N635" s="11"/>
      <c r="O635" s="12"/>
      <c r="P635" s="12"/>
      <c r="Q635" s="12"/>
      <c r="R635" s="12"/>
      <c r="S635" s="42"/>
      <c r="T635" s="7"/>
      <c r="U635" s="7"/>
      <c r="V635" s="7"/>
      <c r="W635" s="42"/>
      <c r="X635" s="108"/>
      <c r="Y635" s="150" t="s">
        <v>766</v>
      </c>
      <c r="Z635" s="181">
        <v>100</v>
      </c>
    </row>
    <row r="636" spans="1:26" x14ac:dyDescent="0.2">
      <c r="A636" s="151"/>
      <c r="B636" s="151"/>
      <c r="C636" s="108" t="s">
        <v>24</v>
      </c>
      <c r="D636" s="151"/>
      <c r="E636" s="151"/>
      <c r="F636" s="6" t="s">
        <v>202</v>
      </c>
      <c r="G636" s="6" t="s">
        <v>202</v>
      </c>
      <c r="H636" s="6" t="s">
        <v>202</v>
      </c>
      <c r="I636" s="6" t="s">
        <v>202</v>
      </c>
      <c r="J636" s="6"/>
      <c r="K636" s="15"/>
      <c r="L636" s="15"/>
      <c r="M636" s="15"/>
      <c r="N636" s="11"/>
      <c r="O636" s="12"/>
      <c r="P636" s="12"/>
      <c r="Q636" s="12"/>
      <c r="R636" s="12"/>
      <c r="S636" s="14"/>
      <c r="T636" s="7"/>
      <c r="U636" s="7"/>
      <c r="V636" s="7"/>
      <c r="W636" s="42"/>
      <c r="X636" s="109"/>
      <c r="Y636" s="152"/>
      <c r="Z636" s="182"/>
    </row>
    <row r="637" spans="1:26" x14ac:dyDescent="0.2">
      <c r="A637" s="42"/>
      <c r="B637" s="14" t="s">
        <v>302</v>
      </c>
      <c r="C637" s="109"/>
      <c r="D637" s="14"/>
      <c r="E637" s="14"/>
      <c r="F637" s="6"/>
      <c r="G637" s="6"/>
      <c r="H637" s="6"/>
      <c r="I637" s="6"/>
      <c r="J637" s="24"/>
      <c r="K637" s="25"/>
      <c r="L637" s="24"/>
      <c r="M637" s="25"/>
      <c r="N637" s="19">
        <f>SUM(N635:N636)</f>
        <v>0</v>
      </c>
      <c r="O637" s="19">
        <f t="shared" ref="O637:R637" si="508">SUM(O635:O636)</f>
        <v>0</v>
      </c>
      <c r="P637" s="19">
        <f t="shared" si="508"/>
        <v>0</v>
      </c>
      <c r="Q637" s="19">
        <f t="shared" si="508"/>
        <v>0</v>
      </c>
      <c r="R637" s="19">
        <f t="shared" si="508"/>
        <v>0</v>
      </c>
      <c r="S637" s="14"/>
      <c r="T637" s="9"/>
      <c r="U637" s="9"/>
      <c r="V637" s="9"/>
      <c r="W637" s="14"/>
      <c r="X637" s="109"/>
      <c r="Y637" s="151"/>
      <c r="Z637" s="183"/>
    </row>
    <row r="638" spans="1:26" ht="22.5" x14ac:dyDescent="0.2">
      <c r="A638" s="150">
        <v>202</v>
      </c>
      <c r="B638" s="150" t="s">
        <v>280</v>
      </c>
      <c r="C638" s="148" t="s">
        <v>86</v>
      </c>
      <c r="D638" s="150">
        <v>125</v>
      </c>
      <c r="E638" s="150" t="s">
        <v>201</v>
      </c>
      <c r="F638" s="6" t="s">
        <v>202</v>
      </c>
      <c r="G638" s="6" t="s">
        <v>202</v>
      </c>
      <c r="H638" s="6" t="s">
        <v>202</v>
      </c>
      <c r="I638" s="6" t="s">
        <v>202</v>
      </c>
      <c r="J638" s="4">
        <v>43556</v>
      </c>
      <c r="K638" s="26">
        <v>0</v>
      </c>
      <c r="L638" s="4">
        <v>43586</v>
      </c>
      <c r="M638" s="26">
        <v>0</v>
      </c>
      <c r="N638" s="12">
        <f>IF(((L638+M638)-(J638+K638))*24&gt;0,((L638+M638)-(J638+K638))*24,"NA")</f>
        <v>720</v>
      </c>
      <c r="O638" s="42">
        <f t="shared" ref="O638" si="509">IF(RIGHT(S638)="T",(N638),0)</f>
        <v>0</v>
      </c>
      <c r="P638" s="42">
        <f t="shared" ref="P638" si="510">IF(RIGHT(S638)="U",(N638),0)</f>
        <v>720</v>
      </c>
      <c r="Q638" s="42">
        <f t="shared" ref="Q638" si="511">IF(RIGHT(S638)="C",(N638),0)</f>
        <v>0</v>
      </c>
      <c r="R638" s="12">
        <f t="shared" ref="R638" si="512">IF(RIGHT(S638)="D",(N638),0)</f>
        <v>0</v>
      </c>
      <c r="S638" s="5" t="s">
        <v>480</v>
      </c>
      <c r="T638" s="7"/>
      <c r="U638" s="7"/>
      <c r="V638" s="7"/>
      <c r="W638" s="42"/>
      <c r="X638" s="108" t="s">
        <v>502</v>
      </c>
      <c r="Y638" s="150" t="s">
        <v>766</v>
      </c>
      <c r="Z638" s="181">
        <v>100</v>
      </c>
    </row>
    <row r="639" spans="1:26" x14ac:dyDescent="0.2">
      <c r="A639" s="151"/>
      <c r="B639" s="151"/>
      <c r="C639" s="149"/>
      <c r="D639" s="151"/>
      <c r="E639" s="151"/>
      <c r="F639" s="6" t="s">
        <v>202</v>
      </c>
      <c r="G639" s="6" t="s">
        <v>202</v>
      </c>
      <c r="H639" s="6" t="s">
        <v>202</v>
      </c>
      <c r="I639" s="6" t="s">
        <v>202</v>
      </c>
      <c r="J639" s="6"/>
      <c r="K639" s="15"/>
      <c r="L639" s="15"/>
      <c r="M639" s="15"/>
      <c r="N639" s="11"/>
      <c r="O639" s="12"/>
      <c r="P639" s="12"/>
      <c r="Q639" s="12"/>
      <c r="R639" s="12"/>
      <c r="S639" s="14"/>
      <c r="T639" s="7"/>
      <c r="U639" s="7"/>
      <c r="V639" s="7"/>
      <c r="W639" s="42"/>
      <c r="X639" s="109"/>
      <c r="Y639" s="152"/>
      <c r="Z639" s="182"/>
    </row>
    <row r="640" spans="1:26" x14ac:dyDescent="0.2">
      <c r="A640" s="42"/>
      <c r="B640" s="14" t="s">
        <v>302</v>
      </c>
      <c r="C640" s="109"/>
      <c r="D640" s="14"/>
      <c r="E640" s="14"/>
      <c r="F640" s="6"/>
      <c r="G640" s="6"/>
      <c r="H640" s="6"/>
      <c r="I640" s="6"/>
      <c r="J640" s="24"/>
      <c r="K640" s="25"/>
      <c r="L640" s="24"/>
      <c r="M640" s="25"/>
      <c r="N640" s="19">
        <f>SUM(N638:N639)</f>
        <v>720</v>
      </c>
      <c r="O640" s="19">
        <f t="shared" ref="O640:R640" si="513">SUM(O638:O639)</f>
        <v>0</v>
      </c>
      <c r="P640" s="19">
        <f t="shared" si="513"/>
        <v>720</v>
      </c>
      <c r="Q640" s="19">
        <f t="shared" si="513"/>
        <v>0</v>
      </c>
      <c r="R640" s="19">
        <f t="shared" si="513"/>
        <v>0</v>
      </c>
      <c r="S640" s="14"/>
      <c r="T640" s="9"/>
      <c r="U640" s="9"/>
      <c r="V640" s="9"/>
      <c r="W640" s="14"/>
      <c r="X640" s="109"/>
      <c r="Y640" s="151"/>
      <c r="Z640" s="183"/>
    </row>
    <row r="641" spans="1:26" ht="22.5" x14ac:dyDescent="0.2">
      <c r="A641" s="150">
        <v>203</v>
      </c>
      <c r="B641" s="150" t="s">
        <v>281</v>
      </c>
      <c r="C641" s="108" t="s">
        <v>92</v>
      </c>
      <c r="D641" s="150">
        <v>125</v>
      </c>
      <c r="E641" s="150" t="s">
        <v>201</v>
      </c>
      <c r="F641" s="6" t="s">
        <v>202</v>
      </c>
      <c r="G641" s="6" t="s">
        <v>202</v>
      </c>
      <c r="H641" s="6" t="s">
        <v>202</v>
      </c>
      <c r="I641" s="6" t="s">
        <v>202</v>
      </c>
      <c r="J641" s="32"/>
      <c r="K641" s="49"/>
      <c r="L641" s="32"/>
      <c r="M641" s="49"/>
      <c r="N641" s="11"/>
      <c r="O641" s="17"/>
      <c r="P641" s="17"/>
      <c r="Q641" s="17"/>
      <c r="R641" s="17"/>
      <c r="S641" s="29"/>
      <c r="T641" s="7"/>
      <c r="U641" s="7"/>
      <c r="V641" s="7"/>
      <c r="W641" s="42"/>
      <c r="X641" s="112"/>
      <c r="Y641" s="150" t="s">
        <v>766</v>
      </c>
      <c r="Z641" s="181">
        <v>100</v>
      </c>
    </row>
    <row r="642" spans="1:26" x14ac:dyDescent="0.2">
      <c r="A642" s="151"/>
      <c r="B642" s="151"/>
      <c r="C642" s="108" t="s">
        <v>24</v>
      </c>
      <c r="D642" s="151"/>
      <c r="E642" s="151"/>
      <c r="F642" s="6" t="s">
        <v>202</v>
      </c>
      <c r="G642" s="6" t="s">
        <v>202</v>
      </c>
      <c r="H642" s="6" t="s">
        <v>202</v>
      </c>
      <c r="I642" s="6" t="s">
        <v>202</v>
      </c>
      <c r="J642" s="6"/>
      <c r="K642" s="15"/>
      <c r="L642" s="15"/>
      <c r="M642" s="15"/>
      <c r="N642" s="11"/>
      <c r="O642" s="12"/>
      <c r="P642" s="12"/>
      <c r="Q642" s="12"/>
      <c r="R642" s="12"/>
      <c r="S642" s="14"/>
      <c r="T642" s="7"/>
      <c r="U642" s="7"/>
      <c r="V642" s="7"/>
      <c r="W642" s="42"/>
      <c r="X642" s="109"/>
      <c r="Y642" s="152"/>
      <c r="Z642" s="182"/>
    </row>
    <row r="643" spans="1:26" x14ac:dyDescent="0.2">
      <c r="A643" s="42"/>
      <c r="B643" s="14" t="s">
        <v>302</v>
      </c>
      <c r="C643" s="109"/>
      <c r="D643" s="14"/>
      <c r="E643" s="14"/>
      <c r="F643" s="6"/>
      <c r="G643" s="6"/>
      <c r="H643" s="6"/>
      <c r="I643" s="6"/>
      <c r="J643" s="24"/>
      <c r="K643" s="25"/>
      <c r="L643" s="24"/>
      <c r="M643" s="25"/>
      <c r="N643" s="19">
        <f>SUM(N641:N642)</f>
        <v>0</v>
      </c>
      <c r="O643" s="19">
        <f t="shared" ref="O643:R643" si="514">SUM(O641:O642)</f>
        <v>0</v>
      </c>
      <c r="P643" s="19">
        <f t="shared" si="514"/>
        <v>0</v>
      </c>
      <c r="Q643" s="19">
        <f t="shared" si="514"/>
        <v>0</v>
      </c>
      <c r="R643" s="19">
        <f t="shared" si="514"/>
        <v>0</v>
      </c>
      <c r="S643" s="14"/>
      <c r="T643" s="9"/>
      <c r="U643" s="9"/>
      <c r="V643" s="9"/>
      <c r="W643" s="14"/>
      <c r="X643" s="109"/>
      <c r="Y643" s="151"/>
      <c r="Z643" s="183"/>
    </row>
    <row r="644" spans="1:26" ht="22.5" customHeight="1" x14ac:dyDescent="0.2">
      <c r="A644" s="150">
        <v>204</v>
      </c>
      <c r="B644" s="150" t="s">
        <v>282</v>
      </c>
      <c r="C644" s="148" t="s">
        <v>96</v>
      </c>
      <c r="D644" s="150">
        <v>125</v>
      </c>
      <c r="E644" s="150" t="s">
        <v>201</v>
      </c>
      <c r="F644" s="6" t="s">
        <v>202</v>
      </c>
      <c r="G644" s="6" t="s">
        <v>202</v>
      </c>
      <c r="H644" s="6" t="s">
        <v>202</v>
      </c>
      <c r="I644" s="6" t="s">
        <v>202</v>
      </c>
      <c r="J644" s="32"/>
      <c r="K644" s="49"/>
      <c r="L644" s="32"/>
      <c r="M644" s="49"/>
      <c r="N644" s="12"/>
      <c r="O644" s="17"/>
      <c r="P644" s="17"/>
      <c r="Q644" s="17"/>
      <c r="R644" s="17"/>
      <c r="S644" s="29"/>
      <c r="T644" s="7"/>
      <c r="U644" s="7"/>
      <c r="V644" s="7"/>
      <c r="W644" s="42"/>
      <c r="X644" s="108"/>
      <c r="Y644" s="150" t="s">
        <v>766</v>
      </c>
      <c r="Z644" s="181">
        <v>100</v>
      </c>
    </row>
    <row r="645" spans="1:26" x14ac:dyDescent="0.2">
      <c r="A645" s="152"/>
      <c r="B645" s="152"/>
      <c r="C645" s="153"/>
      <c r="D645" s="152"/>
      <c r="E645" s="152"/>
      <c r="F645" s="6"/>
      <c r="G645" s="6"/>
      <c r="H645" s="6"/>
      <c r="I645" s="6"/>
      <c r="J645" s="4"/>
      <c r="K645" s="5"/>
      <c r="L645" s="4"/>
      <c r="M645" s="5"/>
      <c r="N645" s="11"/>
      <c r="O645" s="12"/>
      <c r="P645" s="12"/>
      <c r="Q645" s="12"/>
      <c r="R645" s="12"/>
      <c r="S645" s="5"/>
      <c r="T645" s="7"/>
      <c r="U645" s="7"/>
      <c r="V645" s="7"/>
      <c r="W645" s="42"/>
      <c r="X645" s="108"/>
      <c r="Y645" s="152"/>
      <c r="Z645" s="182"/>
    </row>
    <row r="646" spans="1:26" x14ac:dyDescent="0.2">
      <c r="A646" s="152"/>
      <c r="B646" s="152"/>
      <c r="C646" s="149"/>
      <c r="D646" s="151"/>
      <c r="E646" s="151"/>
      <c r="F646" s="6"/>
      <c r="G646" s="6"/>
      <c r="H646" s="6"/>
      <c r="I646" s="6"/>
      <c r="J646" s="4"/>
      <c r="K646" s="5"/>
      <c r="L646" s="4"/>
      <c r="M646" s="5"/>
      <c r="N646" s="11"/>
      <c r="O646" s="12"/>
      <c r="P646" s="12"/>
      <c r="Q646" s="12"/>
      <c r="R646" s="12"/>
      <c r="S646" s="5"/>
      <c r="T646" s="7"/>
      <c r="U646" s="7"/>
      <c r="V646" s="7"/>
      <c r="W646" s="42"/>
      <c r="X646" s="108"/>
      <c r="Y646" s="152"/>
      <c r="Z646" s="182"/>
    </row>
    <row r="647" spans="1:26" x14ac:dyDescent="0.2">
      <c r="A647" s="151"/>
      <c r="B647" s="151"/>
      <c r="C647" s="108" t="s">
        <v>24</v>
      </c>
      <c r="D647" s="42"/>
      <c r="E647" s="42"/>
      <c r="F647" s="6" t="s">
        <v>202</v>
      </c>
      <c r="G647" s="6" t="s">
        <v>202</v>
      </c>
      <c r="H647" s="6" t="s">
        <v>202</v>
      </c>
      <c r="I647" s="6" t="s">
        <v>202</v>
      </c>
      <c r="J647" s="6"/>
      <c r="K647" s="14"/>
      <c r="L647" s="14"/>
      <c r="M647" s="14"/>
      <c r="N647" s="11"/>
      <c r="O647" s="12"/>
      <c r="P647" s="12"/>
      <c r="Q647" s="12"/>
      <c r="R647" s="12"/>
      <c r="S647" s="14"/>
      <c r="T647" s="7"/>
      <c r="U647" s="7"/>
      <c r="V647" s="7"/>
      <c r="W647" s="42"/>
      <c r="X647" s="109"/>
      <c r="Y647" s="152"/>
      <c r="Z647" s="182"/>
    </row>
    <row r="648" spans="1:26" x14ac:dyDescent="0.2">
      <c r="A648" s="42"/>
      <c r="B648" s="14" t="s">
        <v>302</v>
      </c>
      <c r="C648" s="109"/>
      <c r="D648" s="14"/>
      <c r="E648" s="14"/>
      <c r="F648" s="6"/>
      <c r="G648" s="6"/>
      <c r="H648" s="6"/>
      <c r="I648" s="6"/>
      <c r="J648" s="24"/>
      <c r="K648" s="25"/>
      <c r="L648" s="24"/>
      <c r="M648" s="25"/>
      <c r="N648" s="19">
        <f>SUM(N646:N647)</f>
        <v>0</v>
      </c>
      <c r="O648" s="19">
        <f t="shared" ref="O648:R648" si="515">SUM(O646:O647)</f>
        <v>0</v>
      </c>
      <c r="P648" s="19">
        <f t="shared" si="515"/>
        <v>0</v>
      </c>
      <c r="Q648" s="19">
        <f t="shared" si="515"/>
        <v>0</v>
      </c>
      <c r="R648" s="19">
        <f t="shared" si="515"/>
        <v>0</v>
      </c>
      <c r="S648" s="14"/>
      <c r="T648" s="9"/>
      <c r="U648" s="9"/>
      <c r="V648" s="9"/>
      <c r="W648" s="14"/>
      <c r="X648" s="109"/>
      <c r="Y648" s="151"/>
      <c r="Z648" s="183"/>
    </row>
    <row r="649" spans="1:26" ht="22.5" x14ac:dyDescent="0.2">
      <c r="A649" s="150">
        <v>205</v>
      </c>
      <c r="B649" s="150" t="s">
        <v>283</v>
      </c>
      <c r="C649" s="108" t="s">
        <v>97</v>
      </c>
      <c r="D649" s="150">
        <v>240</v>
      </c>
      <c r="E649" s="150" t="s">
        <v>201</v>
      </c>
      <c r="F649" s="6" t="s">
        <v>202</v>
      </c>
      <c r="G649" s="6" t="s">
        <v>202</v>
      </c>
      <c r="H649" s="6" t="s">
        <v>202</v>
      </c>
      <c r="I649" s="6" t="s">
        <v>202</v>
      </c>
      <c r="J649" s="47"/>
      <c r="K649" s="26"/>
      <c r="L649" s="47"/>
      <c r="M649" s="26"/>
      <c r="N649" s="10">
        <v>0</v>
      </c>
      <c r="O649" s="10">
        <f>IF(RIGHT(S649)="T",(N649),0)</f>
        <v>0</v>
      </c>
      <c r="P649" s="10">
        <f>IF(RIGHT(S649)="U",(N649),0)</f>
        <v>0</v>
      </c>
      <c r="Q649" s="10">
        <f>IF(RIGHT(S649)="C",(N649),0)</f>
        <v>0</v>
      </c>
      <c r="R649" s="10">
        <f>IF(RIGHT(S649)="D",(N649),0)</f>
        <v>0</v>
      </c>
      <c r="S649" s="5"/>
      <c r="T649" s="7"/>
      <c r="U649" s="7"/>
      <c r="V649" s="7"/>
      <c r="W649" s="42"/>
      <c r="X649" s="108"/>
      <c r="Y649" s="150" t="s">
        <v>766</v>
      </c>
      <c r="Z649" s="181">
        <v>100</v>
      </c>
    </row>
    <row r="650" spans="1:26" x14ac:dyDescent="0.2">
      <c r="A650" s="151"/>
      <c r="B650" s="151"/>
      <c r="C650" s="108" t="s">
        <v>24</v>
      </c>
      <c r="D650" s="151"/>
      <c r="E650" s="151"/>
      <c r="F650" s="6" t="s">
        <v>202</v>
      </c>
      <c r="G650" s="6" t="s">
        <v>202</v>
      </c>
      <c r="H650" s="6" t="s">
        <v>202</v>
      </c>
      <c r="I650" s="6" t="s">
        <v>202</v>
      </c>
      <c r="J650" s="6"/>
      <c r="K650" s="14"/>
      <c r="L650" s="14"/>
      <c r="M650" s="14"/>
      <c r="N650" s="11"/>
      <c r="O650" s="12"/>
      <c r="P650" s="12"/>
      <c r="Q650" s="12"/>
      <c r="R650" s="12"/>
      <c r="S650" s="14"/>
      <c r="T650" s="7"/>
      <c r="U650" s="7"/>
      <c r="V650" s="7"/>
      <c r="W650" s="42"/>
      <c r="X650" s="109"/>
      <c r="Y650" s="152"/>
      <c r="Z650" s="182"/>
    </row>
    <row r="651" spans="1:26" x14ac:dyDescent="0.2">
      <c r="A651" s="42"/>
      <c r="B651" s="14" t="s">
        <v>302</v>
      </c>
      <c r="C651" s="109"/>
      <c r="D651" s="14"/>
      <c r="E651" s="14"/>
      <c r="F651" s="6"/>
      <c r="G651" s="6"/>
      <c r="H651" s="6"/>
      <c r="I651" s="6"/>
      <c r="J651" s="24"/>
      <c r="K651" s="25"/>
      <c r="L651" s="24"/>
      <c r="M651" s="25"/>
      <c r="N651" s="19">
        <f>SUM(N649:N650)</f>
        <v>0</v>
      </c>
      <c r="O651" s="19">
        <f t="shared" ref="O651:R651" si="516">SUM(O649:O650)</f>
        <v>0</v>
      </c>
      <c r="P651" s="19">
        <f t="shared" si="516"/>
        <v>0</v>
      </c>
      <c r="Q651" s="19">
        <f t="shared" si="516"/>
        <v>0</v>
      </c>
      <c r="R651" s="19">
        <f t="shared" si="516"/>
        <v>0</v>
      </c>
      <c r="S651" s="14"/>
      <c r="T651" s="9"/>
      <c r="U651" s="9"/>
      <c r="V651" s="9"/>
      <c r="W651" s="14"/>
      <c r="X651" s="109"/>
      <c r="Y651" s="151"/>
      <c r="Z651" s="183"/>
    </row>
    <row r="652" spans="1:26" ht="22.5" x14ac:dyDescent="0.2">
      <c r="A652" s="150">
        <v>206</v>
      </c>
      <c r="B652" s="150" t="s">
        <v>284</v>
      </c>
      <c r="C652" s="108" t="s">
        <v>318</v>
      </c>
      <c r="D652" s="150">
        <v>240</v>
      </c>
      <c r="E652" s="150" t="s">
        <v>201</v>
      </c>
      <c r="F652" s="6" t="s">
        <v>202</v>
      </c>
      <c r="G652" s="6" t="s">
        <v>202</v>
      </c>
      <c r="H652" s="6" t="s">
        <v>202</v>
      </c>
      <c r="I652" s="6" t="s">
        <v>202</v>
      </c>
      <c r="J652" s="47"/>
      <c r="K652" s="26"/>
      <c r="L652" s="47"/>
      <c r="M652" s="26"/>
      <c r="N652" s="10">
        <v>0</v>
      </c>
      <c r="O652" s="10">
        <f>IF(RIGHT(S652)="T",(N652),0)</f>
        <v>0</v>
      </c>
      <c r="P652" s="10">
        <f>IF(RIGHT(S652)="U",(N652),0)</f>
        <v>0</v>
      </c>
      <c r="Q652" s="10">
        <f>IF(RIGHT(S652)="C",(N652),0)</f>
        <v>0</v>
      </c>
      <c r="R652" s="10">
        <f>IF(RIGHT(S652)="D",(N652),0)</f>
        <v>0</v>
      </c>
      <c r="S652" s="5"/>
      <c r="T652" s="7"/>
      <c r="U652" s="7"/>
      <c r="V652" s="7"/>
      <c r="W652" s="42"/>
      <c r="X652" s="108"/>
      <c r="Y652" s="150" t="s">
        <v>766</v>
      </c>
      <c r="Z652" s="181">
        <v>100</v>
      </c>
    </row>
    <row r="653" spans="1:26" x14ac:dyDescent="0.2">
      <c r="A653" s="151"/>
      <c r="B653" s="151"/>
      <c r="C653" s="108" t="s">
        <v>24</v>
      </c>
      <c r="D653" s="151"/>
      <c r="E653" s="151"/>
      <c r="F653" s="6" t="s">
        <v>202</v>
      </c>
      <c r="G653" s="6" t="s">
        <v>202</v>
      </c>
      <c r="H653" s="6" t="s">
        <v>202</v>
      </c>
      <c r="I653" s="6" t="s">
        <v>202</v>
      </c>
      <c r="J653" s="6"/>
      <c r="K653" s="15"/>
      <c r="L653" s="15"/>
      <c r="M653" s="15"/>
      <c r="N653" s="11"/>
      <c r="O653" s="12"/>
      <c r="P653" s="12"/>
      <c r="Q653" s="12"/>
      <c r="R653" s="12"/>
      <c r="S653" s="14"/>
      <c r="T653" s="7"/>
      <c r="U653" s="7"/>
      <c r="V653" s="7"/>
      <c r="W653" s="42"/>
      <c r="X653" s="109"/>
      <c r="Y653" s="152"/>
      <c r="Z653" s="182"/>
    </row>
    <row r="654" spans="1:26" x14ac:dyDescent="0.2">
      <c r="A654" s="42"/>
      <c r="B654" s="14" t="s">
        <v>302</v>
      </c>
      <c r="C654" s="109"/>
      <c r="D654" s="14"/>
      <c r="E654" s="14"/>
      <c r="F654" s="6"/>
      <c r="G654" s="6"/>
      <c r="H654" s="6"/>
      <c r="I654" s="6"/>
      <c r="J654" s="24"/>
      <c r="K654" s="25"/>
      <c r="L654" s="24"/>
      <c r="M654" s="25"/>
      <c r="N654" s="19">
        <f>SUM(N652:N653)</f>
        <v>0</v>
      </c>
      <c r="O654" s="19">
        <f t="shared" ref="O654:R654" si="517">SUM(O652:O653)</f>
        <v>0</v>
      </c>
      <c r="P654" s="19">
        <f t="shared" si="517"/>
        <v>0</v>
      </c>
      <c r="Q654" s="19">
        <f t="shared" si="517"/>
        <v>0</v>
      </c>
      <c r="R654" s="19">
        <f t="shared" si="517"/>
        <v>0</v>
      </c>
      <c r="S654" s="14"/>
      <c r="T654" s="9"/>
      <c r="U654" s="9"/>
      <c r="V654" s="9"/>
      <c r="W654" s="14"/>
      <c r="X654" s="109"/>
      <c r="Y654" s="151"/>
      <c r="Z654" s="183"/>
    </row>
    <row r="655" spans="1:26" ht="22.5" x14ac:dyDescent="0.2">
      <c r="A655" s="150">
        <v>207</v>
      </c>
      <c r="B655" s="150" t="s">
        <v>290</v>
      </c>
      <c r="C655" s="108" t="s">
        <v>98</v>
      </c>
      <c r="D655" s="150">
        <v>80</v>
      </c>
      <c r="E655" s="150" t="s">
        <v>201</v>
      </c>
      <c r="F655" s="6" t="s">
        <v>202</v>
      </c>
      <c r="G655" s="6" t="s">
        <v>202</v>
      </c>
      <c r="H655" s="6" t="s">
        <v>202</v>
      </c>
      <c r="I655" s="6" t="s">
        <v>202</v>
      </c>
      <c r="J655" s="4"/>
      <c r="K655" s="5"/>
      <c r="L655" s="4"/>
      <c r="M655" s="5"/>
      <c r="N655" s="11"/>
      <c r="O655" s="12"/>
      <c r="P655" s="12"/>
      <c r="Q655" s="12"/>
      <c r="R655" s="12"/>
      <c r="S655" s="5"/>
      <c r="T655" s="7"/>
      <c r="U655" s="7"/>
      <c r="V655" s="7"/>
      <c r="W655" s="42"/>
      <c r="X655" s="108"/>
      <c r="Y655" s="150" t="s">
        <v>766</v>
      </c>
      <c r="Z655" s="181">
        <v>100</v>
      </c>
    </row>
    <row r="656" spans="1:26" x14ac:dyDescent="0.2">
      <c r="A656" s="151"/>
      <c r="B656" s="151"/>
      <c r="C656" s="108" t="s">
        <v>24</v>
      </c>
      <c r="D656" s="151"/>
      <c r="E656" s="151"/>
      <c r="F656" s="6" t="s">
        <v>202</v>
      </c>
      <c r="G656" s="6" t="s">
        <v>202</v>
      </c>
      <c r="H656" s="6" t="s">
        <v>202</v>
      </c>
      <c r="I656" s="6" t="s">
        <v>202</v>
      </c>
      <c r="J656" s="6"/>
      <c r="K656" s="14"/>
      <c r="L656" s="14"/>
      <c r="M656" s="14"/>
      <c r="N656" s="11"/>
      <c r="O656" s="12"/>
      <c r="P656" s="12"/>
      <c r="Q656" s="12"/>
      <c r="R656" s="12"/>
      <c r="S656" s="14"/>
      <c r="T656" s="7"/>
      <c r="U656" s="7"/>
      <c r="V656" s="7"/>
      <c r="W656" s="42"/>
      <c r="X656" s="109"/>
      <c r="Y656" s="152"/>
      <c r="Z656" s="182"/>
    </row>
    <row r="657" spans="1:26" x14ac:dyDescent="0.2">
      <c r="A657" s="42"/>
      <c r="B657" s="14" t="s">
        <v>302</v>
      </c>
      <c r="C657" s="109"/>
      <c r="D657" s="14"/>
      <c r="E657" s="14"/>
      <c r="F657" s="6"/>
      <c r="G657" s="6"/>
      <c r="H657" s="6"/>
      <c r="I657" s="6"/>
      <c r="J657" s="24"/>
      <c r="K657" s="25"/>
      <c r="L657" s="24"/>
      <c r="M657" s="25"/>
      <c r="N657" s="19">
        <f>SUM(N655:N656)</f>
        <v>0</v>
      </c>
      <c r="O657" s="19">
        <f t="shared" ref="O657:R657" si="518">SUM(O655:O656)</f>
        <v>0</v>
      </c>
      <c r="P657" s="19">
        <f t="shared" si="518"/>
        <v>0</v>
      </c>
      <c r="Q657" s="19">
        <f t="shared" si="518"/>
        <v>0</v>
      </c>
      <c r="R657" s="19">
        <f t="shared" si="518"/>
        <v>0</v>
      </c>
      <c r="S657" s="14"/>
      <c r="T657" s="9"/>
      <c r="U657" s="9"/>
      <c r="V657" s="9"/>
      <c r="W657" s="14"/>
      <c r="X657" s="109"/>
      <c r="Y657" s="151"/>
      <c r="Z657" s="183"/>
    </row>
    <row r="658" spans="1:26" ht="22.5" x14ac:dyDescent="0.2">
      <c r="A658" s="150">
        <v>208</v>
      </c>
      <c r="B658" s="150" t="s">
        <v>291</v>
      </c>
      <c r="C658" s="108" t="s">
        <v>106</v>
      </c>
      <c r="D658" s="150">
        <v>240</v>
      </c>
      <c r="E658" s="150" t="s">
        <v>201</v>
      </c>
      <c r="F658" s="6" t="s">
        <v>202</v>
      </c>
      <c r="G658" s="6" t="s">
        <v>202</v>
      </c>
      <c r="H658" s="6" t="s">
        <v>202</v>
      </c>
      <c r="I658" s="6" t="s">
        <v>202</v>
      </c>
      <c r="J658" s="47"/>
      <c r="K658" s="26"/>
      <c r="L658" s="47"/>
      <c r="M658" s="26"/>
      <c r="N658" s="11"/>
      <c r="O658" s="12"/>
      <c r="P658" s="12"/>
      <c r="Q658" s="12"/>
      <c r="R658" s="12"/>
      <c r="S658" s="5"/>
      <c r="T658" s="7"/>
      <c r="U658" s="7"/>
      <c r="V658" s="7"/>
      <c r="W658" s="42"/>
      <c r="X658" s="108"/>
      <c r="Y658" s="150" t="s">
        <v>766</v>
      </c>
      <c r="Z658" s="181">
        <v>100</v>
      </c>
    </row>
    <row r="659" spans="1:26" x14ac:dyDescent="0.2">
      <c r="A659" s="152"/>
      <c r="B659" s="151"/>
      <c r="C659" s="108" t="s">
        <v>24</v>
      </c>
      <c r="D659" s="151"/>
      <c r="E659" s="151"/>
      <c r="F659" s="6" t="s">
        <v>202</v>
      </c>
      <c r="G659" s="6" t="s">
        <v>202</v>
      </c>
      <c r="H659" s="6" t="s">
        <v>202</v>
      </c>
      <c r="I659" s="6" t="s">
        <v>202</v>
      </c>
      <c r="J659" s="6"/>
      <c r="K659" s="15"/>
      <c r="L659" s="15"/>
      <c r="M659" s="15"/>
      <c r="N659" s="11"/>
      <c r="O659" s="12"/>
      <c r="P659" s="12"/>
      <c r="Q659" s="12"/>
      <c r="R659" s="12"/>
      <c r="S659" s="14"/>
      <c r="T659" s="7"/>
      <c r="U659" s="7"/>
      <c r="V659" s="7"/>
      <c r="W659" s="42"/>
      <c r="X659" s="109"/>
      <c r="Y659" s="152"/>
      <c r="Z659" s="182"/>
    </row>
    <row r="660" spans="1:26" x14ac:dyDescent="0.2">
      <c r="A660" s="151"/>
      <c r="B660" s="14" t="s">
        <v>302</v>
      </c>
      <c r="C660" s="109"/>
      <c r="D660" s="14"/>
      <c r="E660" s="14"/>
      <c r="F660" s="6"/>
      <c r="G660" s="6"/>
      <c r="H660" s="6"/>
      <c r="I660" s="6"/>
      <c r="J660" s="24"/>
      <c r="K660" s="25"/>
      <c r="L660" s="24"/>
      <c r="M660" s="25"/>
      <c r="N660" s="19">
        <f>SUM(N658:N659)</f>
        <v>0</v>
      </c>
      <c r="O660" s="19">
        <f t="shared" ref="O660:R660" si="519">SUM(O658:O659)</f>
        <v>0</v>
      </c>
      <c r="P660" s="19">
        <f t="shared" si="519"/>
        <v>0</v>
      </c>
      <c r="Q660" s="19">
        <f t="shared" si="519"/>
        <v>0</v>
      </c>
      <c r="R660" s="19">
        <f t="shared" si="519"/>
        <v>0</v>
      </c>
      <c r="S660" s="14"/>
      <c r="T660" s="9"/>
      <c r="U660" s="9"/>
      <c r="V660" s="9"/>
      <c r="W660" s="14"/>
      <c r="X660" s="109"/>
      <c r="Y660" s="151"/>
      <c r="Z660" s="183"/>
    </row>
    <row r="661" spans="1:26" ht="22.5" customHeight="1" x14ac:dyDescent="0.2">
      <c r="A661" s="150">
        <v>209</v>
      </c>
      <c r="B661" s="150" t="s">
        <v>300</v>
      </c>
      <c r="C661" s="148" t="s">
        <v>330</v>
      </c>
      <c r="D661" s="150">
        <v>63</v>
      </c>
      <c r="E661" s="150" t="s">
        <v>201</v>
      </c>
      <c r="F661" s="6" t="s">
        <v>202</v>
      </c>
      <c r="G661" s="6" t="s">
        <v>202</v>
      </c>
      <c r="H661" s="6" t="s">
        <v>202</v>
      </c>
      <c r="I661" s="6" t="s">
        <v>202</v>
      </c>
      <c r="J661" s="6"/>
      <c r="K661" s="13"/>
      <c r="L661" s="13"/>
      <c r="M661" s="13"/>
      <c r="N661" s="11"/>
      <c r="O661" s="12"/>
      <c r="P661" s="12"/>
      <c r="Q661" s="12"/>
      <c r="R661" s="12"/>
      <c r="S661" s="42"/>
      <c r="T661" s="7"/>
      <c r="U661" s="7"/>
      <c r="V661" s="7"/>
      <c r="W661" s="42"/>
      <c r="X661" s="108"/>
      <c r="Y661" s="150" t="s">
        <v>766</v>
      </c>
      <c r="Z661" s="181">
        <v>100</v>
      </c>
    </row>
    <row r="662" spans="1:26" x14ac:dyDescent="0.2">
      <c r="A662" s="151"/>
      <c r="B662" s="151"/>
      <c r="C662" s="149"/>
      <c r="D662" s="151"/>
      <c r="E662" s="151"/>
      <c r="F662" s="6" t="s">
        <v>202</v>
      </c>
      <c r="G662" s="6" t="s">
        <v>202</v>
      </c>
      <c r="H662" s="6" t="s">
        <v>202</v>
      </c>
      <c r="I662" s="6" t="s">
        <v>202</v>
      </c>
      <c r="J662" s="6"/>
      <c r="K662" s="15"/>
      <c r="L662" s="15"/>
      <c r="M662" s="15"/>
      <c r="N662" s="11"/>
      <c r="O662" s="12"/>
      <c r="P662" s="12"/>
      <c r="Q662" s="12"/>
      <c r="R662" s="12"/>
      <c r="S662" s="14"/>
      <c r="T662" s="7"/>
      <c r="U662" s="7"/>
      <c r="V662" s="7"/>
      <c r="W662" s="42"/>
      <c r="X662" s="109"/>
      <c r="Y662" s="152"/>
      <c r="Z662" s="182"/>
    </row>
    <row r="663" spans="1:26" x14ac:dyDescent="0.2">
      <c r="A663" s="42"/>
      <c r="B663" s="14" t="s">
        <v>302</v>
      </c>
      <c r="C663" s="109"/>
      <c r="D663" s="14"/>
      <c r="E663" s="14"/>
      <c r="F663" s="6"/>
      <c r="G663" s="6"/>
      <c r="H663" s="6"/>
      <c r="I663" s="6"/>
      <c r="J663" s="24"/>
      <c r="K663" s="25"/>
      <c r="L663" s="24"/>
      <c r="M663" s="25"/>
      <c r="N663" s="19">
        <f>SUM(N661:N662)</f>
        <v>0</v>
      </c>
      <c r="O663" s="19">
        <f t="shared" ref="O663:R663" si="520">SUM(O661:O662)</f>
        <v>0</v>
      </c>
      <c r="P663" s="19">
        <f t="shared" si="520"/>
        <v>0</v>
      </c>
      <c r="Q663" s="19">
        <f t="shared" si="520"/>
        <v>0</v>
      </c>
      <c r="R663" s="19">
        <f t="shared" si="520"/>
        <v>0</v>
      </c>
      <c r="S663" s="14"/>
      <c r="T663" s="9"/>
      <c r="U663" s="9"/>
      <c r="V663" s="9"/>
      <c r="W663" s="14"/>
      <c r="X663" s="109"/>
      <c r="Y663" s="151"/>
      <c r="Z663" s="183"/>
    </row>
    <row r="664" spans="1:26" ht="22.5" customHeight="1" x14ac:dyDescent="0.2">
      <c r="A664" s="150">
        <v>210</v>
      </c>
      <c r="B664" s="150" t="s">
        <v>304</v>
      </c>
      <c r="C664" s="148" t="s">
        <v>331</v>
      </c>
      <c r="D664" s="150">
        <v>63</v>
      </c>
      <c r="E664" s="150" t="s">
        <v>201</v>
      </c>
      <c r="F664" s="6" t="s">
        <v>202</v>
      </c>
      <c r="G664" s="6" t="s">
        <v>202</v>
      </c>
      <c r="H664" s="6" t="s">
        <v>202</v>
      </c>
      <c r="I664" s="6" t="s">
        <v>202</v>
      </c>
      <c r="J664" s="6"/>
      <c r="K664" s="13"/>
      <c r="L664" s="13"/>
      <c r="M664" s="13"/>
      <c r="N664" s="11"/>
      <c r="O664" s="12"/>
      <c r="P664" s="12"/>
      <c r="Q664" s="12"/>
      <c r="R664" s="12"/>
      <c r="S664" s="42"/>
      <c r="T664" s="7"/>
      <c r="U664" s="7"/>
      <c r="V664" s="7"/>
      <c r="W664" s="42"/>
      <c r="X664" s="108"/>
      <c r="Y664" s="150" t="s">
        <v>766</v>
      </c>
      <c r="Z664" s="181">
        <v>100</v>
      </c>
    </row>
    <row r="665" spans="1:26" x14ac:dyDescent="0.2">
      <c r="A665" s="151"/>
      <c r="B665" s="151"/>
      <c r="C665" s="149"/>
      <c r="D665" s="151"/>
      <c r="E665" s="151"/>
      <c r="F665" s="6" t="s">
        <v>202</v>
      </c>
      <c r="G665" s="6" t="s">
        <v>202</v>
      </c>
      <c r="H665" s="6" t="s">
        <v>202</v>
      </c>
      <c r="I665" s="6" t="s">
        <v>202</v>
      </c>
      <c r="J665" s="6"/>
      <c r="K665" s="15"/>
      <c r="L665" s="15"/>
      <c r="M665" s="15"/>
      <c r="N665" s="11"/>
      <c r="O665" s="12"/>
      <c r="P665" s="12"/>
      <c r="Q665" s="12"/>
      <c r="R665" s="12"/>
      <c r="S665" s="14"/>
      <c r="T665" s="7"/>
      <c r="U665" s="7"/>
      <c r="V665" s="7"/>
      <c r="W665" s="42"/>
      <c r="X665" s="109"/>
      <c r="Y665" s="152"/>
      <c r="Z665" s="182"/>
    </row>
    <row r="666" spans="1:26" x14ac:dyDescent="0.2">
      <c r="A666" s="42"/>
      <c r="B666" s="14" t="s">
        <v>302</v>
      </c>
      <c r="C666" s="109"/>
      <c r="D666" s="14"/>
      <c r="E666" s="14"/>
      <c r="F666" s="6"/>
      <c r="G666" s="6"/>
      <c r="H666" s="6"/>
      <c r="I666" s="6"/>
      <c r="J666" s="24"/>
      <c r="K666" s="25"/>
      <c r="L666" s="24"/>
      <c r="M666" s="25"/>
      <c r="N666" s="19">
        <f>SUM(N664:N665)</f>
        <v>0</v>
      </c>
      <c r="O666" s="19">
        <f t="shared" ref="O666:R666" si="521">SUM(O664:O665)</f>
        <v>0</v>
      </c>
      <c r="P666" s="19">
        <f t="shared" si="521"/>
        <v>0</v>
      </c>
      <c r="Q666" s="19">
        <f t="shared" si="521"/>
        <v>0</v>
      </c>
      <c r="R666" s="19">
        <f t="shared" si="521"/>
        <v>0</v>
      </c>
      <c r="S666" s="14"/>
      <c r="T666" s="9"/>
      <c r="U666" s="9"/>
      <c r="V666" s="9"/>
      <c r="W666" s="14"/>
      <c r="X666" s="109"/>
      <c r="Y666" s="151"/>
      <c r="Z666" s="183"/>
    </row>
    <row r="667" spans="1:26" ht="22.5" customHeight="1" x14ac:dyDescent="0.2">
      <c r="A667" s="150">
        <v>211</v>
      </c>
      <c r="B667" s="150" t="s">
        <v>305</v>
      </c>
      <c r="C667" s="148" t="s">
        <v>289</v>
      </c>
      <c r="D667" s="150">
        <v>240</v>
      </c>
      <c r="E667" s="150" t="s">
        <v>201</v>
      </c>
      <c r="F667" s="6" t="s">
        <v>202</v>
      </c>
      <c r="G667" s="6" t="s">
        <v>202</v>
      </c>
      <c r="H667" s="6" t="s">
        <v>202</v>
      </c>
      <c r="I667" s="6" t="s">
        <v>202</v>
      </c>
      <c r="J667" s="6"/>
      <c r="K667" s="13"/>
      <c r="L667" s="13"/>
      <c r="M667" s="13"/>
      <c r="N667" s="11"/>
      <c r="O667" s="12"/>
      <c r="P667" s="12"/>
      <c r="Q667" s="12"/>
      <c r="R667" s="12"/>
      <c r="S667" s="42"/>
      <c r="T667" s="7"/>
      <c r="U667" s="7"/>
      <c r="V667" s="7"/>
      <c r="W667" s="42"/>
      <c r="X667" s="108"/>
      <c r="Y667" s="150" t="s">
        <v>766</v>
      </c>
      <c r="Z667" s="181">
        <v>100</v>
      </c>
    </row>
    <row r="668" spans="1:26" x14ac:dyDescent="0.2">
      <c r="A668" s="151"/>
      <c r="B668" s="151"/>
      <c r="C668" s="149"/>
      <c r="D668" s="151"/>
      <c r="E668" s="151"/>
      <c r="F668" s="6" t="s">
        <v>202</v>
      </c>
      <c r="G668" s="6" t="s">
        <v>202</v>
      </c>
      <c r="H668" s="6" t="s">
        <v>202</v>
      </c>
      <c r="I668" s="6" t="s">
        <v>202</v>
      </c>
      <c r="J668" s="6"/>
      <c r="K668" s="15"/>
      <c r="L668" s="15"/>
      <c r="M668" s="15"/>
      <c r="N668" s="11"/>
      <c r="O668" s="12"/>
      <c r="P668" s="12"/>
      <c r="Q668" s="12"/>
      <c r="R668" s="12"/>
      <c r="S668" s="14"/>
      <c r="T668" s="7"/>
      <c r="U668" s="7"/>
      <c r="V668" s="7"/>
      <c r="W668" s="42"/>
      <c r="X668" s="109"/>
      <c r="Y668" s="152"/>
      <c r="Z668" s="182"/>
    </row>
    <row r="669" spans="1:26" x14ac:dyDescent="0.2">
      <c r="A669" s="42"/>
      <c r="B669" s="14" t="s">
        <v>302</v>
      </c>
      <c r="C669" s="109"/>
      <c r="D669" s="14"/>
      <c r="E669" s="14"/>
      <c r="F669" s="6"/>
      <c r="G669" s="6"/>
      <c r="H669" s="6"/>
      <c r="I669" s="6"/>
      <c r="J669" s="24"/>
      <c r="K669" s="25"/>
      <c r="L669" s="24"/>
      <c r="M669" s="25"/>
      <c r="N669" s="19">
        <f>SUM(N667:N668)</f>
        <v>0</v>
      </c>
      <c r="O669" s="19">
        <f t="shared" ref="O669:R669" si="522">SUM(O667:O668)</f>
        <v>0</v>
      </c>
      <c r="P669" s="19">
        <f t="shared" si="522"/>
        <v>0</v>
      </c>
      <c r="Q669" s="19">
        <f t="shared" si="522"/>
        <v>0</v>
      </c>
      <c r="R669" s="19">
        <f t="shared" si="522"/>
        <v>0</v>
      </c>
      <c r="S669" s="14"/>
      <c r="T669" s="9"/>
      <c r="U669" s="9"/>
      <c r="V669" s="9"/>
      <c r="W669" s="14"/>
      <c r="X669" s="109"/>
      <c r="Y669" s="151"/>
      <c r="Z669" s="183"/>
    </row>
    <row r="670" spans="1:26" ht="22.5" x14ac:dyDescent="0.2">
      <c r="A670" s="150">
        <v>212</v>
      </c>
      <c r="B670" s="150" t="s">
        <v>434</v>
      </c>
      <c r="C670" s="148" t="s">
        <v>301</v>
      </c>
      <c r="D670" s="150">
        <v>125</v>
      </c>
      <c r="E670" s="150" t="s">
        <v>201</v>
      </c>
      <c r="F670" s="6" t="s">
        <v>202</v>
      </c>
      <c r="G670" s="6" t="s">
        <v>202</v>
      </c>
      <c r="H670" s="6" t="s">
        <v>202</v>
      </c>
      <c r="I670" s="6" t="s">
        <v>202</v>
      </c>
      <c r="J670" s="4">
        <v>43583</v>
      </c>
      <c r="K670" s="26">
        <v>0.85833333333333339</v>
      </c>
      <c r="L670" s="4">
        <v>43586</v>
      </c>
      <c r="M670" s="26">
        <v>0</v>
      </c>
      <c r="N670" s="12">
        <f>IF(((L670+M670)-(J670+K670))*24&gt;0,((L670+M670)-(J670+K670))*24,"NA")</f>
        <v>51.400000000081491</v>
      </c>
      <c r="O670" s="42">
        <f t="shared" ref="O670:O672" si="523">IF(RIGHT(S670)="T",(N670),0)</f>
        <v>0</v>
      </c>
      <c r="P670" s="42">
        <f t="shared" ref="P670:P672" si="524">IF(RIGHT(S670)="U",(N670),0)</f>
        <v>0</v>
      </c>
      <c r="Q670" s="42">
        <f t="shared" ref="Q670:Q672" si="525">IF(RIGHT(S670)="C",(N670),0)</f>
        <v>0</v>
      </c>
      <c r="R670" s="12">
        <f t="shared" ref="R670:R672" si="526">IF(RIGHT(S670)="D",(N670),0)</f>
        <v>51.400000000081491</v>
      </c>
      <c r="S670" s="5" t="s">
        <v>488</v>
      </c>
      <c r="T670" s="7"/>
      <c r="U670" s="7"/>
      <c r="V670" s="7"/>
      <c r="W670" s="42"/>
      <c r="X670" s="108" t="s">
        <v>495</v>
      </c>
      <c r="Y670" s="150" t="s">
        <v>766</v>
      </c>
      <c r="Z670" s="181">
        <v>100</v>
      </c>
    </row>
    <row r="671" spans="1:26" ht="22.5" x14ac:dyDescent="0.2">
      <c r="A671" s="152"/>
      <c r="B671" s="152"/>
      <c r="C671" s="153"/>
      <c r="D671" s="152"/>
      <c r="E671" s="152"/>
      <c r="F671" s="6"/>
      <c r="G671" s="6"/>
      <c r="H671" s="6"/>
      <c r="I671" s="6"/>
      <c r="J671" s="4">
        <v>43566</v>
      </c>
      <c r="K671" s="26">
        <v>0.79791666666666661</v>
      </c>
      <c r="L671" s="4">
        <v>43583</v>
      </c>
      <c r="M671" s="26">
        <v>0.60763888888888895</v>
      </c>
      <c r="N671" s="42">
        <v>403.43</v>
      </c>
      <c r="O671" s="42">
        <f t="shared" si="523"/>
        <v>0</v>
      </c>
      <c r="P671" s="42">
        <f t="shared" si="524"/>
        <v>0</v>
      </c>
      <c r="Q671" s="42">
        <f t="shared" si="525"/>
        <v>0</v>
      </c>
      <c r="R671" s="12">
        <f t="shared" si="526"/>
        <v>403.43</v>
      </c>
      <c r="S671" s="5" t="s">
        <v>488</v>
      </c>
      <c r="T671" s="7"/>
      <c r="U671" s="7"/>
      <c r="V671" s="7"/>
      <c r="W671" s="42"/>
      <c r="X671" s="108" t="s">
        <v>495</v>
      </c>
      <c r="Y671" s="152"/>
      <c r="Z671" s="182"/>
    </row>
    <row r="672" spans="1:26" ht="22.5" x14ac:dyDescent="0.2">
      <c r="A672" s="151"/>
      <c r="B672" s="151"/>
      <c r="C672" s="149"/>
      <c r="D672" s="151"/>
      <c r="E672" s="151"/>
      <c r="F672" s="6"/>
      <c r="G672" s="6"/>
      <c r="H672" s="6"/>
      <c r="I672" s="6"/>
      <c r="J672" s="4">
        <v>43559</v>
      </c>
      <c r="K672" s="26">
        <v>0.79999999999999993</v>
      </c>
      <c r="L672" s="4">
        <v>43561</v>
      </c>
      <c r="M672" s="26">
        <v>0.55972222222222223</v>
      </c>
      <c r="N672" s="42">
        <v>42.23</v>
      </c>
      <c r="O672" s="42">
        <f t="shared" si="523"/>
        <v>0</v>
      </c>
      <c r="P672" s="42">
        <f t="shared" si="524"/>
        <v>0</v>
      </c>
      <c r="Q672" s="42">
        <f t="shared" si="525"/>
        <v>0</v>
      </c>
      <c r="R672" s="12">
        <f t="shared" si="526"/>
        <v>42.23</v>
      </c>
      <c r="S672" s="5" t="s">
        <v>488</v>
      </c>
      <c r="T672" s="7"/>
      <c r="U672" s="7"/>
      <c r="V672" s="7"/>
      <c r="W672" s="42"/>
      <c r="X672" s="108" t="s">
        <v>495</v>
      </c>
      <c r="Y672" s="152"/>
      <c r="Z672" s="182"/>
    </row>
    <row r="673" spans="1:26" x14ac:dyDescent="0.2">
      <c r="A673" s="42"/>
      <c r="B673" s="14" t="s">
        <v>302</v>
      </c>
      <c r="C673" s="109"/>
      <c r="D673" s="14"/>
      <c r="E673" s="14"/>
      <c r="F673" s="6"/>
      <c r="G673" s="6"/>
      <c r="H673" s="6"/>
      <c r="I673" s="6"/>
      <c r="J673" s="24"/>
      <c r="K673" s="25"/>
      <c r="L673" s="24"/>
      <c r="M673" s="25"/>
      <c r="N673" s="19">
        <f>SUM(N670:N672)</f>
        <v>497.06000000008152</v>
      </c>
      <c r="O673" s="19">
        <f>SUM(O670:O672)</f>
        <v>0</v>
      </c>
      <c r="P673" s="19">
        <f>SUM(P670:P672)</f>
        <v>0</v>
      </c>
      <c r="Q673" s="19">
        <f>SUM(Q670:Q672)</f>
        <v>0</v>
      </c>
      <c r="R673" s="19">
        <f>SUM(R670:R672)</f>
        <v>497.06000000008152</v>
      </c>
      <c r="S673" s="14"/>
      <c r="T673" s="9"/>
      <c r="U673" s="9"/>
      <c r="V673" s="9"/>
      <c r="W673" s="14"/>
      <c r="X673" s="109"/>
      <c r="Y673" s="151"/>
      <c r="Z673" s="183"/>
    </row>
    <row r="674" spans="1:26" ht="22.5" x14ac:dyDescent="0.2">
      <c r="A674" s="150">
        <v>213</v>
      </c>
      <c r="B674" s="150" t="s">
        <v>338</v>
      </c>
      <c r="C674" s="148" t="s">
        <v>303</v>
      </c>
      <c r="D674" s="150">
        <v>125</v>
      </c>
      <c r="E674" s="150" t="s">
        <v>201</v>
      </c>
      <c r="F674" s="6" t="s">
        <v>202</v>
      </c>
      <c r="G674" s="6" t="s">
        <v>202</v>
      </c>
      <c r="H674" s="6" t="s">
        <v>202</v>
      </c>
      <c r="I674" s="6" t="s">
        <v>202</v>
      </c>
      <c r="J674" s="4">
        <v>43566</v>
      </c>
      <c r="K674" s="26">
        <v>0.79652777777777783</v>
      </c>
      <c r="L674" s="4">
        <v>43568</v>
      </c>
      <c r="M674" s="26">
        <v>0.61805555555555558</v>
      </c>
      <c r="N674" s="42">
        <v>43.72</v>
      </c>
      <c r="O674" s="42">
        <f t="shared" ref="O674:O678" si="527">IF(RIGHT(S674)="T",(N674),0)</f>
        <v>0</v>
      </c>
      <c r="P674" s="42">
        <f t="shared" ref="P674:P678" si="528">IF(RIGHT(S674)="U",(N674),0)</f>
        <v>0</v>
      </c>
      <c r="Q674" s="42">
        <f t="shared" ref="Q674:Q678" si="529">IF(RIGHT(S674)="C",(N674),0)</f>
        <v>0</v>
      </c>
      <c r="R674" s="12">
        <f t="shared" ref="R674:R678" si="530">IF(RIGHT(S674)="D",(N674),0)</f>
        <v>43.72</v>
      </c>
      <c r="S674" s="5" t="s">
        <v>488</v>
      </c>
      <c r="T674" s="7"/>
      <c r="U674" s="7"/>
      <c r="V674" s="7"/>
      <c r="W674" s="42"/>
      <c r="X674" s="108" t="s">
        <v>495</v>
      </c>
      <c r="Y674" s="150" t="s">
        <v>766</v>
      </c>
      <c r="Z674" s="181">
        <v>100</v>
      </c>
    </row>
    <row r="675" spans="1:26" ht="22.5" x14ac:dyDescent="0.2">
      <c r="A675" s="152"/>
      <c r="B675" s="152"/>
      <c r="C675" s="153"/>
      <c r="D675" s="152"/>
      <c r="E675" s="152"/>
      <c r="F675" s="6"/>
      <c r="G675" s="6"/>
      <c r="H675" s="6"/>
      <c r="I675" s="6"/>
      <c r="J675" s="4">
        <v>43583</v>
      </c>
      <c r="K675" s="26">
        <v>0.85763888888888884</v>
      </c>
      <c r="L675" s="4">
        <v>43586</v>
      </c>
      <c r="M675" s="26">
        <v>0</v>
      </c>
      <c r="N675" s="12">
        <f>IF(((L675+M675)-(J675+K675))*24&gt;0,((L675+M675)-(J675+K675))*24,"NA")</f>
        <v>51.416666666627862</v>
      </c>
      <c r="O675" s="42">
        <f t="shared" si="527"/>
        <v>0</v>
      </c>
      <c r="P675" s="42">
        <f t="shared" si="528"/>
        <v>0</v>
      </c>
      <c r="Q675" s="42">
        <f t="shared" si="529"/>
        <v>0</v>
      </c>
      <c r="R675" s="12">
        <f t="shared" si="530"/>
        <v>51.416666666627862</v>
      </c>
      <c r="S675" s="5" t="s">
        <v>488</v>
      </c>
      <c r="T675" s="7"/>
      <c r="U675" s="7"/>
      <c r="V675" s="7"/>
      <c r="W675" s="42"/>
      <c r="X675" s="108" t="s">
        <v>495</v>
      </c>
      <c r="Y675" s="152"/>
      <c r="Z675" s="182"/>
    </row>
    <row r="676" spans="1:26" ht="22.5" x14ac:dyDescent="0.2">
      <c r="A676" s="152"/>
      <c r="B676" s="152"/>
      <c r="C676" s="153"/>
      <c r="D676" s="152"/>
      <c r="E676" s="152"/>
      <c r="F676" s="6"/>
      <c r="G676" s="6"/>
      <c r="H676" s="6"/>
      <c r="I676" s="6"/>
      <c r="J676" s="4">
        <v>43571</v>
      </c>
      <c r="K676" s="26">
        <v>1.0416666666666666E-2</v>
      </c>
      <c r="L676" s="4">
        <v>43571</v>
      </c>
      <c r="M676" s="26">
        <v>0.29097222222222224</v>
      </c>
      <c r="N676" s="42">
        <v>6.73</v>
      </c>
      <c r="O676" s="42">
        <f t="shared" si="527"/>
        <v>0</v>
      </c>
      <c r="P676" s="42">
        <f t="shared" si="528"/>
        <v>0</v>
      </c>
      <c r="Q676" s="42">
        <f t="shared" si="529"/>
        <v>0</v>
      </c>
      <c r="R676" s="12">
        <f t="shared" si="530"/>
        <v>6.73</v>
      </c>
      <c r="S676" s="5" t="s">
        <v>488</v>
      </c>
      <c r="T676" s="7"/>
      <c r="U676" s="7"/>
      <c r="V676" s="7"/>
      <c r="W676" s="42"/>
      <c r="X676" s="108" t="s">
        <v>495</v>
      </c>
      <c r="Y676" s="152"/>
      <c r="Z676" s="182"/>
    </row>
    <row r="677" spans="1:26" ht="22.5" x14ac:dyDescent="0.2">
      <c r="A677" s="152"/>
      <c r="B677" s="152"/>
      <c r="C677" s="153"/>
      <c r="D677" s="152"/>
      <c r="E677" s="152"/>
      <c r="F677" s="6"/>
      <c r="G677" s="6"/>
      <c r="H677" s="6"/>
      <c r="I677" s="6"/>
      <c r="J677" s="4">
        <v>43572</v>
      </c>
      <c r="K677" s="26">
        <v>0.80833333333333324</v>
      </c>
      <c r="L677" s="4">
        <v>43583</v>
      </c>
      <c r="M677" s="26">
        <v>0.60555555555555551</v>
      </c>
      <c r="N677" s="42">
        <v>259.13</v>
      </c>
      <c r="O677" s="42">
        <f t="shared" si="527"/>
        <v>0</v>
      </c>
      <c r="P677" s="42">
        <f t="shared" si="528"/>
        <v>0</v>
      </c>
      <c r="Q677" s="42">
        <f t="shared" si="529"/>
        <v>0</v>
      </c>
      <c r="R677" s="12">
        <f t="shared" si="530"/>
        <v>259.13</v>
      </c>
      <c r="S677" s="5" t="s">
        <v>488</v>
      </c>
      <c r="T677" s="7"/>
      <c r="U677" s="7"/>
      <c r="V677" s="7"/>
      <c r="W677" s="42"/>
      <c r="X677" s="108" t="s">
        <v>618</v>
      </c>
      <c r="Y677" s="152"/>
      <c r="Z677" s="182"/>
    </row>
    <row r="678" spans="1:26" ht="22.5" x14ac:dyDescent="0.2">
      <c r="A678" s="151"/>
      <c r="B678" s="151"/>
      <c r="C678" s="149"/>
      <c r="D678" s="151"/>
      <c r="E678" s="151"/>
      <c r="F678" s="6"/>
      <c r="G678" s="6"/>
      <c r="H678" s="6"/>
      <c r="I678" s="6"/>
      <c r="J678" s="4">
        <v>43559</v>
      </c>
      <c r="K678" s="26">
        <v>0.79861111111111116</v>
      </c>
      <c r="L678" s="4">
        <v>43561</v>
      </c>
      <c r="M678" s="26">
        <v>0.55763888888888891</v>
      </c>
      <c r="N678" s="42">
        <v>42.22</v>
      </c>
      <c r="O678" s="42">
        <f t="shared" si="527"/>
        <v>0</v>
      </c>
      <c r="P678" s="42">
        <f t="shared" si="528"/>
        <v>0</v>
      </c>
      <c r="Q678" s="42">
        <f t="shared" si="529"/>
        <v>0</v>
      </c>
      <c r="R678" s="12">
        <f t="shared" si="530"/>
        <v>42.22</v>
      </c>
      <c r="S678" s="5" t="s">
        <v>488</v>
      </c>
      <c r="T678" s="7"/>
      <c r="U678" s="7"/>
      <c r="V678" s="7"/>
      <c r="W678" s="42"/>
      <c r="X678" s="108" t="s">
        <v>495</v>
      </c>
      <c r="Y678" s="152"/>
      <c r="Z678" s="182"/>
    </row>
    <row r="679" spans="1:26" x14ac:dyDescent="0.2">
      <c r="A679" s="42"/>
      <c r="B679" s="14" t="s">
        <v>302</v>
      </c>
      <c r="C679" s="109"/>
      <c r="D679" s="14"/>
      <c r="E679" s="14"/>
      <c r="F679" s="6"/>
      <c r="G679" s="6"/>
      <c r="H679" s="6"/>
      <c r="I679" s="6"/>
      <c r="J679" s="24"/>
      <c r="K679" s="25"/>
      <c r="L679" s="24"/>
      <c r="M679" s="25"/>
      <c r="N679" s="19">
        <f>SUM(N674:N678)</f>
        <v>403.21666666662782</v>
      </c>
      <c r="O679" s="19">
        <f>SUM(O674:O678)</f>
        <v>0</v>
      </c>
      <c r="P679" s="19">
        <f>SUM(P674:P678)</f>
        <v>0</v>
      </c>
      <c r="Q679" s="19">
        <f>SUM(Q674:Q678)</f>
        <v>0</v>
      </c>
      <c r="R679" s="19">
        <f>SUM(R674:R678)</f>
        <v>403.21666666662782</v>
      </c>
      <c r="S679" s="14"/>
      <c r="T679" s="9"/>
      <c r="U679" s="9"/>
      <c r="V679" s="9"/>
      <c r="W679" s="14"/>
      <c r="X679" s="109"/>
      <c r="Y679" s="151"/>
      <c r="Z679" s="183"/>
    </row>
    <row r="680" spans="1:26" ht="22.5" x14ac:dyDescent="0.2">
      <c r="A680" s="150">
        <v>214</v>
      </c>
      <c r="B680" s="150" t="s">
        <v>340</v>
      </c>
      <c r="C680" s="148" t="s">
        <v>306</v>
      </c>
      <c r="D680" s="150">
        <v>125</v>
      </c>
      <c r="E680" s="150" t="s">
        <v>201</v>
      </c>
      <c r="F680" s="6" t="s">
        <v>202</v>
      </c>
      <c r="G680" s="6" t="s">
        <v>202</v>
      </c>
      <c r="H680" s="6" t="s">
        <v>202</v>
      </c>
      <c r="I680" s="6" t="s">
        <v>202</v>
      </c>
      <c r="J680" s="4">
        <v>43583</v>
      </c>
      <c r="K680" s="26">
        <v>4.8611111111111112E-3</v>
      </c>
      <c r="L680" s="4">
        <v>43583</v>
      </c>
      <c r="M680" s="26">
        <v>0.24444444444444446</v>
      </c>
      <c r="N680" s="42">
        <v>5.75</v>
      </c>
      <c r="O680" s="42">
        <f t="shared" ref="O680" si="531">IF(RIGHT(S680)="T",(N680),0)</f>
        <v>0</v>
      </c>
      <c r="P680" s="42">
        <f t="shared" ref="P680" si="532">IF(RIGHT(S680)="U",(N680),0)</f>
        <v>0</v>
      </c>
      <c r="Q680" s="42">
        <f t="shared" ref="Q680" si="533">IF(RIGHT(S680)="C",(N680),0)</f>
        <v>0</v>
      </c>
      <c r="R680" s="12">
        <f t="shared" ref="R680" si="534">IF(RIGHT(S680)="D",(N680),0)</f>
        <v>5.75</v>
      </c>
      <c r="S680" s="5" t="s">
        <v>488</v>
      </c>
      <c r="T680" s="7"/>
      <c r="U680" s="7"/>
      <c r="V680" s="7"/>
      <c r="W680" s="42"/>
      <c r="X680" s="108" t="s">
        <v>543</v>
      </c>
      <c r="Y680" s="150" t="s">
        <v>766</v>
      </c>
      <c r="Z680" s="181">
        <v>100</v>
      </c>
    </row>
    <row r="681" spans="1:26" x14ac:dyDescent="0.2">
      <c r="A681" s="151"/>
      <c r="B681" s="151"/>
      <c r="C681" s="149"/>
      <c r="D681" s="151"/>
      <c r="E681" s="151"/>
      <c r="F681" s="6"/>
      <c r="G681" s="6"/>
      <c r="H681" s="6"/>
      <c r="I681" s="6"/>
      <c r="J681" s="4"/>
      <c r="K681" s="26"/>
      <c r="L681" s="4"/>
      <c r="M681" s="26"/>
      <c r="N681" s="12"/>
      <c r="O681" s="12"/>
      <c r="P681" s="12"/>
      <c r="Q681" s="12"/>
      <c r="R681" s="12"/>
      <c r="S681" s="5"/>
      <c r="T681" s="7"/>
      <c r="U681" s="7"/>
      <c r="V681" s="7"/>
      <c r="W681" s="42"/>
      <c r="X681" s="108"/>
      <c r="Y681" s="152"/>
      <c r="Z681" s="182"/>
    </row>
    <row r="682" spans="1:26" x14ac:dyDescent="0.2">
      <c r="A682" s="42"/>
      <c r="B682" s="14" t="s">
        <v>302</v>
      </c>
      <c r="C682" s="109"/>
      <c r="D682" s="14"/>
      <c r="E682" s="14"/>
      <c r="F682" s="6"/>
      <c r="G682" s="6"/>
      <c r="H682" s="6"/>
      <c r="I682" s="6"/>
      <c r="J682" s="24"/>
      <c r="K682" s="25"/>
      <c r="L682" s="24"/>
      <c r="M682" s="25"/>
      <c r="N682" s="19">
        <f>SUM(N680:N681)</f>
        <v>5.75</v>
      </c>
      <c r="O682" s="19">
        <f t="shared" ref="O682:R682" si="535">SUM(O680:O681)</f>
        <v>0</v>
      </c>
      <c r="P682" s="19">
        <f t="shared" si="535"/>
        <v>0</v>
      </c>
      <c r="Q682" s="19">
        <f t="shared" si="535"/>
        <v>0</v>
      </c>
      <c r="R682" s="19">
        <f t="shared" si="535"/>
        <v>5.75</v>
      </c>
      <c r="S682" s="14"/>
      <c r="T682" s="9"/>
      <c r="U682" s="9"/>
      <c r="V682" s="9"/>
      <c r="W682" s="14"/>
      <c r="X682" s="109"/>
      <c r="Y682" s="151"/>
      <c r="Z682" s="183"/>
    </row>
    <row r="683" spans="1:26" ht="22.5" x14ac:dyDescent="0.2">
      <c r="A683" s="42">
        <v>215</v>
      </c>
      <c r="B683" s="42" t="s">
        <v>435</v>
      </c>
      <c r="C683" s="108" t="s">
        <v>329</v>
      </c>
      <c r="D683" s="42">
        <v>125</v>
      </c>
      <c r="E683" s="42" t="s">
        <v>201</v>
      </c>
      <c r="F683" s="6" t="s">
        <v>202</v>
      </c>
      <c r="G683" s="6" t="s">
        <v>202</v>
      </c>
      <c r="H683" s="6" t="s">
        <v>202</v>
      </c>
      <c r="I683" s="6" t="s">
        <v>202</v>
      </c>
      <c r="J683" s="4">
        <v>43566</v>
      </c>
      <c r="K683" s="26">
        <v>0.80138888888888893</v>
      </c>
      <c r="L683" s="4">
        <v>43571</v>
      </c>
      <c r="M683" s="26">
        <v>0.47083333333333338</v>
      </c>
      <c r="N683" s="42">
        <v>112.07</v>
      </c>
      <c r="O683" s="42">
        <f t="shared" ref="O683" si="536">IF(RIGHT(S683)="T",(N683),0)</f>
        <v>0</v>
      </c>
      <c r="P683" s="42">
        <f t="shared" ref="P683" si="537">IF(RIGHT(S683)="U",(N683),0)</f>
        <v>0</v>
      </c>
      <c r="Q683" s="42">
        <f t="shared" ref="Q683" si="538">IF(RIGHT(S683)="C",(N683),0)</f>
        <v>0</v>
      </c>
      <c r="R683" s="12">
        <f t="shared" ref="R683" si="539">IF(RIGHT(S683)="D",(N683),0)</f>
        <v>112.07</v>
      </c>
      <c r="S683" s="5" t="s">
        <v>488</v>
      </c>
      <c r="T683" s="7"/>
      <c r="U683" s="7"/>
      <c r="V683" s="7"/>
      <c r="W683" s="42"/>
      <c r="X683" s="108" t="s">
        <v>495</v>
      </c>
      <c r="Y683" s="150" t="s">
        <v>766</v>
      </c>
      <c r="Z683" s="181">
        <v>100</v>
      </c>
    </row>
    <row r="684" spans="1:26" x14ac:dyDescent="0.2">
      <c r="A684" s="42"/>
      <c r="B684" s="14" t="s">
        <v>302</v>
      </c>
      <c r="C684" s="109"/>
      <c r="D684" s="14"/>
      <c r="E684" s="14"/>
      <c r="F684" s="6"/>
      <c r="G684" s="6"/>
      <c r="H684" s="6"/>
      <c r="I684" s="6"/>
      <c r="J684" s="24"/>
      <c r="K684" s="25"/>
      <c r="L684" s="24"/>
      <c r="M684" s="25"/>
      <c r="N684" s="19">
        <f>SUM(N683:N683)</f>
        <v>112.07</v>
      </c>
      <c r="O684" s="19">
        <f>SUM(O683:O683)</f>
        <v>0</v>
      </c>
      <c r="P684" s="19">
        <f>SUM(P683:P683)</f>
        <v>0</v>
      </c>
      <c r="Q684" s="19">
        <f>SUM(Q683:Q683)</f>
        <v>0</v>
      </c>
      <c r="R684" s="19">
        <f>SUM(R683:R683)</f>
        <v>112.07</v>
      </c>
      <c r="S684" s="14"/>
      <c r="T684" s="9"/>
      <c r="U684" s="9"/>
      <c r="V684" s="9"/>
      <c r="W684" s="14"/>
      <c r="X684" s="109"/>
      <c r="Y684" s="151"/>
      <c r="Z684" s="183"/>
    </row>
    <row r="685" spans="1:26" x14ac:dyDescent="0.2">
      <c r="A685" s="150">
        <v>216</v>
      </c>
      <c r="B685" s="150" t="s">
        <v>436</v>
      </c>
      <c r="C685" s="148" t="s">
        <v>341</v>
      </c>
      <c r="D685" s="150">
        <v>125</v>
      </c>
      <c r="E685" s="150" t="s">
        <v>201</v>
      </c>
      <c r="F685" s="6" t="s">
        <v>202</v>
      </c>
      <c r="G685" s="6" t="s">
        <v>202</v>
      </c>
      <c r="H685" s="6" t="s">
        <v>202</v>
      </c>
      <c r="I685" s="6" t="s">
        <v>202</v>
      </c>
      <c r="J685" s="4"/>
      <c r="K685" s="26"/>
      <c r="L685" s="4"/>
      <c r="M685" s="26"/>
      <c r="N685" s="12"/>
      <c r="O685" s="12"/>
      <c r="P685" s="12"/>
      <c r="Q685" s="12"/>
      <c r="R685" s="12"/>
      <c r="S685" s="5"/>
      <c r="T685" s="7"/>
      <c r="U685" s="7"/>
      <c r="V685" s="7"/>
      <c r="W685" s="42"/>
      <c r="X685" s="108"/>
      <c r="Y685" s="150" t="s">
        <v>766</v>
      </c>
      <c r="Z685" s="181">
        <v>100</v>
      </c>
    </row>
    <row r="686" spans="1:26" x14ac:dyDescent="0.2">
      <c r="A686" s="151"/>
      <c r="B686" s="151"/>
      <c r="C686" s="149"/>
      <c r="D686" s="151"/>
      <c r="E686" s="151"/>
      <c r="F686" s="6" t="s">
        <v>202</v>
      </c>
      <c r="G686" s="6" t="s">
        <v>202</v>
      </c>
      <c r="H686" s="6" t="s">
        <v>202</v>
      </c>
      <c r="I686" s="6" t="s">
        <v>202</v>
      </c>
      <c r="J686" s="6"/>
      <c r="K686" s="15"/>
      <c r="L686" s="15"/>
      <c r="M686" s="15"/>
      <c r="N686" s="11"/>
      <c r="O686" s="12"/>
      <c r="P686" s="12"/>
      <c r="Q686" s="12"/>
      <c r="R686" s="12"/>
      <c r="S686" s="14"/>
      <c r="T686" s="7"/>
      <c r="U686" s="7"/>
      <c r="V686" s="7"/>
      <c r="W686" s="42"/>
      <c r="X686" s="109"/>
      <c r="Y686" s="152"/>
      <c r="Z686" s="182"/>
    </row>
    <row r="687" spans="1:26" x14ac:dyDescent="0.2">
      <c r="A687" s="42"/>
      <c r="B687" s="14" t="s">
        <v>302</v>
      </c>
      <c r="C687" s="109"/>
      <c r="D687" s="14"/>
      <c r="E687" s="14"/>
      <c r="F687" s="6"/>
      <c r="G687" s="6"/>
      <c r="H687" s="6"/>
      <c r="I687" s="6"/>
      <c r="J687" s="24"/>
      <c r="K687" s="25"/>
      <c r="L687" s="24"/>
      <c r="M687" s="25"/>
      <c r="N687" s="19">
        <f>SUM(N685:N686)</f>
        <v>0</v>
      </c>
      <c r="O687" s="19">
        <f t="shared" ref="O687:R687" si="540">SUM(O685:O686)</f>
        <v>0</v>
      </c>
      <c r="P687" s="19">
        <f t="shared" si="540"/>
        <v>0</v>
      </c>
      <c r="Q687" s="19">
        <f t="shared" si="540"/>
        <v>0</v>
      </c>
      <c r="R687" s="19">
        <f t="shared" si="540"/>
        <v>0</v>
      </c>
      <c r="S687" s="14"/>
      <c r="T687" s="9"/>
      <c r="U687" s="9"/>
      <c r="V687" s="9"/>
      <c r="W687" s="14"/>
      <c r="X687" s="109"/>
      <c r="Y687" s="151"/>
      <c r="Z687" s="183"/>
    </row>
    <row r="688" spans="1:26" x14ac:dyDescent="0.2">
      <c r="A688" s="150">
        <v>217</v>
      </c>
      <c r="B688" s="150" t="s">
        <v>437</v>
      </c>
      <c r="C688" s="148" t="s">
        <v>339</v>
      </c>
      <c r="D688" s="150">
        <v>125</v>
      </c>
      <c r="E688" s="150" t="s">
        <v>201</v>
      </c>
      <c r="F688" s="6" t="s">
        <v>202</v>
      </c>
      <c r="G688" s="6" t="s">
        <v>202</v>
      </c>
      <c r="H688" s="6" t="s">
        <v>202</v>
      </c>
      <c r="I688" s="6" t="s">
        <v>202</v>
      </c>
      <c r="J688" s="4"/>
      <c r="K688" s="26"/>
      <c r="L688" s="4"/>
      <c r="M688" s="26"/>
      <c r="N688" s="12"/>
      <c r="O688" s="17"/>
      <c r="P688" s="17"/>
      <c r="Q688" s="17"/>
      <c r="R688" s="17"/>
      <c r="S688" s="5"/>
      <c r="T688" s="7"/>
      <c r="U688" s="7"/>
      <c r="V688" s="7"/>
      <c r="W688" s="42"/>
      <c r="X688" s="108"/>
      <c r="Y688" s="150" t="s">
        <v>766</v>
      </c>
      <c r="Z688" s="181">
        <v>100</v>
      </c>
    </row>
    <row r="689" spans="1:26" x14ac:dyDescent="0.2">
      <c r="A689" s="151"/>
      <c r="B689" s="151"/>
      <c r="C689" s="149"/>
      <c r="D689" s="151"/>
      <c r="E689" s="151"/>
      <c r="F689" s="6" t="s">
        <v>202</v>
      </c>
      <c r="G689" s="6" t="s">
        <v>202</v>
      </c>
      <c r="H689" s="6" t="s">
        <v>202</v>
      </c>
      <c r="I689" s="6" t="s">
        <v>202</v>
      </c>
      <c r="J689" s="6"/>
      <c r="K689" s="15"/>
      <c r="L689" s="15"/>
      <c r="M689" s="15"/>
      <c r="N689" s="11"/>
      <c r="O689" s="12"/>
      <c r="P689" s="12"/>
      <c r="Q689" s="12"/>
      <c r="R689" s="12"/>
      <c r="S689" s="14"/>
      <c r="T689" s="7"/>
      <c r="U689" s="7"/>
      <c r="V689" s="7"/>
      <c r="W689" s="42"/>
      <c r="X689" s="109"/>
      <c r="Y689" s="152"/>
      <c r="Z689" s="182"/>
    </row>
    <row r="690" spans="1:26" x14ac:dyDescent="0.2">
      <c r="A690" s="42"/>
      <c r="B690" s="14" t="s">
        <v>302</v>
      </c>
      <c r="C690" s="109"/>
      <c r="D690" s="14"/>
      <c r="E690" s="14"/>
      <c r="F690" s="6"/>
      <c r="G690" s="6"/>
      <c r="H690" s="6"/>
      <c r="I690" s="6"/>
      <c r="J690" s="24"/>
      <c r="K690" s="25"/>
      <c r="L690" s="24"/>
      <c r="M690" s="25"/>
      <c r="N690" s="19">
        <f>SUM(N688:N689)</f>
        <v>0</v>
      </c>
      <c r="O690" s="19">
        <f t="shared" ref="O690:R690" si="541">SUM(O688:O689)</f>
        <v>0</v>
      </c>
      <c r="P690" s="19">
        <f t="shared" si="541"/>
        <v>0</v>
      </c>
      <c r="Q690" s="19">
        <f t="shared" si="541"/>
        <v>0</v>
      </c>
      <c r="R690" s="19">
        <f t="shared" si="541"/>
        <v>0</v>
      </c>
      <c r="S690" s="14"/>
      <c r="T690" s="9"/>
      <c r="U690" s="9"/>
      <c r="V690" s="9"/>
      <c r="W690" s="14"/>
      <c r="X690" s="109"/>
      <c r="Y690" s="151"/>
      <c r="Z690" s="183"/>
    </row>
    <row r="691" spans="1:26" x14ac:dyDescent="0.2">
      <c r="A691" s="150">
        <v>218</v>
      </c>
      <c r="B691" s="150" t="s">
        <v>438</v>
      </c>
      <c r="C691" s="148" t="s">
        <v>390</v>
      </c>
      <c r="D691" s="150">
        <v>80</v>
      </c>
      <c r="E691" s="150" t="s">
        <v>201</v>
      </c>
      <c r="F691" s="6" t="s">
        <v>202</v>
      </c>
      <c r="G691" s="6" t="s">
        <v>202</v>
      </c>
      <c r="H691" s="6" t="s">
        <v>202</v>
      </c>
      <c r="I691" s="6" t="s">
        <v>202</v>
      </c>
      <c r="J691" s="4">
        <v>43568</v>
      </c>
      <c r="K691" s="26">
        <v>0.3979166666666667</v>
      </c>
      <c r="L691" s="4">
        <v>43568</v>
      </c>
      <c r="M691" s="26">
        <v>0.52500000000000002</v>
      </c>
      <c r="N691" s="42">
        <v>3.05</v>
      </c>
      <c r="O691" s="42">
        <f t="shared" ref="O691" si="542">IF(RIGHT(S691)="T",(N691),0)</f>
        <v>3.05</v>
      </c>
      <c r="P691" s="42">
        <f t="shared" ref="P691" si="543">IF(RIGHT(S691)="U",(N691),0)</f>
        <v>0</v>
      </c>
      <c r="Q691" s="42">
        <f t="shared" ref="Q691" si="544">IF(RIGHT(S691)="C",(N691),0)</f>
        <v>0</v>
      </c>
      <c r="R691" s="12">
        <f t="shared" ref="R691" si="545">IF(RIGHT(S691)="D",(N691),0)</f>
        <v>0</v>
      </c>
      <c r="S691" s="5" t="s">
        <v>482</v>
      </c>
      <c r="T691" s="7"/>
      <c r="U691" s="7"/>
      <c r="V691" s="7"/>
      <c r="W691" s="42"/>
      <c r="X691" s="108" t="s">
        <v>612</v>
      </c>
      <c r="Y691" s="150" t="s">
        <v>766</v>
      </c>
      <c r="Z691" s="181">
        <v>99.57</v>
      </c>
    </row>
    <row r="692" spans="1:26" x14ac:dyDescent="0.2">
      <c r="A692" s="152"/>
      <c r="B692" s="152"/>
      <c r="C692" s="153"/>
      <c r="D692" s="152"/>
      <c r="E692" s="152"/>
      <c r="F692" s="6"/>
      <c r="G692" s="6"/>
      <c r="H692" s="6"/>
      <c r="I692" s="6"/>
      <c r="J692" s="4"/>
      <c r="K692" s="26"/>
      <c r="L692" s="4"/>
      <c r="M692" s="26"/>
      <c r="N692" s="11"/>
      <c r="O692" s="12"/>
      <c r="P692" s="12"/>
      <c r="Q692" s="12"/>
      <c r="R692" s="12"/>
      <c r="S692" s="5"/>
      <c r="T692" s="7"/>
      <c r="U692" s="7"/>
      <c r="V692" s="7"/>
      <c r="W692" s="42"/>
      <c r="X692" s="108"/>
      <c r="Y692" s="152"/>
      <c r="Z692" s="182"/>
    </row>
    <row r="693" spans="1:26" x14ac:dyDescent="0.2">
      <c r="A693" s="151"/>
      <c r="B693" s="151"/>
      <c r="C693" s="149"/>
      <c r="D693" s="151"/>
      <c r="E693" s="151"/>
      <c r="F693" s="6" t="s">
        <v>202</v>
      </c>
      <c r="G693" s="6" t="s">
        <v>202</v>
      </c>
      <c r="H693" s="6" t="s">
        <v>202</v>
      </c>
      <c r="I693" s="6" t="s">
        <v>202</v>
      </c>
      <c r="J693" s="6"/>
      <c r="K693" s="15"/>
      <c r="L693" s="15"/>
      <c r="M693" s="15"/>
      <c r="N693" s="11"/>
      <c r="O693" s="12"/>
      <c r="P693" s="12"/>
      <c r="Q693" s="12"/>
      <c r="R693" s="12"/>
      <c r="S693" s="14"/>
      <c r="T693" s="7"/>
      <c r="U693" s="7"/>
      <c r="V693" s="7"/>
      <c r="W693" s="42"/>
      <c r="X693" s="109"/>
      <c r="Y693" s="152"/>
      <c r="Z693" s="182"/>
    </row>
    <row r="694" spans="1:26" x14ac:dyDescent="0.2">
      <c r="A694" s="42"/>
      <c r="B694" s="14" t="s">
        <v>302</v>
      </c>
      <c r="C694" s="109"/>
      <c r="D694" s="14"/>
      <c r="E694" s="14"/>
      <c r="F694" s="6"/>
      <c r="G694" s="6"/>
      <c r="H694" s="6"/>
      <c r="I694" s="6"/>
      <c r="J694" s="24"/>
      <c r="K694" s="25"/>
      <c r="L694" s="24"/>
      <c r="M694" s="25"/>
      <c r="N694" s="19">
        <f>SUM(N691:N693)</f>
        <v>3.05</v>
      </c>
      <c r="O694" s="19">
        <f t="shared" ref="O694:Q694" si="546">SUM(O691:O693)</f>
        <v>3.05</v>
      </c>
      <c r="P694" s="19">
        <f t="shared" si="546"/>
        <v>0</v>
      </c>
      <c r="Q694" s="19">
        <f t="shared" si="546"/>
        <v>0</v>
      </c>
      <c r="R694" s="19">
        <f>SUM(R691:R693)</f>
        <v>0</v>
      </c>
      <c r="S694" s="14"/>
      <c r="T694" s="9"/>
      <c r="U694" s="9"/>
      <c r="V694" s="9"/>
      <c r="W694" s="14"/>
      <c r="X694" s="109"/>
      <c r="Y694" s="151"/>
      <c r="Z694" s="183"/>
    </row>
    <row r="695" spans="1:26" ht="22.5" customHeight="1" x14ac:dyDescent="0.2">
      <c r="A695" s="150">
        <v>219</v>
      </c>
      <c r="B695" s="150" t="s">
        <v>439</v>
      </c>
      <c r="C695" s="184" t="s">
        <v>391</v>
      </c>
      <c r="D695" s="150">
        <v>240</v>
      </c>
      <c r="E695" s="150" t="s">
        <v>201</v>
      </c>
      <c r="F695" s="6" t="s">
        <v>202</v>
      </c>
      <c r="G695" s="6" t="s">
        <v>202</v>
      </c>
      <c r="H695" s="6" t="s">
        <v>202</v>
      </c>
      <c r="I695" s="6" t="s">
        <v>202</v>
      </c>
      <c r="J695" s="4"/>
      <c r="K695" s="26"/>
      <c r="L695" s="4"/>
      <c r="M695" s="26"/>
      <c r="N695" s="11"/>
      <c r="O695" s="12"/>
      <c r="P695" s="12"/>
      <c r="Q695" s="12"/>
      <c r="R695" s="12"/>
      <c r="S695" s="5"/>
      <c r="T695" s="7"/>
      <c r="U695" s="7"/>
      <c r="V695" s="7"/>
      <c r="W695" s="42"/>
      <c r="X695" s="108"/>
      <c r="Y695" s="150" t="s">
        <v>766</v>
      </c>
      <c r="Z695" s="181">
        <v>100</v>
      </c>
    </row>
    <row r="696" spans="1:26" x14ac:dyDescent="0.2">
      <c r="A696" s="151"/>
      <c r="B696" s="151"/>
      <c r="C696" s="185"/>
      <c r="D696" s="151"/>
      <c r="E696" s="151"/>
      <c r="F696" s="6" t="s">
        <v>202</v>
      </c>
      <c r="G696" s="6" t="s">
        <v>202</v>
      </c>
      <c r="H696" s="6" t="s">
        <v>202</v>
      </c>
      <c r="I696" s="6" t="s">
        <v>202</v>
      </c>
      <c r="J696" s="6"/>
      <c r="K696" s="15"/>
      <c r="L696" s="15"/>
      <c r="M696" s="15"/>
      <c r="N696" s="11"/>
      <c r="O696" s="12"/>
      <c r="P696" s="12"/>
      <c r="Q696" s="12"/>
      <c r="R696" s="12"/>
      <c r="S696" s="14"/>
      <c r="T696" s="7"/>
      <c r="U696" s="7"/>
      <c r="V696" s="7"/>
      <c r="W696" s="42"/>
      <c r="X696" s="109"/>
      <c r="Y696" s="152"/>
      <c r="Z696" s="182"/>
    </row>
    <row r="697" spans="1:26" x14ac:dyDescent="0.2">
      <c r="A697" s="42"/>
      <c r="B697" s="14" t="s">
        <v>302</v>
      </c>
      <c r="C697" s="109"/>
      <c r="D697" s="14"/>
      <c r="E697" s="14"/>
      <c r="F697" s="6"/>
      <c r="G697" s="6"/>
      <c r="H697" s="6"/>
      <c r="I697" s="6"/>
      <c r="J697" s="24"/>
      <c r="K697" s="25"/>
      <c r="L697" s="24"/>
      <c r="M697" s="25"/>
      <c r="N697" s="19">
        <f>SUM(N695:N696)</f>
        <v>0</v>
      </c>
      <c r="O697" s="19">
        <f t="shared" ref="O697:R697" si="547">SUM(O695:O696)</f>
        <v>0</v>
      </c>
      <c r="P697" s="19">
        <f t="shared" si="547"/>
        <v>0</v>
      </c>
      <c r="Q697" s="19">
        <f t="shared" si="547"/>
        <v>0</v>
      </c>
      <c r="R697" s="19">
        <f t="shared" si="547"/>
        <v>0</v>
      </c>
      <c r="S697" s="14"/>
      <c r="T697" s="9"/>
      <c r="U697" s="9"/>
      <c r="V697" s="9"/>
      <c r="W697" s="14"/>
      <c r="X697" s="109"/>
      <c r="Y697" s="151"/>
      <c r="Z697" s="183"/>
    </row>
    <row r="698" spans="1:26" ht="22.5" customHeight="1" x14ac:dyDescent="0.2">
      <c r="A698" s="150">
        <v>220</v>
      </c>
      <c r="B698" s="150" t="s">
        <v>440</v>
      </c>
      <c r="C698" s="148" t="s">
        <v>504</v>
      </c>
      <c r="D698" s="150">
        <v>125</v>
      </c>
      <c r="E698" s="150" t="s">
        <v>201</v>
      </c>
      <c r="F698" s="6" t="s">
        <v>202</v>
      </c>
      <c r="G698" s="6" t="s">
        <v>202</v>
      </c>
      <c r="H698" s="6" t="s">
        <v>202</v>
      </c>
      <c r="I698" s="6" t="s">
        <v>202</v>
      </c>
      <c r="J698" s="31"/>
      <c r="K698" s="48"/>
      <c r="L698" s="31"/>
      <c r="M698" s="48"/>
      <c r="N698" s="18"/>
      <c r="O698" s="18"/>
      <c r="P698" s="18"/>
      <c r="Q698" s="18"/>
      <c r="R698" s="18"/>
      <c r="S698" s="43"/>
      <c r="T698" s="7"/>
      <c r="U698" s="7"/>
      <c r="V698" s="7"/>
      <c r="W698" s="42"/>
      <c r="X698" s="111"/>
      <c r="Y698" s="150" t="s">
        <v>766</v>
      </c>
      <c r="Z698" s="181">
        <v>100</v>
      </c>
    </row>
    <row r="699" spans="1:26" x14ac:dyDescent="0.2">
      <c r="A699" s="151"/>
      <c r="B699" s="151"/>
      <c r="C699" s="149"/>
      <c r="D699" s="151"/>
      <c r="E699" s="151"/>
      <c r="F699" s="6" t="s">
        <v>202</v>
      </c>
      <c r="G699" s="6" t="s">
        <v>202</v>
      </c>
      <c r="H699" s="6" t="s">
        <v>202</v>
      </c>
      <c r="I699" s="6" t="s">
        <v>202</v>
      </c>
      <c r="J699" s="6"/>
      <c r="K699" s="15"/>
      <c r="L699" s="15"/>
      <c r="M699" s="15"/>
      <c r="N699" s="11"/>
      <c r="O699" s="12"/>
      <c r="P699" s="12"/>
      <c r="Q699" s="12"/>
      <c r="R699" s="12"/>
      <c r="S699" s="14"/>
      <c r="T699" s="7"/>
      <c r="U699" s="7"/>
      <c r="V699" s="7"/>
      <c r="W699" s="42"/>
      <c r="X699" s="109"/>
      <c r="Y699" s="152"/>
      <c r="Z699" s="182"/>
    </row>
    <row r="700" spans="1:26" x14ac:dyDescent="0.2">
      <c r="A700" s="42"/>
      <c r="B700" s="14" t="s">
        <v>302</v>
      </c>
      <c r="C700" s="109"/>
      <c r="D700" s="14"/>
      <c r="E700" s="14"/>
      <c r="F700" s="6"/>
      <c r="G700" s="6"/>
      <c r="H700" s="6"/>
      <c r="I700" s="6"/>
      <c r="J700" s="24"/>
      <c r="K700" s="25"/>
      <c r="L700" s="24"/>
      <c r="M700" s="25"/>
      <c r="N700" s="19">
        <f>SUM(N698:N699)</f>
        <v>0</v>
      </c>
      <c r="O700" s="19">
        <f t="shared" ref="O700:R700" si="548">SUM(O698:O699)</f>
        <v>0</v>
      </c>
      <c r="P700" s="19">
        <f t="shared" si="548"/>
        <v>0</v>
      </c>
      <c r="Q700" s="19">
        <f t="shared" si="548"/>
        <v>0</v>
      </c>
      <c r="R700" s="19">
        <f t="shared" si="548"/>
        <v>0</v>
      </c>
      <c r="S700" s="14"/>
      <c r="T700" s="9"/>
      <c r="U700" s="9"/>
      <c r="V700" s="9"/>
      <c r="W700" s="14"/>
      <c r="X700" s="109"/>
      <c r="Y700" s="151"/>
      <c r="Z700" s="183"/>
    </row>
    <row r="701" spans="1:26" x14ac:dyDescent="0.2">
      <c r="A701" s="150">
        <v>221</v>
      </c>
      <c r="B701" s="150" t="s">
        <v>441</v>
      </c>
      <c r="C701" s="148" t="s">
        <v>402</v>
      </c>
      <c r="D701" s="150">
        <v>80</v>
      </c>
      <c r="E701" s="150" t="s">
        <v>201</v>
      </c>
      <c r="F701" s="6" t="s">
        <v>202</v>
      </c>
      <c r="G701" s="6" t="s">
        <v>202</v>
      </c>
      <c r="H701" s="6" t="s">
        <v>202</v>
      </c>
      <c r="I701" s="6" t="s">
        <v>202</v>
      </c>
      <c r="J701" s="4"/>
      <c r="K701" s="26"/>
      <c r="L701" s="4"/>
      <c r="M701" s="26"/>
      <c r="N701" s="12"/>
      <c r="O701" s="17"/>
      <c r="P701" s="17"/>
      <c r="Q701" s="17"/>
      <c r="R701" s="17"/>
      <c r="S701" s="5"/>
      <c r="T701" s="7"/>
      <c r="U701" s="7"/>
      <c r="V701" s="7"/>
      <c r="W701" s="42"/>
      <c r="X701" s="108"/>
      <c r="Y701" s="150" t="s">
        <v>766</v>
      </c>
      <c r="Z701" s="181">
        <v>100</v>
      </c>
    </row>
    <row r="702" spans="1:26" x14ac:dyDescent="0.2">
      <c r="A702" s="151"/>
      <c r="B702" s="151"/>
      <c r="C702" s="149"/>
      <c r="D702" s="151"/>
      <c r="E702" s="151"/>
      <c r="F702" s="6" t="s">
        <v>202</v>
      </c>
      <c r="G702" s="6" t="s">
        <v>202</v>
      </c>
      <c r="H702" s="6" t="s">
        <v>202</v>
      </c>
      <c r="I702" s="6" t="s">
        <v>202</v>
      </c>
      <c r="J702" s="6"/>
      <c r="K702" s="15"/>
      <c r="L702" s="15"/>
      <c r="M702" s="15"/>
      <c r="N702" s="11"/>
      <c r="O702" s="12"/>
      <c r="P702" s="12"/>
      <c r="Q702" s="12"/>
      <c r="R702" s="12"/>
      <c r="S702" s="14"/>
      <c r="T702" s="7"/>
      <c r="U702" s="7"/>
      <c r="V702" s="7"/>
      <c r="W702" s="42"/>
      <c r="X702" s="109"/>
      <c r="Y702" s="152"/>
      <c r="Z702" s="182"/>
    </row>
    <row r="703" spans="1:26" x14ac:dyDescent="0.2">
      <c r="A703" s="42"/>
      <c r="B703" s="14" t="s">
        <v>302</v>
      </c>
      <c r="C703" s="109"/>
      <c r="D703" s="14"/>
      <c r="E703" s="14"/>
      <c r="F703" s="6"/>
      <c r="G703" s="6"/>
      <c r="H703" s="6"/>
      <c r="I703" s="6"/>
      <c r="J703" s="24"/>
      <c r="K703" s="25"/>
      <c r="L703" s="24"/>
      <c r="M703" s="25"/>
      <c r="N703" s="19">
        <f>SUM(N702:N702)</f>
        <v>0</v>
      </c>
      <c r="O703" s="19">
        <f>SUM(O702:O702)</f>
        <v>0</v>
      </c>
      <c r="P703" s="19">
        <f>SUM(P702:P702)</f>
        <v>0</v>
      </c>
      <c r="Q703" s="19">
        <f>SUM(Q702:Q702)</f>
        <v>0</v>
      </c>
      <c r="R703" s="19">
        <f>SUM(R702:R702)</f>
        <v>0</v>
      </c>
      <c r="S703" s="14"/>
      <c r="T703" s="9"/>
      <c r="U703" s="9"/>
      <c r="V703" s="9"/>
      <c r="W703" s="14"/>
      <c r="X703" s="109"/>
      <c r="Y703" s="151"/>
      <c r="Z703" s="183"/>
    </row>
    <row r="704" spans="1:26" ht="22.5" customHeight="1" x14ac:dyDescent="0.2">
      <c r="A704" s="150">
        <v>222</v>
      </c>
      <c r="B704" s="150" t="s">
        <v>442</v>
      </c>
      <c r="C704" s="148" t="s">
        <v>401</v>
      </c>
      <c r="D704" s="150">
        <v>80</v>
      </c>
      <c r="E704" s="150" t="s">
        <v>201</v>
      </c>
      <c r="F704" s="6" t="s">
        <v>202</v>
      </c>
      <c r="G704" s="6" t="s">
        <v>202</v>
      </c>
      <c r="H704" s="6" t="s">
        <v>202</v>
      </c>
      <c r="I704" s="6" t="s">
        <v>202</v>
      </c>
      <c r="J704" s="4"/>
      <c r="K704" s="26"/>
      <c r="L704" s="4"/>
      <c r="M704" s="26"/>
      <c r="N704" s="12"/>
      <c r="O704" s="17"/>
      <c r="P704" s="17"/>
      <c r="Q704" s="17"/>
      <c r="R704" s="17"/>
      <c r="S704" s="5"/>
      <c r="T704" s="7"/>
      <c r="U704" s="7"/>
      <c r="V704" s="7"/>
      <c r="W704" s="42"/>
      <c r="X704" s="108"/>
      <c r="Y704" s="150" t="s">
        <v>766</v>
      </c>
      <c r="Z704" s="181">
        <v>100</v>
      </c>
    </row>
    <row r="705" spans="1:26" x14ac:dyDescent="0.2">
      <c r="A705" s="151"/>
      <c r="B705" s="151"/>
      <c r="C705" s="149"/>
      <c r="D705" s="151"/>
      <c r="E705" s="151"/>
      <c r="F705" s="6" t="s">
        <v>202</v>
      </c>
      <c r="G705" s="6" t="s">
        <v>202</v>
      </c>
      <c r="H705" s="6" t="s">
        <v>202</v>
      </c>
      <c r="I705" s="6" t="s">
        <v>202</v>
      </c>
      <c r="J705" s="6"/>
      <c r="K705" s="15"/>
      <c r="L705" s="15"/>
      <c r="M705" s="15"/>
      <c r="N705" s="11"/>
      <c r="O705" s="12"/>
      <c r="P705" s="12"/>
      <c r="Q705" s="12"/>
      <c r="R705" s="12"/>
      <c r="S705" s="14"/>
      <c r="T705" s="7"/>
      <c r="U705" s="7"/>
      <c r="V705" s="7"/>
      <c r="W705" s="42"/>
      <c r="X705" s="109"/>
      <c r="Y705" s="152"/>
      <c r="Z705" s="182"/>
    </row>
    <row r="706" spans="1:26" x14ac:dyDescent="0.2">
      <c r="A706" s="42"/>
      <c r="B706" s="14" t="s">
        <v>302</v>
      </c>
      <c r="C706" s="109"/>
      <c r="D706" s="14"/>
      <c r="E706" s="14"/>
      <c r="F706" s="6"/>
      <c r="G706" s="6"/>
      <c r="H706" s="6"/>
      <c r="I706" s="6"/>
      <c r="J706" s="24"/>
      <c r="K706" s="25"/>
      <c r="L706" s="24"/>
      <c r="M706" s="25"/>
      <c r="N706" s="19">
        <f>SUM(N704:N705)</f>
        <v>0</v>
      </c>
      <c r="O706" s="19">
        <f t="shared" ref="O706:R706" si="549">SUM(O704:O705)</f>
        <v>0</v>
      </c>
      <c r="P706" s="19">
        <f t="shared" si="549"/>
        <v>0</v>
      </c>
      <c r="Q706" s="19">
        <f t="shared" si="549"/>
        <v>0</v>
      </c>
      <c r="R706" s="19">
        <f t="shared" si="549"/>
        <v>0</v>
      </c>
      <c r="S706" s="14"/>
      <c r="T706" s="9"/>
      <c r="U706" s="9"/>
      <c r="V706" s="9"/>
      <c r="W706" s="14"/>
      <c r="X706" s="109"/>
      <c r="Y706" s="151"/>
      <c r="Z706" s="183"/>
    </row>
    <row r="707" spans="1:26" ht="22.5" customHeight="1" x14ac:dyDescent="0.2">
      <c r="A707" s="150">
        <v>223</v>
      </c>
      <c r="B707" s="150" t="s">
        <v>443</v>
      </c>
      <c r="C707" s="148" t="s">
        <v>392</v>
      </c>
      <c r="D707" s="150">
        <v>80</v>
      </c>
      <c r="E707" s="150" t="s">
        <v>201</v>
      </c>
      <c r="F707" s="6" t="s">
        <v>202</v>
      </c>
      <c r="G707" s="6" t="s">
        <v>202</v>
      </c>
      <c r="H707" s="6" t="s">
        <v>202</v>
      </c>
      <c r="I707" s="6" t="s">
        <v>202</v>
      </c>
      <c r="J707" s="4"/>
      <c r="K707" s="26"/>
      <c r="L707" s="4"/>
      <c r="M707" s="26"/>
      <c r="N707" s="11"/>
      <c r="O707" s="12"/>
      <c r="P707" s="12"/>
      <c r="Q707" s="12"/>
      <c r="R707" s="12"/>
      <c r="S707" s="5"/>
      <c r="T707" s="7"/>
      <c r="U707" s="7"/>
      <c r="V707" s="7"/>
      <c r="W707" s="42"/>
      <c r="X707" s="108"/>
      <c r="Y707" s="150" t="s">
        <v>766</v>
      </c>
      <c r="Z707" s="181">
        <v>100</v>
      </c>
    </row>
    <row r="708" spans="1:26" x14ac:dyDescent="0.2">
      <c r="A708" s="152"/>
      <c r="B708" s="152"/>
      <c r="C708" s="153"/>
      <c r="D708" s="152"/>
      <c r="E708" s="152"/>
      <c r="F708" s="6"/>
      <c r="G708" s="6"/>
      <c r="H708" s="6"/>
      <c r="I708" s="6"/>
      <c r="J708" s="4"/>
      <c r="K708" s="26"/>
      <c r="L708" s="4"/>
      <c r="M708" s="26"/>
      <c r="N708" s="11"/>
      <c r="O708" s="12"/>
      <c r="P708" s="12"/>
      <c r="Q708" s="12"/>
      <c r="R708" s="12"/>
      <c r="S708" s="5"/>
      <c r="T708" s="7"/>
      <c r="U708" s="7"/>
      <c r="V708" s="7"/>
      <c r="W708" s="42"/>
      <c r="X708" s="108"/>
      <c r="Y708" s="152"/>
      <c r="Z708" s="182"/>
    </row>
    <row r="709" spans="1:26" x14ac:dyDescent="0.2">
      <c r="A709" s="151"/>
      <c r="B709" s="151"/>
      <c r="C709" s="149"/>
      <c r="D709" s="151"/>
      <c r="E709" s="151"/>
      <c r="F709" s="6" t="s">
        <v>202</v>
      </c>
      <c r="G709" s="6" t="s">
        <v>202</v>
      </c>
      <c r="H709" s="6" t="s">
        <v>202</v>
      </c>
      <c r="I709" s="6" t="s">
        <v>202</v>
      </c>
      <c r="J709" s="6"/>
      <c r="K709" s="15"/>
      <c r="L709" s="15"/>
      <c r="M709" s="15"/>
      <c r="N709" s="11"/>
      <c r="O709" s="12"/>
      <c r="P709" s="12"/>
      <c r="Q709" s="12"/>
      <c r="R709" s="12"/>
      <c r="S709" s="14"/>
      <c r="T709" s="7"/>
      <c r="U709" s="7"/>
      <c r="V709" s="7"/>
      <c r="W709" s="42"/>
      <c r="X709" s="109"/>
      <c r="Y709" s="152"/>
      <c r="Z709" s="182"/>
    </row>
    <row r="710" spans="1:26" x14ac:dyDescent="0.2">
      <c r="A710" s="42"/>
      <c r="B710" s="14" t="s">
        <v>302</v>
      </c>
      <c r="C710" s="109"/>
      <c r="D710" s="14"/>
      <c r="E710" s="14"/>
      <c r="F710" s="6"/>
      <c r="G710" s="6"/>
      <c r="H710" s="6"/>
      <c r="I710" s="6"/>
      <c r="J710" s="24"/>
      <c r="K710" s="25"/>
      <c r="L710" s="24"/>
      <c r="M710" s="25"/>
      <c r="N710" s="19">
        <f>SUM(N708:N709)</f>
        <v>0</v>
      </c>
      <c r="O710" s="19">
        <f t="shared" ref="O710:R710" si="550">SUM(O708:O709)</f>
        <v>0</v>
      </c>
      <c r="P710" s="19">
        <f t="shared" si="550"/>
        <v>0</v>
      </c>
      <c r="Q710" s="19">
        <f t="shared" si="550"/>
        <v>0</v>
      </c>
      <c r="R710" s="19">
        <f t="shared" si="550"/>
        <v>0</v>
      </c>
      <c r="S710" s="14"/>
      <c r="T710" s="9"/>
      <c r="U710" s="9"/>
      <c r="V710" s="9"/>
      <c r="W710" s="14"/>
      <c r="X710" s="109"/>
      <c r="Y710" s="151"/>
      <c r="Z710" s="183"/>
    </row>
    <row r="711" spans="1:26" ht="33.75" customHeight="1" x14ac:dyDescent="0.2">
      <c r="A711" s="150">
        <v>224</v>
      </c>
      <c r="B711" s="150" t="s">
        <v>444</v>
      </c>
      <c r="C711" s="184" t="s">
        <v>393</v>
      </c>
      <c r="D711" s="150">
        <v>80</v>
      </c>
      <c r="E711" s="150" t="s">
        <v>201</v>
      </c>
      <c r="F711" s="6" t="s">
        <v>202</v>
      </c>
      <c r="G711" s="6" t="s">
        <v>202</v>
      </c>
      <c r="H711" s="6" t="s">
        <v>202</v>
      </c>
      <c r="I711" s="6" t="s">
        <v>202</v>
      </c>
      <c r="J711" s="4"/>
      <c r="K711" s="26"/>
      <c r="L711" s="4"/>
      <c r="M711" s="26"/>
      <c r="N711" s="11"/>
      <c r="O711" s="12"/>
      <c r="P711" s="12"/>
      <c r="Q711" s="12"/>
      <c r="R711" s="12"/>
      <c r="S711" s="5"/>
      <c r="T711" s="7"/>
      <c r="U711" s="7"/>
      <c r="V711" s="7"/>
      <c r="W711" s="42"/>
      <c r="X711" s="108"/>
      <c r="Y711" s="150" t="s">
        <v>766</v>
      </c>
      <c r="Z711" s="181">
        <v>100</v>
      </c>
    </row>
    <row r="712" spans="1:26" x14ac:dyDescent="0.2">
      <c r="A712" s="151"/>
      <c r="B712" s="151"/>
      <c r="C712" s="185"/>
      <c r="D712" s="151"/>
      <c r="E712" s="151"/>
      <c r="F712" s="6" t="s">
        <v>202</v>
      </c>
      <c r="G712" s="6" t="s">
        <v>202</v>
      </c>
      <c r="H712" s="6" t="s">
        <v>202</v>
      </c>
      <c r="I712" s="6" t="s">
        <v>202</v>
      </c>
      <c r="J712" s="6"/>
      <c r="K712" s="15"/>
      <c r="L712" s="15"/>
      <c r="M712" s="15"/>
      <c r="N712" s="11"/>
      <c r="O712" s="12"/>
      <c r="P712" s="12"/>
      <c r="Q712" s="12"/>
      <c r="R712" s="12"/>
      <c r="S712" s="14"/>
      <c r="T712" s="7"/>
      <c r="U712" s="7"/>
      <c r="V712" s="7"/>
      <c r="W712" s="42"/>
      <c r="X712" s="109"/>
      <c r="Y712" s="152"/>
      <c r="Z712" s="182"/>
    </row>
    <row r="713" spans="1:26" x14ac:dyDescent="0.2">
      <c r="A713" s="42"/>
      <c r="B713" s="14" t="s">
        <v>302</v>
      </c>
      <c r="C713" s="109"/>
      <c r="D713" s="14"/>
      <c r="E713" s="14"/>
      <c r="F713" s="6"/>
      <c r="G713" s="6"/>
      <c r="H713" s="6"/>
      <c r="I713" s="6"/>
      <c r="J713" s="24"/>
      <c r="K713" s="25"/>
      <c r="L713" s="24"/>
      <c r="M713" s="25"/>
      <c r="N713" s="19">
        <f>SUM(N711:N712)</f>
        <v>0</v>
      </c>
      <c r="O713" s="19">
        <f>SUM(O711:O712)</f>
        <v>0</v>
      </c>
      <c r="P713" s="19">
        <f>SUM(P711:P712)</f>
        <v>0</v>
      </c>
      <c r="Q713" s="19">
        <f>SUM(Q711:Q712)</f>
        <v>0</v>
      </c>
      <c r="R713" s="19">
        <f>SUM(R711:R712)</f>
        <v>0</v>
      </c>
      <c r="S713" s="14"/>
      <c r="T713" s="9"/>
      <c r="U713" s="9"/>
      <c r="V713" s="9"/>
      <c r="W713" s="14"/>
      <c r="X713" s="109"/>
      <c r="Y713" s="151"/>
      <c r="Z713" s="183"/>
    </row>
    <row r="714" spans="1:26" ht="22.5" customHeight="1" x14ac:dyDescent="0.2">
      <c r="A714" s="150">
        <v>225</v>
      </c>
      <c r="B714" s="150" t="s">
        <v>445</v>
      </c>
      <c r="C714" s="148" t="s">
        <v>394</v>
      </c>
      <c r="D714" s="150">
        <v>240</v>
      </c>
      <c r="E714" s="150" t="s">
        <v>201</v>
      </c>
      <c r="F714" s="6" t="s">
        <v>202</v>
      </c>
      <c r="G714" s="6" t="s">
        <v>202</v>
      </c>
      <c r="H714" s="6" t="s">
        <v>202</v>
      </c>
      <c r="I714" s="6" t="s">
        <v>202</v>
      </c>
      <c r="J714" s="4"/>
      <c r="K714" s="26"/>
      <c r="L714" s="4"/>
      <c r="M714" s="26"/>
      <c r="N714" s="11"/>
      <c r="O714" s="12"/>
      <c r="P714" s="12"/>
      <c r="Q714" s="12"/>
      <c r="R714" s="12"/>
      <c r="S714" s="5"/>
      <c r="T714" s="7"/>
      <c r="U714" s="7"/>
      <c r="V714" s="7"/>
      <c r="W714" s="42"/>
      <c r="X714" s="108"/>
      <c r="Y714" s="150" t="s">
        <v>766</v>
      </c>
      <c r="Z714" s="181">
        <v>100</v>
      </c>
    </row>
    <row r="715" spans="1:26" x14ac:dyDescent="0.2">
      <c r="A715" s="151"/>
      <c r="B715" s="151"/>
      <c r="C715" s="149"/>
      <c r="D715" s="151"/>
      <c r="E715" s="151"/>
      <c r="F715" s="6" t="s">
        <v>202</v>
      </c>
      <c r="G715" s="6" t="s">
        <v>202</v>
      </c>
      <c r="H715" s="6" t="s">
        <v>202</v>
      </c>
      <c r="I715" s="6" t="s">
        <v>202</v>
      </c>
      <c r="J715" s="6"/>
      <c r="K715" s="15"/>
      <c r="L715" s="15"/>
      <c r="M715" s="15"/>
      <c r="N715" s="11"/>
      <c r="O715" s="12"/>
      <c r="P715" s="12"/>
      <c r="Q715" s="12"/>
      <c r="R715" s="12"/>
      <c r="S715" s="14"/>
      <c r="T715" s="7"/>
      <c r="U715" s="7"/>
      <c r="V715" s="7"/>
      <c r="W715" s="42"/>
      <c r="X715" s="109"/>
      <c r="Y715" s="152"/>
      <c r="Z715" s="182"/>
    </row>
    <row r="716" spans="1:26" x14ac:dyDescent="0.2">
      <c r="A716" s="42"/>
      <c r="B716" s="14" t="s">
        <v>302</v>
      </c>
      <c r="C716" s="109"/>
      <c r="D716" s="14"/>
      <c r="E716" s="14"/>
      <c r="F716" s="6"/>
      <c r="G716" s="6"/>
      <c r="H716" s="6"/>
      <c r="I716" s="6"/>
      <c r="J716" s="24"/>
      <c r="K716" s="25"/>
      <c r="L716" s="24"/>
      <c r="M716" s="25"/>
      <c r="N716" s="19">
        <f>SUM(N714:N715)</f>
        <v>0</v>
      </c>
      <c r="O716" s="19">
        <f t="shared" ref="O716:R716" si="551">SUM(O714:O715)</f>
        <v>0</v>
      </c>
      <c r="P716" s="19">
        <f t="shared" si="551"/>
        <v>0</v>
      </c>
      <c r="Q716" s="19">
        <f t="shared" si="551"/>
        <v>0</v>
      </c>
      <c r="R716" s="19">
        <f t="shared" si="551"/>
        <v>0</v>
      </c>
      <c r="S716" s="14"/>
      <c r="T716" s="9"/>
      <c r="U716" s="9"/>
      <c r="V716" s="9"/>
      <c r="W716" s="14"/>
      <c r="X716" s="109"/>
      <c r="Y716" s="151"/>
      <c r="Z716" s="183"/>
    </row>
    <row r="717" spans="1:26" ht="33.75" customHeight="1" x14ac:dyDescent="0.2">
      <c r="A717" s="150">
        <v>226</v>
      </c>
      <c r="B717" s="150" t="s">
        <v>446</v>
      </c>
      <c r="C717" s="148" t="s">
        <v>395</v>
      </c>
      <c r="D717" s="150">
        <v>330</v>
      </c>
      <c r="E717" s="150" t="s">
        <v>201</v>
      </c>
      <c r="F717" s="6" t="s">
        <v>202</v>
      </c>
      <c r="G717" s="6" t="s">
        <v>202</v>
      </c>
      <c r="H717" s="6" t="s">
        <v>202</v>
      </c>
      <c r="I717" s="6" t="s">
        <v>202</v>
      </c>
      <c r="J717" s="4"/>
      <c r="K717" s="26"/>
      <c r="L717" s="4"/>
      <c r="M717" s="26"/>
      <c r="N717" s="11"/>
      <c r="O717" s="12"/>
      <c r="P717" s="12"/>
      <c r="Q717" s="12"/>
      <c r="R717" s="12"/>
      <c r="S717" s="5"/>
      <c r="T717" s="7"/>
      <c r="U717" s="7"/>
      <c r="V717" s="7"/>
      <c r="W717" s="42"/>
      <c r="X717" s="108"/>
      <c r="Y717" s="150" t="s">
        <v>766</v>
      </c>
      <c r="Z717" s="181">
        <v>100</v>
      </c>
    </row>
    <row r="718" spans="1:26" x14ac:dyDescent="0.2">
      <c r="A718" s="151"/>
      <c r="B718" s="151"/>
      <c r="C718" s="149"/>
      <c r="D718" s="151"/>
      <c r="E718" s="151"/>
      <c r="F718" s="6" t="s">
        <v>202</v>
      </c>
      <c r="G718" s="6" t="s">
        <v>202</v>
      </c>
      <c r="H718" s="6" t="s">
        <v>202</v>
      </c>
      <c r="I718" s="6" t="s">
        <v>202</v>
      </c>
      <c r="J718" s="6"/>
      <c r="K718" s="15"/>
      <c r="L718" s="15"/>
      <c r="M718" s="15"/>
      <c r="N718" s="11"/>
      <c r="O718" s="12"/>
      <c r="P718" s="12"/>
      <c r="Q718" s="12"/>
      <c r="R718" s="12"/>
      <c r="S718" s="14"/>
      <c r="T718" s="7"/>
      <c r="U718" s="7"/>
      <c r="V718" s="7"/>
      <c r="W718" s="42"/>
      <c r="X718" s="109"/>
      <c r="Y718" s="152"/>
      <c r="Z718" s="182"/>
    </row>
    <row r="719" spans="1:26" x14ac:dyDescent="0.2">
      <c r="A719" s="42"/>
      <c r="B719" s="14" t="s">
        <v>302</v>
      </c>
      <c r="C719" s="109"/>
      <c r="D719" s="14"/>
      <c r="E719" s="14"/>
      <c r="F719" s="6"/>
      <c r="G719" s="6"/>
      <c r="H719" s="6"/>
      <c r="I719" s="6"/>
      <c r="J719" s="24"/>
      <c r="K719" s="25"/>
      <c r="L719" s="24"/>
      <c r="M719" s="25"/>
      <c r="N719" s="19">
        <f>SUM(N717:N718)</f>
        <v>0</v>
      </c>
      <c r="O719" s="19">
        <f t="shared" ref="O719:R719" si="552">SUM(O717:O718)</f>
        <v>0</v>
      </c>
      <c r="P719" s="19">
        <f t="shared" si="552"/>
        <v>0</v>
      </c>
      <c r="Q719" s="19">
        <f t="shared" si="552"/>
        <v>0</v>
      </c>
      <c r="R719" s="19">
        <f t="shared" si="552"/>
        <v>0</v>
      </c>
      <c r="S719" s="14"/>
      <c r="T719" s="9"/>
      <c r="U719" s="9"/>
      <c r="V719" s="9"/>
      <c r="W719" s="14"/>
      <c r="X719" s="109"/>
      <c r="Y719" s="151"/>
      <c r="Z719" s="183"/>
    </row>
    <row r="720" spans="1:26" ht="33.75" x14ac:dyDescent="0.2">
      <c r="A720" s="150">
        <v>227</v>
      </c>
      <c r="B720" s="150" t="s">
        <v>447</v>
      </c>
      <c r="C720" s="108" t="s">
        <v>396</v>
      </c>
      <c r="D720" s="42">
        <v>330</v>
      </c>
      <c r="E720" s="42" t="s">
        <v>201</v>
      </c>
      <c r="F720" s="6" t="s">
        <v>202</v>
      </c>
      <c r="G720" s="6" t="s">
        <v>202</v>
      </c>
      <c r="H720" s="6" t="s">
        <v>202</v>
      </c>
      <c r="I720" s="6" t="s">
        <v>202</v>
      </c>
      <c r="J720" s="4"/>
      <c r="K720" s="26"/>
      <c r="L720" s="4"/>
      <c r="M720" s="26"/>
      <c r="N720" s="11"/>
      <c r="O720" s="12"/>
      <c r="P720" s="12"/>
      <c r="Q720" s="12"/>
      <c r="R720" s="12"/>
      <c r="S720" s="5"/>
      <c r="T720" s="7"/>
      <c r="U720" s="7"/>
      <c r="V720" s="7"/>
      <c r="W720" s="42"/>
      <c r="X720" s="108"/>
      <c r="Y720" s="150" t="s">
        <v>766</v>
      </c>
      <c r="Z720" s="181">
        <v>100</v>
      </c>
    </row>
    <row r="721" spans="1:26" x14ac:dyDescent="0.2">
      <c r="A721" s="151"/>
      <c r="B721" s="151"/>
      <c r="C721" s="108"/>
      <c r="D721" s="42"/>
      <c r="E721" s="42"/>
      <c r="F721" s="6" t="s">
        <v>202</v>
      </c>
      <c r="G721" s="6" t="s">
        <v>202</v>
      </c>
      <c r="H721" s="6" t="s">
        <v>202</v>
      </c>
      <c r="I721" s="6" t="s">
        <v>202</v>
      </c>
      <c r="J721" s="6"/>
      <c r="K721" s="15"/>
      <c r="L721" s="15"/>
      <c r="M721" s="15"/>
      <c r="N721" s="11"/>
      <c r="O721" s="12"/>
      <c r="P721" s="12"/>
      <c r="Q721" s="12"/>
      <c r="R721" s="12"/>
      <c r="S721" s="14"/>
      <c r="T721" s="7"/>
      <c r="U721" s="7"/>
      <c r="V721" s="7"/>
      <c r="W721" s="42"/>
      <c r="X721" s="109"/>
      <c r="Y721" s="152"/>
      <c r="Z721" s="182"/>
    </row>
    <row r="722" spans="1:26" x14ac:dyDescent="0.2">
      <c r="A722" s="42"/>
      <c r="B722" s="14" t="s">
        <v>302</v>
      </c>
      <c r="C722" s="109"/>
      <c r="D722" s="14"/>
      <c r="E722" s="14"/>
      <c r="F722" s="6"/>
      <c r="G722" s="6"/>
      <c r="H722" s="6"/>
      <c r="I722" s="6"/>
      <c r="J722" s="24"/>
      <c r="K722" s="25"/>
      <c r="L722" s="24"/>
      <c r="M722" s="25"/>
      <c r="N722" s="19">
        <f>SUM(N720:N721)</f>
        <v>0</v>
      </c>
      <c r="O722" s="19">
        <f t="shared" ref="O722:R722" si="553">SUM(O720:O721)</f>
        <v>0</v>
      </c>
      <c r="P722" s="19">
        <f t="shared" si="553"/>
        <v>0</v>
      </c>
      <c r="Q722" s="19">
        <f t="shared" si="553"/>
        <v>0</v>
      </c>
      <c r="R722" s="19">
        <f t="shared" si="553"/>
        <v>0</v>
      </c>
      <c r="S722" s="14"/>
      <c r="T722" s="9"/>
      <c r="U722" s="9"/>
      <c r="V722" s="9"/>
      <c r="W722" s="14"/>
      <c r="X722" s="109"/>
      <c r="Y722" s="151"/>
      <c r="Z722" s="183"/>
    </row>
    <row r="723" spans="1:26" ht="22.5" customHeight="1" x14ac:dyDescent="0.2">
      <c r="A723" s="150">
        <v>228</v>
      </c>
      <c r="B723" s="150" t="s">
        <v>448</v>
      </c>
      <c r="C723" s="148" t="s">
        <v>397</v>
      </c>
      <c r="D723" s="150">
        <v>240</v>
      </c>
      <c r="E723" s="150" t="s">
        <v>201</v>
      </c>
      <c r="F723" s="6" t="s">
        <v>202</v>
      </c>
      <c r="G723" s="6" t="s">
        <v>202</v>
      </c>
      <c r="H723" s="6" t="s">
        <v>202</v>
      </c>
      <c r="I723" s="6" t="s">
        <v>202</v>
      </c>
      <c r="J723" s="4"/>
      <c r="K723" s="26"/>
      <c r="L723" s="4"/>
      <c r="M723" s="26"/>
      <c r="N723" s="11"/>
      <c r="O723" s="12"/>
      <c r="P723" s="12"/>
      <c r="Q723" s="12"/>
      <c r="R723" s="12"/>
      <c r="S723" s="5"/>
      <c r="T723" s="7"/>
      <c r="U723" s="7"/>
      <c r="V723" s="7"/>
      <c r="W723" s="42"/>
      <c r="X723" s="108"/>
      <c r="Y723" s="150" t="s">
        <v>766</v>
      </c>
      <c r="Z723" s="181">
        <v>100</v>
      </c>
    </row>
    <row r="724" spans="1:26" x14ac:dyDescent="0.2">
      <c r="A724" s="152"/>
      <c r="B724" s="152"/>
      <c r="C724" s="153"/>
      <c r="D724" s="152"/>
      <c r="E724" s="152"/>
      <c r="F724" s="6"/>
      <c r="G724" s="6"/>
      <c r="H724" s="6"/>
      <c r="I724" s="6"/>
      <c r="J724" s="4"/>
      <c r="K724" s="26"/>
      <c r="L724" s="4"/>
      <c r="M724" s="26"/>
      <c r="N724" s="11"/>
      <c r="O724" s="12"/>
      <c r="P724" s="12"/>
      <c r="Q724" s="12"/>
      <c r="R724" s="12"/>
      <c r="S724" s="5"/>
      <c r="T724" s="7"/>
      <c r="U724" s="7"/>
      <c r="V724" s="7"/>
      <c r="W724" s="42"/>
      <c r="X724" s="108"/>
      <c r="Y724" s="152"/>
      <c r="Z724" s="182"/>
    </row>
    <row r="725" spans="1:26" x14ac:dyDescent="0.2">
      <c r="A725" s="151"/>
      <c r="B725" s="151"/>
      <c r="C725" s="149"/>
      <c r="D725" s="151"/>
      <c r="E725" s="151"/>
      <c r="F725" s="6" t="s">
        <v>202</v>
      </c>
      <c r="G725" s="6" t="s">
        <v>202</v>
      </c>
      <c r="H725" s="6" t="s">
        <v>202</v>
      </c>
      <c r="I725" s="6" t="s">
        <v>202</v>
      </c>
      <c r="J725" s="6"/>
      <c r="K725" s="15"/>
      <c r="L725" s="15"/>
      <c r="M725" s="15"/>
      <c r="N725" s="11"/>
      <c r="O725" s="12"/>
      <c r="P725" s="12"/>
      <c r="Q725" s="12"/>
      <c r="R725" s="12"/>
      <c r="S725" s="14"/>
      <c r="T725" s="7"/>
      <c r="U725" s="7"/>
      <c r="V725" s="7"/>
      <c r="W725" s="42"/>
      <c r="X725" s="109"/>
      <c r="Y725" s="152"/>
      <c r="Z725" s="182"/>
    </row>
    <row r="726" spans="1:26" x14ac:dyDescent="0.2">
      <c r="A726" s="42"/>
      <c r="B726" s="14" t="s">
        <v>302</v>
      </c>
      <c r="C726" s="109"/>
      <c r="D726" s="14"/>
      <c r="E726" s="14"/>
      <c r="F726" s="6"/>
      <c r="G726" s="6"/>
      <c r="H726" s="6"/>
      <c r="I726" s="6"/>
      <c r="J726" s="24"/>
      <c r="K726" s="25"/>
      <c r="L726" s="24"/>
      <c r="M726" s="25"/>
      <c r="N726" s="19">
        <f>SUM(N724:N725)</f>
        <v>0</v>
      </c>
      <c r="O726" s="19">
        <f t="shared" ref="O726:R726" si="554">SUM(O724:O725)</f>
        <v>0</v>
      </c>
      <c r="P726" s="19">
        <f t="shared" si="554"/>
        <v>0</v>
      </c>
      <c r="Q726" s="19">
        <f t="shared" si="554"/>
        <v>0</v>
      </c>
      <c r="R726" s="19">
        <f t="shared" si="554"/>
        <v>0</v>
      </c>
      <c r="S726" s="14"/>
      <c r="T726" s="9"/>
      <c r="U726" s="9"/>
      <c r="V726" s="9"/>
      <c r="W726" s="14"/>
      <c r="X726" s="109"/>
      <c r="Y726" s="151"/>
      <c r="Z726" s="183"/>
    </row>
    <row r="727" spans="1:26" ht="33.75" customHeight="1" x14ac:dyDescent="0.2">
      <c r="A727" s="150">
        <v>229</v>
      </c>
      <c r="B727" s="150" t="s">
        <v>449</v>
      </c>
      <c r="C727" s="184" t="s">
        <v>398</v>
      </c>
      <c r="D727" s="150">
        <v>240</v>
      </c>
      <c r="E727" s="150" t="s">
        <v>201</v>
      </c>
      <c r="F727" s="6" t="s">
        <v>202</v>
      </c>
      <c r="G727" s="6" t="s">
        <v>202</v>
      </c>
      <c r="H727" s="6" t="s">
        <v>202</v>
      </c>
      <c r="I727" s="6" t="s">
        <v>202</v>
      </c>
      <c r="J727" s="4"/>
      <c r="K727" s="26"/>
      <c r="L727" s="4"/>
      <c r="M727" s="26"/>
      <c r="N727" s="11"/>
      <c r="O727" s="12"/>
      <c r="P727" s="12"/>
      <c r="Q727" s="12"/>
      <c r="R727" s="12"/>
      <c r="S727" s="5"/>
      <c r="T727" s="7"/>
      <c r="U727" s="7"/>
      <c r="V727" s="7"/>
      <c r="W727" s="42"/>
      <c r="X727" s="108"/>
      <c r="Y727" s="150" t="s">
        <v>766</v>
      </c>
      <c r="Z727" s="181">
        <v>100</v>
      </c>
    </row>
    <row r="728" spans="1:26" x14ac:dyDescent="0.2">
      <c r="A728" s="151"/>
      <c r="B728" s="151"/>
      <c r="C728" s="185"/>
      <c r="D728" s="151"/>
      <c r="E728" s="151"/>
      <c r="F728" s="6" t="s">
        <v>202</v>
      </c>
      <c r="G728" s="6" t="s">
        <v>202</v>
      </c>
      <c r="H728" s="6" t="s">
        <v>202</v>
      </c>
      <c r="I728" s="6" t="s">
        <v>202</v>
      </c>
      <c r="J728" s="6"/>
      <c r="K728" s="15"/>
      <c r="L728" s="15"/>
      <c r="M728" s="15"/>
      <c r="N728" s="11"/>
      <c r="O728" s="12"/>
      <c r="P728" s="12"/>
      <c r="Q728" s="12"/>
      <c r="R728" s="12"/>
      <c r="S728" s="14"/>
      <c r="T728" s="7"/>
      <c r="U728" s="7"/>
      <c r="V728" s="7"/>
      <c r="W728" s="42"/>
      <c r="X728" s="109"/>
      <c r="Y728" s="152"/>
      <c r="Z728" s="182"/>
    </row>
    <row r="729" spans="1:26" x14ac:dyDescent="0.2">
      <c r="A729" s="42"/>
      <c r="B729" s="14" t="s">
        <v>302</v>
      </c>
      <c r="C729" s="109"/>
      <c r="D729" s="14"/>
      <c r="E729" s="14"/>
      <c r="F729" s="6"/>
      <c r="G729" s="6"/>
      <c r="H729" s="6"/>
      <c r="I729" s="6"/>
      <c r="J729" s="24"/>
      <c r="K729" s="25"/>
      <c r="L729" s="24"/>
      <c r="M729" s="25"/>
      <c r="N729" s="19">
        <f>SUM(N727:N728)</f>
        <v>0</v>
      </c>
      <c r="O729" s="19">
        <f t="shared" ref="O729:R729" si="555">SUM(O727:O728)</f>
        <v>0</v>
      </c>
      <c r="P729" s="19">
        <f t="shared" si="555"/>
        <v>0</v>
      </c>
      <c r="Q729" s="19">
        <f t="shared" si="555"/>
        <v>0</v>
      </c>
      <c r="R729" s="19">
        <f t="shared" si="555"/>
        <v>0</v>
      </c>
      <c r="S729" s="14"/>
      <c r="T729" s="9"/>
      <c r="U729" s="9"/>
      <c r="V729" s="9"/>
      <c r="W729" s="14"/>
      <c r="X729" s="109"/>
      <c r="Y729" s="151"/>
      <c r="Z729" s="183"/>
    </row>
    <row r="730" spans="1:26" ht="22.5" customHeight="1" x14ac:dyDescent="0.2">
      <c r="A730" s="150">
        <v>230</v>
      </c>
      <c r="B730" s="150" t="s">
        <v>450</v>
      </c>
      <c r="C730" s="148" t="s">
        <v>399</v>
      </c>
      <c r="D730" s="150">
        <v>240</v>
      </c>
      <c r="E730" s="150" t="s">
        <v>201</v>
      </c>
      <c r="F730" s="6" t="s">
        <v>202</v>
      </c>
      <c r="G730" s="6" t="s">
        <v>202</v>
      </c>
      <c r="H730" s="6" t="s">
        <v>202</v>
      </c>
      <c r="I730" s="6" t="s">
        <v>202</v>
      </c>
      <c r="J730" s="4"/>
      <c r="K730" s="26"/>
      <c r="L730" s="4"/>
      <c r="M730" s="26"/>
      <c r="N730" s="11"/>
      <c r="O730" s="12"/>
      <c r="P730" s="12"/>
      <c r="Q730" s="12"/>
      <c r="R730" s="12"/>
      <c r="S730" s="5"/>
      <c r="T730" s="7"/>
      <c r="U730" s="7"/>
      <c r="V730" s="7"/>
      <c r="W730" s="42"/>
      <c r="X730" s="108"/>
      <c r="Y730" s="150" t="s">
        <v>766</v>
      </c>
      <c r="Z730" s="181">
        <v>100</v>
      </c>
    </row>
    <row r="731" spans="1:26" x14ac:dyDescent="0.2">
      <c r="A731" s="151"/>
      <c r="B731" s="151"/>
      <c r="C731" s="149"/>
      <c r="D731" s="151"/>
      <c r="E731" s="151"/>
      <c r="F731" s="6" t="s">
        <v>202</v>
      </c>
      <c r="G731" s="6" t="s">
        <v>202</v>
      </c>
      <c r="H731" s="6" t="s">
        <v>202</v>
      </c>
      <c r="I731" s="6" t="s">
        <v>202</v>
      </c>
      <c r="J731" s="6"/>
      <c r="K731" s="15"/>
      <c r="L731" s="15"/>
      <c r="M731" s="15"/>
      <c r="N731" s="11"/>
      <c r="O731" s="12"/>
      <c r="P731" s="12"/>
      <c r="Q731" s="12"/>
      <c r="R731" s="12"/>
      <c r="S731" s="14"/>
      <c r="T731" s="7"/>
      <c r="U731" s="7"/>
      <c r="V731" s="7"/>
      <c r="W731" s="42"/>
      <c r="X731" s="109"/>
      <c r="Y731" s="152"/>
      <c r="Z731" s="182"/>
    </row>
    <row r="732" spans="1:26" x14ac:dyDescent="0.2">
      <c r="A732" s="42"/>
      <c r="B732" s="14" t="s">
        <v>302</v>
      </c>
      <c r="C732" s="109"/>
      <c r="D732" s="14"/>
      <c r="E732" s="14"/>
      <c r="F732" s="6"/>
      <c r="G732" s="6"/>
      <c r="H732" s="6"/>
      <c r="I732" s="6"/>
      <c r="J732" s="24"/>
      <c r="K732" s="25"/>
      <c r="L732" s="24"/>
      <c r="M732" s="25"/>
      <c r="N732" s="19">
        <f>SUM(N730:N731)</f>
        <v>0</v>
      </c>
      <c r="O732" s="19">
        <f t="shared" ref="O732:R732" si="556">SUM(O730:O731)</f>
        <v>0</v>
      </c>
      <c r="P732" s="19">
        <f t="shared" si="556"/>
        <v>0</v>
      </c>
      <c r="Q732" s="19">
        <f t="shared" si="556"/>
        <v>0</v>
      </c>
      <c r="R732" s="19">
        <f t="shared" si="556"/>
        <v>0</v>
      </c>
      <c r="S732" s="14"/>
      <c r="T732" s="9"/>
      <c r="U732" s="9"/>
      <c r="V732" s="9"/>
      <c r="W732" s="14"/>
      <c r="X732" s="109"/>
      <c r="Y732" s="151"/>
      <c r="Z732" s="183"/>
    </row>
    <row r="733" spans="1:26" ht="33.75" customHeight="1" x14ac:dyDescent="0.2">
      <c r="A733" s="150">
        <v>231</v>
      </c>
      <c r="B733" s="150" t="s">
        <v>451</v>
      </c>
      <c r="C733" s="148" t="s">
        <v>400</v>
      </c>
      <c r="D733" s="150">
        <v>240</v>
      </c>
      <c r="E733" s="150" t="s">
        <v>201</v>
      </c>
      <c r="F733" s="6" t="s">
        <v>202</v>
      </c>
      <c r="G733" s="6" t="s">
        <v>202</v>
      </c>
      <c r="H733" s="6" t="s">
        <v>202</v>
      </c>
      <c r="I733" s="6" t="s">
        <v>202</v>
      </c>
      <c r="J733" s="4"/>
      <c r="K733" s="26"/>
      <c r="L733" s="4"/>
      <c r="M733" s="26"/>
      <c r="N733" s="11"/>
      <c r="O733" s="12"/>
      <c r="P733" s="12"/>
      <c r="Q733" s="12"/>
      <c r="R733" s="12"/>
      <c r="S733" s="5"/>
      <c r="T733" s="7"/>
      <c r="U733" s="7"/>
      <c r="V733" s="7"/>
      <c r="W733" s="42"/>
      <c r="X733" s="108"/>
      <c r="Y733" s="150" t="s">
        <v>766</v>
      </c>
      <c r="Z733" s="181">
        <v>100</v>
      </c>
    </row>
    <row r="734" spans="1:26" x14ac:dyDescent="0.2">
      <c r="A734" s="151"/>
      <c r="B734" s="151"/>
      <c r="C734" s="149"/>
      <c r="D734" s="151"/>
      <c r="E734" s="151"/>
      <c r="F734" s="6" t="s">
        <v>202</v>
      </c>
      <c r="G734" s="6" t="s">
        <v>202</v>
      </c>
      <c r="H734" s="6" t="s">
        <v>202</v>
      </c>
      <c r="I734" s="6" t="s">
        <v>202</v>
      </c>
      <c r="J734" s="6"/>
      <c r="K734" s="15"/>
      <c r="L734" s="15"/>
      <c r="M734" s="15"/>
      <c r="N734" s="11"/>
      <c r="O734" s="12"/>
      <c r="P734" s="12"/>
      <c r="Q734" s="12"/>
      <c r="R734" s="12"/>
      <c r="S734" s="14"/>
      <c r="T734" s="7"/>
      <c r="U734" s="7"/>
      <c r="V734" s="7"/>
      <c r="W734" s="42"/>
      <c r="X734" s="109"/>
      <c r="Y734" s="152"/>
      <c r="Z734" s="182"/>
    </row>
    <row r="735" spans="1:26" x14ac:dyDescent="0.2">
      <c r="A735" s="42"/>
      <c r="B735" s="14" t="s">
        <v>302</v>
      </c>
      <c r="C735" s="109"/>
      <c r="D735" s="14"/>
      <c r="E735" s="14"/>
      <c r="F735" s="6"/>
      <c r="G735" s="6"/>
      <c r="H735" s="6"/>
      <c r="I735" s="6"/>
      <c r="J735" s="24"/>
      <c r="K735" s="25"/>
      <c r="L735" s="24"/>
      <c r="M735" s="25"/>
      <c r="N735" s="19">
        <f>SUM(N733:N734)</f>
        <v>0</v>
      </c>
      <c r="O735" s="19">
        <f t="shared" ref="O735:R735" si="557">SUM(O733:O734)</f>
        <v>0</v>
      </c>
      <c r="P735" s="19">
        <f t="shared" si="557"/>
        <v>0</v>
      </c>
      <c r="Q735" s="19">
        <f t="shared" si="557"/>
        <v>0</v>
      </c>
      <c r="R735" s="19">
        <f t="shared" si="557"/>
        <v>0</v>
      </c>
      <c r="S735" s="14"/>
      <c r="T735" s="9"/>
      <c r="U735" s="9"/>
      <c r="V735" s="9"/>
      <c r="W735" s="14"/>
      <c r="X735" s="109"/>
      <c r="Y735" s="151"/>
      <c r="Z735" s="183"/>
    </row>
    <row r="736" spans="1:26" ht="22.5" customHeight="1" x14ac:dyDescent="0.2">
      <c r="A736" s="150">
        <v>232</v>
      </c>
      <c r="B736" s="150" t="s">
        <v>466</v>
      </c>
      <c r="C736" s="148" t="s">
        <v>467</v>
      </c>
      <c r="D736" s="150">
        <v>125</v>
      </c>
      <c r="E736" s="150" t="s">
        <v>201</v>
      </c>
      <c r="F736" s="6" t="s">
        <v>202</v>
      </c>
      <c r="G736" s="6" t="s">
        <v>202</v>
      </c>
      <c r="H736" s="6" t="s">
        <v>202</v>
      </c>
      <c r="I736" s="6" t="s">
        <v>202</v>
      </c>
      <c r="J736" s="4"/>
      <c r="K736" s="26"/>
      <c r="L736" s="4"/>
      <c r="M736" s="26"/>
      <c r="N736" s="11"/>
      <c r="O736" s="12"/>
      <c r="P736" s="12"/>
      <c r="Q736" s="12"/>
      <c r="R736" s="12"/>
      <c r="S736" s="5"/>
      <c r="T736" s="7"/>
      <c r="U736" s="7"/>
      <c r="V736" s="7"/>
      <c r="W736" s="42"/>
      <c r="X736" s="108"/>
      <c r="Y736" s="150" t="s">
        <v>766</v>
      </c>
      <c r="Z736" s="181">
        <v>100</v>
      </c>
    </row>
    <row r="737" spans="1:26" x14ac:dyDescent="0.2">
      <c r="A737" s="152"/>
      <c r="B737" s="152"/>
      <c r="C737" s="153"/>
      <c r="D737" s="152"/>
      <c r="E737" s="152"/>
      <c r="F737" s="6"/>
      <c r="G737" s="6"/>
      <c r="H737" s="6"/>
      <c r="I737" s="6"/>
      <c r="J737" s="4"/>
      <c r="K737" s="5"/>
      <c r="L737" s="4"/>
      <c r="M737" s="5"/>
      <c r="N737" s="11"/>
      <c r="O737" s="12"/>
      <c r="P737" s="12"/>
      <c r="Q737" s="12"/>
      <c r="R737" s="12"/>
      <c r="S737" s="5"/>
      <c r="T737" s="7"/>
      <c r="U737" s="7"/>
      <c r="V737" s="7"/>
      <c r="W737" s="42"/>
      <c r="X737" s="110"/>
      <c r="Y737" s="152"/>
      <c r="Z737" s="182"/>
    </row>
    <row r="738" spans="1:26" x14ac:dyDescent="0.2">
      <c r="A738" s="151"/>
      <c r="B738" s="151"/>
      <c r="C738" s="149"/>
      <c r="D738" s="151"/>
      <c r="E738" s="151"/>
      <c r="F738" s="6" t="s">
        <v>202</v>
      </c>
      <c r="G738" s="6" t="s">
        <v>202</v>
      </c>
      <c r="H738" s="6" t="s">
        <v>202</v>
      </c>
      <c r="I738" s="6" t="s">
        <v>202</v>
      </c>
      <c r="J738" s="6"/>
      <c r="K738" s="15"/>
      <c r="L738" s="15"/>
      <c r="M738" s="15"/>
      <c r="N738" s="11"/>
      <c r="O738" s="12"/>
      <c r="P738" s="12"/>
      <c r="Q738" s="12"/>
      <c r="R738" s="12"/>
      <c r="S738" s="14"/>
      <c r="T738" s="7"/>
      <c r="U738" s="7"/>
      <c r="V738" s="7"/>
      <c r="W738" s="42"/>
      <c r="X738" s="109"/>
      <c r="Y738" s="152"/>
      <c r="Z738" s="182"/>
    </row>
    <row r="739" spans="1:26" x14ac:dyDescent="0.2">
      <c r="A739" s="42"/>
      <c r="B739" s="14" t="s">
        <v>302</v>
      </c>
      <c r="C739" s="109"/>
      <c r="D739" s="14"/>
      <c r="E739" s="14"/>
      <c r="F739" s="6"/>
      <c r="G739" s="6"/>
      <c r="H739" s="6"/>
      <c r="I739" s="6"/>
      <c r="J739" s="24"/>
      <c r="K739" s="25"/>
      <c r="L739" s="24"/>
      <c r="M739" s="25"/>
      <c r="N739" s="19">
        <f>SUM(N737:N738)</f>
        <v>0</v>
      </c>
      <c r="O739" s="19">
        <f t="shared" ref="O739:R739" si="558">SUM(O737:O738)</f>
        <v>0</v>
      </c>
      <c r="P739" s="19">
        <f t="shared" si="558"/>
        <v>0</v>
      </c>
      <c r="Q739" s="19">
        <f t="shared" si="558"/>
        <v>0</v>
      </c>
      <c r="R739" s="19">
        <f t="shared" si="558"/>
        <v>0</v>
      </c>
      <c r="S739" s="14"/>
      <c r="T739" s="9"/>
      <c r="U739" s="9"/>
      <c r="V739" s="9"/>
      <c r="W739" s="14"/>
      <c r="X739" s="109"/>
      <c r="Y739" s="151"/>
      <c r="Z739" s="183"/>
    </row>
    <row r="740" spans="1:26" ht="22.5" customHeight="1" x14ac:dyDescent="0.2">
      <c r="A740" s="150">
        <v>233</v>
      </c>
      <c r="B740" s="150" t="s">
        <v>466</v>
      </c>
      <c r="C740" s="148" t="s">
        <v>477</v>
      </c>
      <c r="D740" s="150">
        <v>80</v>
      </c>
      <c r="E740" s="150" t="s">
        <v>201</v>
      </c>
      <c r="F740" s="6" t="s">
        <v>202</v>
      </c>
      <c r="G740" s="6" t="s">
        <v>202</v>
      </c>
      <c r="H740" s="6" t="s">
        <v>202</v>
      </c>
      <c r="I740" s="6" t="s">
        <v>202</v>
      </c>
      <c r="J740" s="4"/>
      <c r="K740" s="26"/>
      <c r="L740" s="4"/>
      <c r="M740" s="26"/>
      <c r="N740" s="12" t="str">
        <f>IF(((L740+M740)-(J740+K740))*24&gt;0,((L740+M740)-(J740+K740))*24,"  ")</f>
        <v xml:space="preserve">  </v>
      </c>
      <c r="O740" s="12">
        <f t="shared" ref="O740" si="559">IF(RIGHT(S740)="T",(N740),0)</f>
        <v>0</v>
      </c>
      <c r="P740" s="12">
        <f t="shared" ref="P740" si="560">IF(RIGHT(S740)="U",(N740),0)</f>
        <v>0</v>
      </c>
      <c r="Q740" s="12">
        <f t="shared" ref="Q740" si="561">IF(RIGHT(S740)="C",(N740),0)</f>
        <v>0</v>
      </c>
      <c r="R740" s="12">
        <f t="shared" ref="R740" si="562">IF(RIGHT(S740)="D",(N740),0)</f>
        <v>0</v>
      </c>
      <c r="S740" s="5"/>
      <c r="T740" s="7"/>
      <c r="U740" s="7"/>
      <c r="V740" s="7"/>
      <c r="W740" s="42"/>
      <c r="X740" s="108"/>
      <c r="Y740" s="150" t="s">
        <v>766</v>
      </c>
      <c r="Z740" s="181">
        <v>100</v>
      </c>
    </row>
    <row r="741" spans="1:26" x14ac:dyDescent="0.2">
      <c r="A741" s="152"/>
      <c r="B741" s="152"/>
      <c r="C741" s="153"/>
      <c r="D741" s="152"/>
      <c r="E741" s="152"/>
      <c r="F741" s="6"/>
      <c r="G741" s="6"/>
      <c r="H741" s="6"/>
      <c r="I741" s="6"/>
      <c r="J741" s="4"/>
      <c r="K741" s="5"/>
      <c r="L741" s="4"/>
      <c r="M741" s="5"/>
      <c r="N741" s="11"/>
      <c r="O741" s="12"/>
      <c r="P741" s="12"/>
      <c r="Q741" s="12"/>
      <c r="R741" s="12"/>
      <c r="S741" s="5"/>
      <c r="T741" s="7"/>
      <c r="U741" s="7"/>
      <c r="V741" s="7"/>
      <c r="W741" s="42"/>
      <c r="X741" s="110"/>
      <c r="Y741" s="152"/>
      <c r="Z741" s="182"/>
    </row>
    <row r="742" spans="1:26" x14ac:dyDescent="0.2">
      <c r="A742" s="151"/>
      <c r="B742" s="151"/>
      <c r="C742" s="149"/>
      <c r="D742" s="151"/>
      <c r="E742" s="151"/>
      <c r="F742" s="6" t="s">
        <v>202</v>
      </c>
      <c r="G742" s="6" t="s">
        <v>202</v>
      </c>
      <c r="H742" s="6" t="s">
        <v>202</v>
      </c>
      <c r="I742" s="6" t="s">
        <v>202</v>
      </c>
      <c r="J742" s="6"/>
      <c r="K742" s="15"/>
      <c r="L742" s="15"/>
      <c r="M742" s="15"/>
      <c r="N742" s="11"/>
      <c r="O742" s="12"/>
      <c r="P742" s="12"/>
      <c r="Q742" s="12"/>
      <c r="R742" s="12"/>
      <c r="S742" s="14"/>
      <c r="T742" s="7"/>
      <c r="U742" s="7"/>
      <c r="V742" s="7"/>
      <c r="W742" s="42"/>
      <c r="X742" s="109"/>
      <c r="Y742" s="152"/>
      <c r="Z742" s="182"/>
    </row>
    <row r="743" spans="1:26" x14ac:dyDescent="0.2">
      <c r="A743" s="42"/>
      <c r="B743" s="14" t="s">
        <v>302</v>
      </c>
      <c r="C743" s="109"/>
      <c r="D743" s="14"/>
      <c r="E743" s="14"/>
      <c r="F743" s="6"/>
      <c r="G743" s="6"/>
      <c r="H743" s="6"/>
      <c r="I743" s="6"/>
      <c r="J743" s="24"/>
      <c r="K743" s="25"/>
      <c r="L743" s="24"/>
      <c r="M743" s="25"/>
      <c r="N743" s="19">
        <f t="shared" ref="N743:R743" si="563">SUM(N740:N742)</f>
        <v>0</v>
      </c>
      <c r="O743" s="19">
        <f t="shared" si="563"/>
        <v>0</v>
      </c>
      <c r="P743" s="19">
        <f t="shared" si="563"/>
        <v>0</v>
      </c>
      <c r="Q743" s="19">
        <f t="shared" si="563"/>
        <v>0</v>
      </c>
      <c r="R743" s="19">
        <f t="shared" si="563"/>
        <v>0</v>
      </c>
      <c r="S743" s="14"/>
      <c r="T743" s="9"/>
      <c r="U743" s="9"/>
      <c r="V743" s="9"/>
      <c r="W743" s="14"/>
      <c r="X743" s="109"/>
      <c r="Y743" s="151"/>
      <c r="Z743" s="183"/>
    </row>
    <row r="744" spans="1:26" x14ac:dyDescent="0.2">
      <c r="A744" s="42">
        <v>234</v>
      </c>
      <c r="B744" s="42" t="s">
        <v>497</v>
      </c>
      <c r="C744" s="108" t="s">
        <v>498</v>
      </c>
      <c r="D744" s="42">
        <v>125</v>
      </c>
      <c r="E744" s="42" t="s">
        <v>201</v>
      </c>
      <c r="F744" s="6" t="s">
        <v>202</v>
      </c>
      <c r="G744" s="6" t="s">
        <v>202</v>
      </c>
      <c r="H744" s="6" t="s">
        <v>202</v>
      </c>
      <c r="I744" s="6" t="s">
        <v>202</v>
      </c>
      <c r="J744" s="32"/>
      <c r="K744" s="49"/>
      <c r="L744" s="32"/>
      <c r="M744" s="49"/>
      <c r="N744" s="33"/>
      <c r="O744" s="17"/>
      <c r="P744" s="17"/>
      <c r="Q744" s="17"/>
      <c r="R744" s="17"/>
      <c r="S744" s="29"/>
      <c r="T744" s="7"/>
      <c r="U744" s="7"/>
      <c r="V744" s="7"/>
      <c r="W744" s="42"/>
      <c r="X744" s="112"/>
      <c r="Y744" s="150" t="s">
        <v>766</v>
      </c>
      <c r="Z744" s="181">
        <v>100</v>
      </c>
    </row>
    <row r="745" spans="1:26" s="39" customFormat="1" ht="14.25" x14ac:dyDescent="0.2">
      <c r="A745" s="14"/>
      <c r="B745" s="14" t="s">
        <v>302</v>
      </c>
      <c r="C745" s="109"/>
      <c r="D745" s="14"/>
      <c r="E745" s="14"/>
      <c r="F745" s="8"/>
      <c r="G745" s="8"/>
      <c r="H745" s="8"/>
      <c r="I745" s="8"/>
      <c r="J745" s="24"/>
      <c r="K745" s="25"/>
      <c r="L745" s="24"/>
      <c r="M745" s="25"/>
      <c r="N745" s="27"/>
      <c r="O745" s="19"/>
      <c r="P745" s="19"/>
      <c r="Q745" s="19"/>
      <c r="R745" s="19"/>
      <c r="S745" s="14"/>
      <c r="T745" s="9"/>
      <c r="U745" s="9"/>
      <c r="V745" s="9"/>
      <c r="W745" s="14"/>
      <c r="X745" s="109"/>
      <c r="Y745" s="151"/>
      <c r="Z745" s="183"/>
    </row>
    <row r="746" spans="1:26" x14ac:dyDescent="0.2">
      <c r="A746" s="42">
        <v>235</v>
      </c>
      <c r="B746" s="42" t="s">
        <v>514</v>
      </c>
      <c r="C746" s="108" t="s">
        <v>515</v>
      </c>
      <c r="D746" s="42">
        <v>125</v>
      </c>
      <c r="E746" s="42" t="s">
        <v>201</v>
      </c>
      <c r="F746" s="6" t="s">
        <v>202</v>
      </c>
      <c r="G746" s="6" t="s">
        <v>202</v>
      </c>
      <c r="H746" s="6" t="s">
        <v>202</v>
      </c>
      <c r="I746" s="6" t="s">
        <v>202</v>
      </c>
      <c r="J746" s="32"/>
      <c r="K746" s="49"/>
      <c r="L746" s="32"/>
      <c r="M746" s="49"/>
      <c r="N746" s="33"/>
      <c r="O746" s="17"/>
      <c r="P746" s="17"/>
      <c r="Q746" s="17"/>
      <c r="R746" s="17"/>
      <c r="S746" s="29"/>
      <c r="T746" s="7"/>
      <c r="U746" s="7"/>
      <c r="V746" s="7"/>
      <c r="W746" s="42"/>
      <c r="X746" s="112"/>
      <c r="Y746" s="150" t="s">
        <v>766</v>
      </c>
      <c r="Z746" s="181">
        <v>100</v>
      </c>
    </row>
    <row r="747" spans="1:26" s="39" customFormat="1" ht="14.25" x14ac:dyDescent="0.2">
      <c r="A747" s="14"/>
      <c r="B747" s="14" t="s">
        <v>302</v>
      </c>
      <c r="C747" s="109"/>
      <c r="D747" s="14"/>
      <c r="E747" s="14"/>
      <c r="F747" s="8"/>
      <c r="G747" s="8"/>
      <c r="H747" s="8"/>
      <c r="I747" s="8"/>
      <c r="J747" s="24"/>
      <c r="K747" s="25"/>
      <c r="L747" s="24"/>
      <c r="M747" s="25"/>
      <c r="N747" s="19">
        <f>SUM(N746:N746)</f>
        <v>0</v>
      </c>
      <c r="O747" s="19">
        <f>SUM(O746:O746)</f>
        <v>0</v>
      </c>
      <c r="P747" s="19">
        <f>SUM(P746:P746)</f>
        <v>0</v>
      </c>
      <c r="Q747" s="19">
        <f>SUM(Q746:Q746)</f>
        <v>0</v>
      </c>
      <c r="R747" s="19">
        <f>SUM(R746:R746)</f>
        <v>0</v>
      </c>
      <c r="S747" s="14"/>
      <c r="T747" s="9"/>
      <c r="U747" s="9"/>
      <c r="V747" s="9"/>
      <c r="W747" s="14"/>
      <c r="X747" s="109"/>
      <c r="Y747" s="151"/>
      <c r="Z747" s="183"/>
    </row>
    <row r="748" spans="1:26" ht="22.5" x14ac:dyDescent="0.2">
      <c r="A748" s="42">
        <v>236</v>
      </c>
      <c r="B748" s="42" t="s">
        <v>516</v>
      </c>
      <c r="C748" s="108" t="s">
        <v>517</v>
      </c>
      <c r="D748" s="42">
        <v>50</v>
      </c>
      <c r="E748" s="42" t="s">
        <v>201</v>
      </c>
      <c r="F748" s="6" t="s">
        <v>202</v>
      </c>
      <c r="G748" s="6" t="s">
        <v>202</v>
      </c>
      <c r="H748" s="6" t="s">
        <v>202</v>
      </c>
      <c r="I748" s="6" t="s">
        <v>202</v>
      </c>
      <c r="J748" s="32"/>
      <c r="K748" s="49"/>
      <c r="L748" s="32"/>
      <c r="M748" s="49"/>
      <c r="N748" s="33"/>
      <c r="O748" s="17"/>
      <c r="P748" s="17"/>
      <c r="Q748" s="17"/>
      <c r="R748" s="17"/>
      <c r="S748" s="29"/>
      <c r="T748" s="7"/>
      <c r="U748" s="7"/>
      <c r="V748" s="7"/>
      <c r="W748" s="42"/>
      <c r="X748" s="112"/>
      <c r="Y748" s="150" t="s">
        <v>766</v>
      </c>
      <c r="Z748" s="181">
        <v>100</v>
      </c>
    </row>
    <row r="749" spans="1:26" s="39" customFormat="1" ht="14.25" x14ac:dyDescent="0.2">
      <c r="A749" s="14"/>
      <c r="B749" s="14" t="s">
        <v>302</v>
      </c>
      <c r="C749" s="109"/>
      <c r="D749" s="14"/>
      <c r="E749" s="14"/>
      <c r="F749" s="8"/>
      <c r="G749" s="8"/>
      <c r="H749" s="8"/>
      <c r="I749" s="8"/>
      <c r="J749" s="24"/>
      <c r="K749" s="25"/>
      <c r="L749" s="24"/>
      <c r="M749" s="25"/>
      <c r="N749" s="19">
        <f>SUM(N748:N748)</f>
        <v>0</v>
      </c>
      <c r="O749" s="19">
        <f>SUM(O748:O748)</f>
        <v>0</v>
      </c>
      <c r="P749" s="19">
        <f>SUM(P748:P748)</f>
        <v>0</v>
      </c>
      <c r="Q749" s="19">
        <f>SUM(Q748:Q748)</f>
        <v>0</v>
      </c>
      <c r="R749" s="19">
        <f>SUM(R748:R748)</f>
        <v>0</v>
      </c>
      <c r="S749" s="14"/>
      <c r="T749" s="9"/>
      <c r="U749" s="9"/>
      <c r="V749" s="9"/>
      <c r="W749" s="14"/>
      <c r="X749" s="109"/>
      <c r="Y749" s="151"/>
      <c r="Z749" s="183"/>
    </row>
    <row r="750" spans="1:26" ht="22.5" x14ac:dyDescent="0.2">
      <c r="A750" s="42">
        <v>237</v>
      </c>
      <c r="B750" s="42" t="s">
        <v>522</v>
      </c>
      <c r="C750" s="108" t="s">
        <v>521</v>
      </c>
      <c r="D750" s="42">
        <v>50</v>
      </c>
      <c r="E750" s="42" t="s">
        <v>201</v>
      </c>
      <c r="F750" s="6" t="s">
        <v>202</v>
      </c>
      <c r="G750" s="6" t="s">
        <v>202</v>
      </c>
      <c r="H750" s="6" t="s">
        <v>202</v>
      </c>
      <c r="I750" s="6" t="s">
        <v>202</v>
      </c>
      <c r="J750" s="32"/>
      <c r="K750" s="49"/>
      <c r="L750" s="32"/>
      <c r="M750" s="49"/>
      <c r="N750" s="33"/>
      <c r="O750" s="17"/>
      <c r="P750" s="17"/>
      <c r="Q750" s="17"/>
      <c r="R750" s="17"/>
      <c r="S750" s="29"/>
      <c r="T750" s="7"/>
      <c r="U750" s="7"/>
      <c r="V750" s="7"/>
      <c r="W750" s="42"/>
      <c r="X750" s="112"/>
      <c r="Y750" s="150" t="s">
        <v>766</v>
      </c>
      <c r="Z750" s="181">
        <v>100</v>
      </c>
    </row>
    <row r="751" spans="1:26" s="39" customFormat="1" ht="14.25" x14ac:dyDescent="0.2">
      <c r="A751" s="14"/>
      <c r="B751" s="14" t="s">
        <v>302</v>
      </c>
      <c r="C751" s="109"/>
      <c r="D751" s="14"/>
      <c r="E751" s="14"/>
      <c r="F751" s="8"/>
      <c r="G751" s="8"/>
      <c r="H751" s="8"/>
      <c r="I751" s="8"/>
      <c r="J751" s="24"/>
      <c r="K751" s="25"/>
      <c r="L751" s="24"/>
      <c r="M751" s="25"/>
      <c r="N751" s="19">
        <f>SUM(N750:N750)</f>
        <v>0</v>
      </c>
      <c r="O751" s="19">
        <f>SUM(O750:O750)</f>
        <v>0</v>
      </c>
      <c r="P751" s="19">
        <f>SUM(P750:P750)</f>
        <v>0</v>
      </c>
      <c r="Q751" s="19">
        <f>SUM(Q750:Q750)</f>
        <v>0</v>
      </c>
      <c r="R751" s="19">
        <f>SUM(R750:R750)</f>
        <v>0</v>
      </c>
      <c r="S751" s="14"/>
      <c r="T751" s="9"/>
      <c r="U751" s="9"/>
      <c r="V751" s="9"/>
      <c r="W751" s="14"/>
      <c r="X751" s="109"/>
      <c r="Y751" s="151"/>
      <c r="Z751" s="183"/>
    </row>
    <row r="752" spans="1:26" ht="33.75" x14ac:dyDescent="0.2">
      <c r="A752" s="42">
        <v>238</v>
      </c>
      <c r="B752" s="42" t="s">
        <v>522</v>
      </c>
      <c r="C752" s="108" t="s">
        <v>523</v>
      </c>
      <c r="D752" s="42">
        <v>80</v>
      </c>
      <c r="E752" s="42" t="s">
        <v>201</v>
      </c>
      <c r="F752" s="6" t="s">
        <v>202</v>
      </c>
      <c r="G752" s="6" t="s">
        <v>202</v>
      </c>
      <c r="H752" s="6" t="s">
        <v>202</v>
      </c>
      <c r="I752" s="6" t="s">
        <v>202</v>
      </c>
      <c r="J752" s="32"/>
      <c r="K752" s="49"/>
      <c r="L752" s="32"/>
      <c r="M752" s="49"/>
      <c r="N752" s="33"/>
      <c r="O752" s="17"/>
      <c r="P752" s="17"/>
      <c r="Q752" s="17"/>
      <c r="R752" s="17"/>
      <c r="S752" s="29"/>
      <c r="T752" s="7"/>
      <c r="U752" s="7"/>
      <c r="V752" s="7"/>
      <c r="W752" s="42"/>
      <c r="X752" s="112"/>
      <c r="Y752" s="150" t="s">
        <v>766</v>
      </c>
      <c r="Z752" s="181">
        <v>100</v>
      </c>
    </row>
    <row r="753" spans="1:26" s="39" customFormat="1" ht="14.25" x14ac:dyDescent="0.2">
      <c r="A753" s="14"/>
      <c r="B753" s="14" t="s">
        <v>302</v>
      </c>
      <c r="C753" s="109"/>
      <c r="D753" s="14"/>
      <c r="E753" s="14"/>
      <c r="F753" s="8"/>
      <c r="G753" s="8"/>
      <c r="H753" s="8"/>
      <c r="I753" s="8"/>
      <c r="J753" s="24"/>
      <c r="K753" s="25"/>
      <c r="L753" s="24"/>
      <c r="M753" s="25"/>
      <c r="N753" s="19">
        <f>SUM(N752:N752)</f>
        <v>0</v>
      </c>
      <c r="O753" s="19">
        <f>SUM(O752:O752)</f>
        <v>0</v>
      </c>
      <c r="P753" s="19">
        <f>SUM(P752:P752)</f>
        <v>0</v>
      </c>
      <c r="Q753" s="19">
        <f>SUM(Q752:Q752)</f>
        <v>0</v>
      </c>
      <c r="R753" s="19">
        <f>SUM(R752:R752)</f>
        <v>0</v>
      </c>
      <c r="S753" s="14"/>
      <c r="T753" s="9"/>
      <c r="U753" s="9"/>
      <c r="V753" s="9"/>
      <c r="W753" s="14"/>
      <c r="X753" s="109"/>
      <c r="Y753" s="151"/>
      <c r="Z753" s="183"/>
    </row>
    <row r="754" spans="1:26" x14ac:dyDescent="0.2">
      <c r="A754" s="42">
        <v>239</v>
      </c>
      <c r="B754" s="42" t="s">
        <v>528</v>
      </c>
      <c r="C754" s="108" t="s">
        <v>526</v>
      </c>
      <c r="D754" s="6" t="s">
        <v>525</v>
      </c>
      <c r="E754" s="42" t="s">
        <v>201</v>
      </c>
      <c r="F754" s="6" t="s">
        <v>202</v>
      </c>
      <c r="G754" s="6" t="s">
        <v>202</v>
      </c>
      <c r="H754" s="6" t="s">
        <v>202</v>
      </c>
      <c r="I754" s="6" t="s">
        <v>202</v>
      </c>
      <c r="J754" s="32"/>
      <c r="K754" s="49"/>
      <c r="L754" s="32"/>
      <c r="M754" s="49"/>
      <c r="N754" s="33"/>
      <c r="O754" s="17"/>
      <c r="P754" s="17"/>
      <c r="Q754" s="17"/>
      <c r="R754" s="17"/>
      <c r="S754" s="29"/>
      <c r="T754" s="7"/>
      <c r="U754" s="7"/>
      <c r="V754" s="7"/>
      <c r="W754" s="42"/>
      <c r="X754" s="112"/>
      <c r="Y754" s="150" t="s">
        <v>766</v>
      </c>
      <c r="Z754" s="181">
        <v>100</v>
      </c>
    </row>
    <row r="755" spans="1:26" s="39" customFormat="1" ht="14.25" x14ac:dyDescent="0.2">
      <c r="A755" s="14"/>
      <c r="B755" s="14" t="s">
        <v>302</v>
      </c>
      <c r="C755" s="109"/>
      <c r="D755" s="14"/>
      <c r="E755" s="14"/>
      <c r="F755" s="8"/>
      <c r="G755" s="8"/>
      <c r="H755" s="8"/>
      <c r="I755" s="8"/>
      <c r="J755" s="24"/>
      <c r="K755" s="25"/>
      <c r="L755" s="24"/>
      <c r="M755" s="25"/>
      <c r="N755" s="19">
        <f>SUM(N754:N754)</f>
        <v>0</v>
      </c>
      <c r="O755" s="19">
        <f>SUM(O754:O754)</f>
        <v>0</v>
      </c>
      <c r="P755" s="19">
        <f>SUM(P754:P754)</f>
        <v>0</v>
      </c>
      <c r="Q755" s="19">
        <f>SUM(Q754:Q754)</f>
        <v>0</v>
      </c>
      <c r="R755" s="19">
        <f>SUM(R754:R754)</f>
        <v>0</v>
      </c>
      <c r="S755" s="14"/>
      <c r="T755" s="9"/>
      <c r="U755" s="9"/>
      <c r="V755" s="9"/>
      <c r="W755" s="14"/>
      <c r="X755" s="109"/>
      <c r="Y755" s="151"/>
      <c r="Z755" s="183"/>
    </row>
    <row r="756" spans="1:26" x14ac:dyDescent="0.2">
      <c r="A756" s="42">
        <v>240</v>
      </c>
      <c r="B756" s="42" t="s">
        <v>529</v>
      </c>
      <c r="C756" s="108" t="s">
        <v>524</v>
      </c>
      <c r="D756" s="6" t="s">
        <v>527</v>
      </c>
      <c r="E756" s="42" t="s">
        <v>201</v>
      </c>
      <c r="F756" s="6" t="s">
        <v>202</v>
      </c>
      <c r="G756" s="6" t="s">
        <v>202</v>
      </c>
      <c r="H756" s="6" t="s">
        <v>202</v>
      </c>
      <c r="I756" s="6" t="s">
        <v>202</v>
      </c>
      <c r="J756" s="32"/>
      <c r="K756" s="49"/>
      <c r="L756" s="32"/>
      <c r="M756" s="49"/>
      <c r="N756" s="33"/>
      <c r="O756" s="17"/>
      <c r="P756" s="17"/>
      <c r="Q756" s="17"/>
      <c r="R756" s="17"/>
      <c r="S756" s="29"/>
      <c r="T756" s="7"/>
      <c r="U756" s="7"/>
      <c r="V756" s="7"/>
      <c r="W756" s="42"/>
      <c r="X756" s="112"/>
      <c r="Y756" s="150" t="s">
        <v>766</v>
      </c>
      <c r="Z756" s="181">
        <v>100</v>
      </c>
    </row>
    <row r="757" spans="1:26" s="39" customFormat="1" ht="14.25" x14ac:dyDescent="0.2">
      <c r="A757" s="14"/>
      <c r="B757" s="14" t="s">
        <v>302</v>
      </c>
      <c r="C757" s="109"/>
      <c r="D757" s="14"/>
      <c r="E757" s="14"/>
      <c r="F757" s="8"/>
      <c r="G757" s="8"/>
      <c r="H757" s="8"/>
      <c r="I757" s="8"/>
      <c r="J757" s="24"/>
      <c r="K757" s="25"/>
      <c r="L757" s="24"/>
      <c r="M757" s="25"/>
      <c r="N757" s="19">
        <f>SUM(N756:N756)</f>
        <v>0</v>
      </c>
      <c r="O757" s="19">
        <f>SUM(O756:O756)</f>
        <v>0</v>
      </c>
      <c r="P757" s="19">
        <f>SUM(P756:P756)</f>
        <v>0</v>
      </c>
      <c r="Q757" s="19">
        <f>SUM(Q756:Q756)</f>
        <v>0</v>
      </c>
      <c r="R757" s="19">
        <f>SUM(R756:R756)</f>
        <v>0</v>
      </c>
      <c r="S757" s="14"/>
      <c r="T757" s="9"/>
      <c r="U757" s="9"/>
      <c r="V757" s="9"/>
      <c r="W757" s="14"/>
      <c r="X757" s="109"/>
      <c r="Y757" s="151"/>
      <c r="Z757" s="183"/>
    </row>
    <row r="758" spans="1:26" x14ac:dyDescent="0.2">
      <c r="A758" s="42">
        <v>241</v>
      </c>
      <c r="B758" s="42" t="s">
        <v>529</v>
      </c>
      <c r="C758" s="110" t="s">
        <v>604</v>
      </c>
      <c r="D758" s="6"/>
      <c r="E758" s="42" t="s">
        <v>201</v>
      </c>
      <c r="F758" s="6" t="s">
        <v>202</v>
      </c>
      <c r="G758" s="6" t="s">
        <v>202</v>
      </c>
      <c r="H758" s="6" t="s">
        <v>202</v>
      </c>
      <c r="I758" s="6" t="s">
        <v>202</v>
      </c>
      <c r="J758" s="4">
        <v>43580</v>
      </c>
      <c r="K758" s="26">
        <v>0.84930555555555554</v>
      </c>
      <c r="L758" s="4">
        <v>43586</v>
      </c>
      <c r="M758" s="26">
        <v>0</v>
      </c>
      <c r="N758" s="12">
        <f>IF(((L758+M758)-(J758+K758))*24&gt;0,((L758+M758)-(J758+K758))*24,"NA")</f>
        <v>123.6166666665813</v>
      </c>
      <c r="O758" s="42">
        <f t="shared" ref="O758" si="564">IF(RIGHT(S758)="T",(N758),0)</f>
        <v>0</v>
      </c>
      <c r="P758" s="42">
        <f t="shared" ref="P758" si="565">IF(RIGHT(S758)="U",(N758),0)</f>
        <v>0</v>
      </c>
      <c r="Q758" s="42">
        <f t="shared" ref="Q758" si="566">IF(RIGHT(S758)="C",(N758),0)</f>
        <v>0</v>
      </c>
      <c r="R758" s="12">
        <f t="shared" ref="R758" si="567">IF(RIGHT(S758)="D",(N758),0)</f>
        <v>123.6166666665813</v>
      </c>
      <c r="S758" s="5" t="s">
        <v>488</v>
      </c>
      <c r="T758" s="7"/>
      <c r="U758" s="7"/>
      <c r="V758" s="7"/>
      <c r="W758" s="42"/>
      <c r="X758" s="108" t="s">
        <v>605</v>
      </c>
      <c r="Y758" s="150" t="s">
        <v>766</v>
      </c>
      <c r="Z758" s="181">
        <v>100</v>
      </c>
    </row>
    <row r="759" spans="1:26" x14ac:dyDescent="0.2">
      <c r="A759" s="42"/>
      <c r="B759" s="14" t="s">
        <v>302</v>
      </c>
      <c r="C759" s="109"/>
      <c r="D759" s="14"/>
      <c r="E759" s="14"/>
      <c r="F759" s="8"/>
      <c r="G759" s="8"/>
      <c r="H759" s="8"/>
      <c r="I759" s="8"/>
      <c r="J759" s="24"/>
      <c r="K759" s="25"/>
      <c r="L759" s="24"/>
      <c r="M759" s="25"/>
      <c r="N759" s="19">
        <f>SUM(N758:N758)</f>
        <v>123.6166666665813</v>
      </c>
      <c r="O759" s="19">
        <f>SUM(O758:O758)</f>
        <v>0</v>
      </c>
      <c r="P759" s="19">
        <f>SUM(P758:P758)</f>
        <v>0</v>
      </c>
      <c r="Q759" s="19">
        <f>SUM(Q758:Q758)</f>
        <v>0</v>
      </c>
      <c r="R759" s="19">
        <f>SUM(R758:R758)</f>
        <v>123.6166666665813</v>
      </c>
      <c r="S759" s="14"/>
      <c r="T759" s="9"/>
      <c r="U759" s="9"/>
      <c r="V759" s="9"/>
      <c r="W759" s="14"/>
      <c r="X759" s="109"/>
      <c r="Y759" s="151"/>
      <c r="Z759" s="182"/>
    </row>
    <row r="760" spans="1:26" x14ac:dyDescent="0.2">
      <c r="Z760" s="183"/>
    </row>
  </sheetData>
  <mergeCells count="1417">
    <mergeCell ref="A5:X5"/>
    <mergeCell ref="Y754:Y755"/>
    <mergeCell ref="Z754:Z755"/>
    <mergeCell ref="Y756:Y757"/>
    <mergeCell ref="Z756:Z757"/>
    <mergeCell ref="Y758:Y759"/>
    <mergeCell ref="Z758:Z760"/>
    <mergeCell ref="Y744:Y745"/>
    <mergeCell ref="Z744:Z745"/>
    <mergeCell ref="Y746:Y747"/>
    <mergeCell ref="Z746:Z747"/>
    <mergeCell ref="Y748:Y749"/>
    <mergeCell ref="Z748:Z749"/>
    <mergeCell ref="Y750:Y751"/>
    <mergeCell ref="Z750:Z751"/>
    <mergeCell ref="Y752:Y753"/>
    <mergeCell ref="Z752:Z753"/>
    <mergeCell ref="A736:A738"/>
    <mergeCell ref="B736:B738"/>
    <mergeCell ref="C736:C738"/>
    <mergeCell ref="D736:D738"/>
    <mergeCell ref="E736:E738"/>
    <mergeCell ref="Y736:Y739"/>
    <mergeCell ref="Z736:Z739"/>
    <mergeCell ref="A740:A742"/>
    <mergeCell ref="B740:B742"/>
    <mergeCell ref="C740:C742"/>
    <mergeCell ref="D740:D742"/>
    <mergeCell ref="E740:E742"/>
    <mergeCell ref="Y740:Y743"/>
    <mergeCell ref="Z740:Z743"/>
    <mergeCell ref="A730:A731"/>
    <mergeCell ref="B730:B731"/>
    <mergeCell ref="C730:C731"/>
    <mergeCell ref="D730:D731"/>
    <mergeCell ref="E730:E731"/>
    <mergeCell ref="Y730:Y732"/>
    <mergeCell ref="Z730:Z732"/>
    <mergeCell ref="A733:A734"/>
    <mergeCell ref="B733:B734"/>
    <mergeCell ref="C733:C734"/>
    <mergeCell ref="D733:D734"/>
    <mergeCell ref="E733:E734"/>
    <mergeCell ref="Y733:Y735"/>
    <mergeCell ref="Z733:Z735"/>
    <mergeCell ref="A723:A725"/>
    <mergeCell ref="Y723:Y726"/>
    <mergeCell ref="Z723:Z726"/>
    <mergeCell ref="A727:A728"/>
    <mergeCell ref="B727:B728"/>
    <mergeCell ref="C727:C728"/>
    <mergeCell ref="D727:D728"/>
    <mergeCell ref="E727:E728"/>
    <mergeCell ref="Y727:Y729"/>
    <mergeCell ref="Z727:Z729"/>
    <mergeCell ref="A714:A715"/>
    <mergeCell ref="Y714:Y716"/>
    <mergeCell ref="Z714:Z716"/>
    <mergeCell ref="A717:A718"/>
    <mergeCell ref="Y717:Y719"/>
    <mergeCell ref="Z717:Z719"/>
    <mergeCell ref="A720:A721"/>
    <mergeCell ref="B720:B721"/>
    <mergeCell ref="Y720:Y722"/>
    <mergeCell ref="Z720:Z722"/>
    <mergeCell ref="A704:A705"/>
    <mergeCell ref="Y704:Y706"/>
    <mergeCell ref="Z704:Z706"/>
    <mergeCell ref="A707:A709"/>
    <mergeCell ref="Y707:Y710"/>
    <mergeCell ref="Z707:Z710"/>
    <mergeCell ref="A711:A712"/>
    <mergeCell ref="B711:B712"/>
    <mergeCell ref="C711:C712"/>
    <mergeCell ref="D711:D712"/>
    <mergeCell ref="E711:E712"/>
    <mergeCell ref="Y711:Y713"/>
    <mergeCell ref="Z711:Z713"/>
    <mergeCell ref="B707:B709"/>
    <mergeCell ref="C707:C709"/>
    <mergeCell ref="D707:D709"/>
    <mergeCell ref="E707:E709"/>
    <mergeCell ref="A698:A699"/>
    <mergeCell ref="B698:B699"/>
    <mergeCell ref="C698:C699"/>
    <mergeCell ref="D698:D699"/>
    <mergeCell ref="E698:E699"/>
    <mergeCell ref="Y698:Y700"/>
    <mergeCell ref="Z698:Z700"/>
    <mergeCell ref="A701:A702"/>
    <mergeCell ref="Y701:Y703"/>
    <mergeCell ref="Z701:Z703"/>
    <mergeCell ref="A688:A689"/>
    <mergeCell ref="Y688:Y690"/>
    <mergeCell ref="Z688:Z690"/>
    <mergeCell ref="A691:A693"/>
    <mergeCell ref="Y691:Y694"/>
    <mergeCell ref="Z691:Z694"/>
    <mergeCell ref="A695:A696"/>
    <mergeCell ref="Y695:Y697"/>
    <mergeCell ref="Z695:Z697"/>
    <mergeCell ref="B695:B696"/>
    <mergeCell ref="C695:C696"/>
    <mergeCell ref="D695:D696"/>
    <mergeCell ref="E695:E696"/>
    <mergeCell ref="B688:B689"/>
    <mergeCell ref="C688:C689"/>
    <mergeCell ref="D688:D689"/>
    <mergeCell ref="E688:E689"/>
    <mergeCell ref="B691:B693"/>
    <mergeCell ref="C691:C693"/>
    <mergeCell ref="D691:D693"/>
    <mergeCell ref="E691:E693"/>
    <mergeCell ref="B701:B702"/>
    <mergeCell ref="Y683:Y684"/>
    <mergeCell ref="Z683:Z684"/>
    <mergeCell ref="A685:A686"/>
    <mergeCell ref="B685:B686"/>
    <mergeCell ref="C685:C686"/>
    <mergeCell ref="D685:D686"/>
    <mergeCell ref="E685:E686"/>
    <mergeCell ref="Y685:Y687"/>
    <mergeCell ref="Z685:Z687"/>
    <mergeCell ref="A674:A678"/>
    <mergeCell ref="Y674:Y679"/>
    <mergeCell ref="Z674:Z679"/>
    <mergeCell ref="A680:A681"/>
    <mergeCell ref="Y680:Y682"/>
    <mergeCell ref="Z680:Z682"/>
    <mergeCell ref="A667:A668"/>
    <mergeCell ref="B667:B668"/>
    <mergeCell ref="C667:C668"/>
    <mergeCell ref="D667:D668"/>
    <mergeCell ref="E667:E668"/>
    <mergeCell ref="Y667:Y669"/>
    <mergeCell ref="Z667:Z669"/>
    <mergeCell ref="A670:A672"/>
    <mergeCell ref="Y670:Y673"/>
    <mergeCell ref="Z670:Z673"/>
    <mergeCell ref="D670:D672"/>
    <mergeCell ref="E670:E672"/>
    <mergeCell ref="B674:B678"/>
    <mergeCell ref="C674:C678"/>
    <mergeCell ref="D674:D678"/>
    <mergeCell ref="E674:E678"/>
    <mergeCell ref="Y658:Y660"/>
    <mergeCell ref="Z658:Z660"/>
    <mergeCell ref="A658:A660"/>
    <mergeCell ref="A661:A662"/>
    <mergeCell ref="Y661:Y663"/>
    <mergeCell ref="Z661:Z663"/>
    <mergeCell ref="A664:A665"/>
    <mergeCell ref="Y664:Y666"/>
    <mergeCell ref="Z664:Z666"/>
    <mergeCell ref="A649:A650"/>
    <mergeCell ref="Y649:Y651"/>
    <mergeCell ref="Z649:Z651"/>
    <mergeCell ref="A652:A653"/>
    <mergeCell ref="Y652:Y654"/>
    <mergeCell ref="Z652:Z654"/>
    <mergeCell ref="A655:A656"/>
    <mergeCell ref="B655:B656"/>
    <mergeCell ref="D655:D656"/>
    <mergeCell ref="E655:E656"/>
    <mergeCell ref="Y655:Y657"/>
    <mergeCell ref="Z655:Z657"/>
    <mergeCell ref="B652:B653"/>
    <mergeCell ref="D652:D653"/>
    <mergeCell ref="E652:E653"/>
    <mergeCell ref="B649:B650"/>
    <mergeCell ref="D649:D650"/>
    <mergeCell ref="E649:E650"/>
    <mergeCell ref="B664:B665"/>
    <mergeCell ref="C664:C665"/>
    <mergeCell ref="D664:D665"/>
    <mergeCell ref="E664:E665"/>
    <mergeCell ref="B658:B659"/>
    <mergeCell ref="A644:A647"/>
    <mergeCell ref="C644:C646"/>
    <mergeCell ref="D644:D646"/>
    <mergeCell ref="E644:E646"/>
    <mergeCell ref="Z641:Z643"/>
    <mergeCell ref="Y641:Y643"/>
    <mergeCell ref="Y644:Y648"/>
    <mergeCell ref="Z644:Z648"/>
    <mergeCell ref="A635:A636"/>
    <mergeCell ref="Y632:Y634"/>
    <mergeCell ref="Z632:Z634"/>
    <mergeCell ref="A638:A639"/>
    <mergeCell ref="Y635:Y637"/>
    <mergeCell ref="Z635:Z637"/>
    <mergeCell ref="A641:A642"/>
    <mergeCell ref="B641:B642"/>
    <mergeCell ref="D641:D642"/>
    <mergeCell ref="E641:E642"/>
    <mergeCell ref="Y638:Y640"/>
    <mergeCell ref="Z638:Z640"/>
    <mergeCell ref="B638:B639"/>
    <mergeCell ref="C638:C639"/>
    <mergeCell ref="D638:D639"/>
    <mergeCell ref="E638:E639"/>
    <mergeCell ref="B635:B636"/>
    <mergeCell ref="D635:D636"/>
    <mergeCell ref="E635:E636"/>
    <mergeCell ref="B644:B647"/>
    <mergeCell ref="A629:A630"/>
    <mergeCell ref="B629:B630"/>
    <mergeCell ref="D629:D630"/>
    <mergeCell ref="E629:E630"/>
    <mergeCell ref="Y626:Y628"/>
    <mergeCell ref="Z626:Z628"/>
    <mergeCell ref="A632:A633"/>
    <mergeCell ref="Y629:Y631"/>
    <mergeCell ref="Z629:Z631"/>
    <mergeCell ref="A619:A621"/>
    <mergeCell ref="Y616:Y618"/>
    <mergeCell ref="Z616:Z618"/>
    <mergeCell ref="A623:A624"/>
    <mergeCell ref="Y619:Y622"/>
    <mergeCell ref="Z619:Z622"/>
    <mergeCell ref="A626:A627"/>
    <mergeCell ref="Y623:Y625"/>
    <mergeCell ref="Z623:Z625"/>
    <mergeCell ref="B632:B633"/>
    <mergeCell ref="D632:D633"/>
    <mergeCell ref="E632:E633"/>
    <mergeCell ref="A607:A608"/>
    <mergeCell ref="Y607:Y609"/>
    <mergeCell ref="Z607:Z609"/>
    <mergeCell ref="A610:A611"/>
    <mergeCell ref="A613:A614"/>
    <mergeCell ref="Y610:Y612"/>
    <mergeCell ref="Z610:Z612"/>
    <mergeCell ref="A616:A617"/>
    <mergeCell ref="B616:B617"/>
    <mergeCell ref="C616:C617"/>
    <mergeCell ref="D616:D617"/>
    <mergeCell ref="E616:E617"/>
    <mergeCell ref="Y613:Y615"/>
    <mergeCell ref="Z613:Z615"/>
    <mergeCell ref="A598:A599"/>
    <mergeCell ref="Y598:Y600"/>
    <mergeCell ref="Z598:Z600"/>
    <mergeCell ref="A601:A602"/>
    <mergeCell ref="Y601:Y603"/>
    <mergeCell ref="Z601:Z603"/>
    <mergeCell ref="A604:A605"/>
    <mergeCell ref="B604:B605"/>
    <mergeCell ref="D604:D605"/>
    <mergeCell ref="E604:E605"/>
    <mergeCell ref="Y604:Y606"/>
    <mergeCell ref="Z604:Z606"/>
    <mergeCell ref="B601:B602"/>
    <mergeCell ref="D601:D602"/>
    <mergeCell ref="E601:E602"/>
    <mergeCell ref="B598:B599"/>
    <mergeCell ref="D598:D599"/>
    <mergeCell ref="E598:E599"/>
    <mergeCell ref="A592:A593"/>
    <mergeCell ref="B592:B593"/>
    <mergeCell ref="D592:D593"/>
    <mergeCell ref="E592:E593"/>
    <mergeCell ref="Y592:Y594"/>
    <mergeCell ref="Z592:Z594"/>
    <mergeCell ref="A595:A596"/>
    <mergeCell ref="Y595:Y597"/>
    <mergeCell ref="Z595:Z597"/>
    <mergeCell ref="A583:A584"/>
    <mergeCell ref="Y583:Y585"/>
    <mergeCell ref="Z583:Z585"/>
    <mergeCell ref="A586:A587"/>
    <mergeCell ref="Y586:Y588"/>
    <mergeCell ref="Z586:Z588"/>
    <mergeCell ref="A589:A590"/>
    <mergeCell ref="Y589:Y591"/>
    <mergeCell ref="Z589:Z591"/>
    <mergeCell ref="B595:B596"/>
    <mergeCell ref="D595:D596"/>
    <mergeCell ref="E595:E596"/>
    <mergeCell ref="A574:A575"/>
    <mergeCell ref="Z574:Z576"/>
    <mergeCell ref="Y574:Y576"/>
    <mergeCell ref="A577:A578"/>
    <mergeCell ref="Y577:Y579"/>
    <mergeCell ref="Z577:Z579"/>
    <mergeCell ref="A580:A581"/>
    <mergeCell ref="B580:B581"/>
    <mergeCell ref="D580:D581"/>
    <mergeCell ref="E580:E581"/>
    <mergeCell ref="Y580:Y582"/>
    <mergeCell ref="Z580:Z582"/>
    <mergeCell ref="A568:A569"/>
    <mergeCell ref="B568:B569"/>
    <mergeCell ref="D568:D569"/>
    <mergeCell ref="E568:E569"/>
    <mergeCell ref="Y568:Y570"/>
    <mergeCell ref="Z568:Z570"/>
    <mergeCell ref="A571:A572"/>
    <mergeCell ref="Y571:Y573"/>
    <mergeCell ref="Z571:Z573"/>
    <mergeCell ref="A559:A560"/>
    <mergeCell ref="Y559:Y561"/>
    <mergeCell ref="Z559:Z561"/>
    <mergeCell ref="A562:A563"/>
    <mergeCell ref="Y562:Y564"/>
    <mergeCell ref="Z562:Z564"/>
    <mergeCell ref="A565:A566"/>
    <mergeCell ref="Y565:Y567"/>
    <mergeCell ref="Z565:Z567"/>
    <mergeCell ref="A551:A552"/>
    <mergeCell ref="B551:B552"/>
    <mergeCell ref="C551:C552"/>
    <mergeCell ref="D551:D552"/>
    <mergeCell ref="E551:E552"/>
    <mergeCell ref="Y551:Y553"/>
    <mergeCell ref="Z551:Z553"/>
    <mergeCell ref="A554:A557"/>
    <mergeCell ref="B554:B557"/>
    <mergeCell ref="C554:C557"/>
    <mergeCell ref="D554:D557"/>
    <mergeCell ref="E554:E557"/>
    <mergeCell ref="Z554:Z558"/>
    <mergeCell ref="Y554:Y558"/>
    <mergeCell ref="B565:B566"/>
    <mergeCell ref="D565:D566"/>
    <mergeCell ref="E565:E566"/>
    <mergeCell ref="B559:B560"/>
    <mergeCell ref="C559:C560"/>
    <mergeCell ref="D559:D560"/>
    <mergeCell ref="E559:E560"/>
    <mergeCell ref="B562:B563"/>
    <mergeCell ref="D562:D563"/>
    <mergeCell ref="A540:A542"/>
    <mergeCell ref="Y540:Y543"/>
    <mergeCell ref="Z540:Z543"/>
    <mergeCell ref="A544:A546"/>
    <mergeCell ref="C544:C545"/>
    <mergeCell ref="Y544:Y547"/>
    <mergeCell ref="Z544:Z547"/>
    <mergeCell ref="A548:A549"/>
    <mergeCell ref="Y548:Y550"/>
    <mergeCell ref="Z548:Z550"/>
    <mergeCell ref="A531:A532"/>
    <mergeCell ref="Y531:Y533"/>
    <mergeCell ref="Z531:Z533"/>
    <mergeCell ref="A534:A535"/>
    <mergeCell ref="Y534:Y536"/>
    <mergeCell ref="Z534:Z536"/>
    <mergeCell ref="A537:A538"/>
    <mergeCell ref="B537:B538"/>
    <mergeCell ref="D537:D538"/>
    <mergeCell ref="E537:E538"/>
    <mergeCell ref="Y537:Y539"/>
    <mergeCell ref="Z537:Z539"/>
    <mergeCell ref="A525:A526"/>
    <mergeCell ref="B525:B526"/>
    <mergeCell ref="C525:C526"/>
    <mergeCell ref="D525:D526"/>
    <mergeCell ref="E525:E526"/>
    <mergeCell ref="Y525:Y527"/>
    <mergeCell ref="Z525:Z527"/>
    <mergeCell ref="A528:A529"/>
    <mergeCell ref="Y528:Y530"/>
    <mergeCell ref="Z528:Z530"/>
    <mergeCell ref="A520:A523"/>
    <mergeCell ref="B520:B523"/>
    <mergeCell ref="C520:C523"/>
    <mergeCell ref="D520:D523"/>
    <mergeCell ref="E520:E523"/>
    <mergeCell ref="Z520:Z524"/>
    <mergeCell ref="Y520:Y524"/>
    <mergeCell ref="A509:A510"/>
    <mergeCell ref="Y509:Y511"/>
    <mergeCell ref="Z509:Z511"/>
    <mergeCell ref="A512:A513"/>
    <mergeCell ref="Y512:Y514"/>
    <mergeCell ref="Z512:Z514"/>
    <mergeCell ref="A515:A518"/>
    <mergeCell ref="B515:B518"/>
    <mergeCell ref="C515:C518"/>
    <mergeCell ref="D515:D518"/>
    <mergeCell ref="E515:E518"/>
    <mergeCell ref="Y515:Y519"/>
    <mergeCell ref="Z515:Z519"/>
    <mergeCell ref="A500:A501"/>
    <mergeCell ref="Y500:Y502"/>
    <mergeCell ref="Z500:Z502"/>
    <mergeCell ref="A503:A504"/>
    <mergeCell ref="B503:B504"/>
    <mergeCell ref="C503:C504"/>
    <mergeCell ref="Y503:Y505"/>
    <mergeCell ref="Z503:Z505"/>
    <mergeCell ref="A506:A507"/>
    <mergeCell ref="Y506:Y508"/>
    <mergeCell ref="Z506:Z508"/>
    <mergeCell ref="B500:B501"/>
    <mergeCell ref="D500:D501"/>
    <mergeCell ref="E500:E501"/>
    <mergeCell ref="B512:B513"/>
    <mergeCell ref="D512:D513"/>
    <mergeCell ref="E512:E513"/>
    <mergeCell ref="B506:B507"/>
    <mergeCell ref="D506:D507"/>
    <mergeCell ref="A490:A491"/>
    <mergeCell ref="Y490:Y492"/>
    <mergeCell ref="Z490:Z492"/>
    <mergeCell ref="Y493:Y494"/>
    <mergeCell ref="Z493:Z494"/>
    <mergeCell ref="Y495:Y496"/>
    <mergeCell ref="Z495:Z496"/>
    <mergeCell ref="A497:A498"/>
    <mergeCell ref="Y497:Y499"/>
    <mergeCell ref="Z497:Z499"/>
    <mergeCell ref="A484:A485"/>
    <mergeCell ref="Y484:Y486"/>
    <mergeCell ref="Z484:Z486"/>
    <mergeCell ref="A487:A488"/>
    <mergeCell ref="B487:B488"/>
    <mergeCell ref="C487:C488"/>
    <mergeCell ref="D487:D488"/>
    <mergeCell ref="E487:E488"/>
    <mergeCell ref="Y487:Y489"/>
    <mergeCell ref="Z487:Z489"/>
    <mergeCell ref="B484:B485"/>
    <mergeCell ref="C484:C485"/>
    <mergeCell ref="D484:D485"/>
    <mergeCell ref="E484:E485"/>
    <mergeCell ref="B490:B491"/>
    <mergeCell ref="C490:C491"/>
    <mergeCell ref="D490:D491"/>
    <mergeCell ref="E490:E491"/>
    <mergeCell ref="B497:B498"/>
    <mergeCell ref="D497:D498"/>
    <mergeCell ref="E497:E498"/>
    <mergeCell ref="A474:A475"/>
    <mergeCell ref="Y474:Y476"/>
    <mergeCell ref="Z474:Z476"/>
    <mergeCell ref="Y477:Y478"/>
    <mergeCell ref="Z477:Z478"/>
    <mergeCell ref="A479:A480"/>
    <mergeCell ref="Y479:Y481"/>
    <mergeCell ref="Z479:Z481"/>
    <mergeCell ref="Y482:Y483"/>
    <mergeCell ref="Z482:Z483"/>
    <mergeCell ref="A468:A469"/>
    <mergeCell ref="Y468:Y470"/>
    <mergeCell ref="Z468:Z470"/>
    <mergeCell ref="A471:A472"/>
    <mergeCell ref="B471:B472"/>
    <mergeCell ref="C471:C472"/>
    <mergeCell ref="D471:D472"/>
    <mergeCell ref="E471:E472"/>
    <mergeCell ref="Y471:Y473"/>
    <mergeCell ref="Z471:Z473"/>
    <mergeCell ref="B468:B469"/>
    <mergeCell ref="D468:D469"/>
    <mergeCell ref="E468:E469"/>
    <mergeCell ref="B474:B475"/>
    <mergeCell ref="C474:C475"/>
    <mergeCell ref="D474:D475"/>
    <mergeCell ref="E474:E475"/>
    <mergeCell ref="B479:B480"/>
    <mergeCell ref="C479:C480"/>
    <mergeCell ref="D479:D480"/>
    <mergeCell ref="E479:E480"/>
    <mergeCell ref="A459:A460"/>
    <mergeCell ref="Y459:Y461"/>
    <mergeCell ref="Z459:Z461"/>
    <mergeCell ref="A462:A463"/>
    <mergeCell ref="Y462:Y464"/>
    <mergeCell ref="Z462:Z464"/>
    <mergeCell ref="A465:A466"/>
    <mergeCell ref="Y465:Y467"/>
    <mergeCell ref="Z465:Z467"/>
    <mergeCell ref="A451:A452"/>
    <mergeCell ref="Y451:Y453"/>
    <mergeCell ref="Z451:Z453"/>
    <mergeCell ref="B454:B456"/>
    <mergeCell ref="C454:C456"/>
    <mergeCell ref="D454:D456"/>
    <mergeCell ref="E454:E456"/>
    <mergeCell ref="Y454:Y458"/>
    <mergeCell ref="Z454:Z458"/>
    <mergeCell ref="A454:A457"/>
    <mergeCell ref="B462:B463"/>
    <mergeCell ref="D462:D463"/>
    <mergeCell ref="E462:E463"/>
    <mergeCell ref="B465:B466"/>
    <mergeCell ref="D465:D466"/>
    <mergeCell ref="E465:E466"/>
    <mergeCell ref="A445:A446"/>
    <mergeCell ref="B445:B446"/>
    <mergeCell ref="D445:D446"/>
    <mergeCell ref="E445:E446"/>
    <mergeCell ref="Y445:Y447"/>
    <mergeCell ref="Z445:Z447"/>
    <mergeCell ref="A448:A449"/>
    <mergeCell ref="Y448:Y450"/>
    <mergeCell ref="Z448:Z450"/>
    <mergeCell ref="A435:A436"/>
    <mergeCell ref="Y435:Y437"/>
    <mergeCell ref="Z435:Z437"/>
    <mergeCell ref="A438:A439"/>
    <mergeCell ref="Y438:Y440"/>
    <mergeCell ref="Z438:Z440"/>
    <mergeCell ref="A441:A443"/>
    <mergeCell ref="C441:C442"/>
    <mergeCell ref="D441:D442"/>
    <mergeCell ref="E441:E442"/>
    <mergeCell ref="Y441:Y444"/>
    <mergeCell ref="Z441:Z444"/>
    <mergeCell ref="A427:A428"/>
    <mergeCell ref="B427:B428"/>
    <mergeCell ref="C427:C428"/>
    <mergeCell ref="D427:D428"/>
    <mergeCell ref="E427:E428"/>
    <mergeCell ref="Y427:Y430"/>
    <mergeCell ref="Z427:Z430"/>
    <mergeCell ref="A431:A433"/>
    <mergeCell ref="C431:C432"/>
    <mergeCell ref="Y431:Y434"/>
    <mergeCell ref="Z431:Z434"/>
    <mergeCell ref="Y415:Y417"/>
    <mergeCell ref="Z415:Z417"/>
    <mergeCell ref="A418:A419"/>
    <mergeCell ref="Y418:Y420"/>
    <mergeCell ref="Z418:Z420"/>
    <mergeCell ref="A421:A422"/>
    <mergeCell ref="Y421:Y423"/>
    <mergeCell ref="Z421:Z423"/>
    <mergeCell ref="A424:A425"/>
    <mergeCell ref="Y424:Y426"/>
    <mergeCell ref="Z424:Z426"/>
    <mergeCell ref="B418:B419"/>
    <mergeCell ref="D418:D419"/>
    <mergeCell ref="E418:E419"/>
    <mergeCell ref="B431:B433"/>
    <mergeCell ref="D431:D433"/>
    <mergeCell ref="E431:E433"/>
    <mergeCell ref="B421:B422"/>
    <mergeCell ref="D421:D422"/>
    <mergeCell ref="E421:E422"/>
    <mergeCell ref="B424:B425"/>
    <mergeCell ref="Y407:Y408"/>
    <mergeCell ref="Z407:Z408"/>
    <mergeCell ref="A412:A414"/>
    <mergeCell ref="B412:B414"/>
    <mergeCell ref="C412:C414"/>
    <mergeCell ref="D412:D414"/>
    <mergeCell ref="E412:E414"/>
    <mergeCell ref="Y409:Y411"/>
    <mergeCell ref="Z409:Z411"/>
    <mergeCell ref="Y412:Y414"/>
    <mergeCell ref="Z412:Z414"/>
    <mergeCell ref="A397:A400"/>
    <mergeCell ref="B397:B400"/>
    <mergeCell ref="C397:C398"/>
    <mergeCell ref="Y397:Y400"/>
    <mergeCell ref="Z397:Z400"/>
    <mergeCell ref="A401:A402"/>
    <mergeCell ref="Y401:Y403"/>
    <mergeCell ref="Z401:Z403"/>
    <mergeCell ref="A404:A406"/>
    <mergeCell ref="B404:B406"/>
    <mergeCell ref="C404:C406"/>
    <mergeCell ref="D404:D406"/>
    <mergeCell ref="E404:E406"/>
    <mergeCell ref="Y404:Y406"/>
    <mergeCell ref="Z404:Z406"/>
    <mergeCell ref="D397:D399"/>
    <mergeCell ref="E397:E399"/>
    <mergeCell ref="B401:B402"/>
    <mergeCell ref="D401:D402"/>
    <mergeCell ref="E401:E402"/>
    <mergeCell ref="A391:A393"/>
    <mergeCell ref="B391:B393"/>
    <mergeCell ref="C391:C393"/>
    <mergeCell ref="D391:D393"/>
    <mergeCell ref="E391:E393"/>
    <mergeCell ref="Y391:Y393"/>
    <mergeCell ref="Z391:Z393"/>
    <mergeCell ref="A394:A396"/>
    <mergeCell ref="B394:B396"/>
    <mergeCell ref="C394:C396"/>
    <mergeCell ref="D394:D396"/>
    <mergeCell ref="E394:E396"/>
    <mergeCell ref="Y394:Y396"/>
    <mergeCell ref="Z394:Z396"/>
    <mergeCell ref="A385:A386"/>
    <mergeCell ref="Y385:Y387"/>
    <mergeCell ref="Z385:Z387"/>
    <mergeCell ref="A388:A390"/>
    <mergeCell ref="B388:B390"/>
    <mergeCell ref="C388:C390"/>
    <mergeCell ref="D388:D390"/>
    <mergeCell ref="E388:E390"/>
    <mergeCell ref="Y388:Y390"/>
    <mergeCell ref="Z388:Z390"/>
    <mergeCell ref="B385:B386"/>
    <mergeCell ref="C385:C386"/>
    <mergeCell ref="D385:D386"/>
    <mergeCell ref="E385:E386"/>
    <mergeCell ref="A379:A381"/>
    <mergeCell ref="B379:B381"/>
    <mergeCell ref="C379:C381"/>
    <mergeCell ref="D379:D381"/>
    <mergeCell ref="E379:E381"/>
    <mergeCell ref="Y379:Y381"/>
    <mergeCell ref="Z379:Z381"/>
    <mergeCell ref="A382:A383"/>
    <mergeCell ref="Y382:Y384"/>
    <mergeCell ref="Z382:Z384"/>
    <mergeCell ref="A373:A374"/>
    <mergeCell ref="Y373:Y375"/>
    <mergeCell ref="Z373:Z375"/>
    <mergeCell ref="A376:A378"/>
    <mergeCell ref="B376:B378"/>
    <mergeCell ref="C376:C378"/>
    <mergeCell ref="D376:D378"/>
    <mergeCell ref="E376:E378"/>
    <mergeCell ref="Y376:Y378"/>
    <mergeCell ref="Z376:Z378"/>
    <mergeCell ref="B382:B383"/>
    <mergeCell ref="C382:C383"/>
    <mergeCell ref="D382:D383"/>
    <mergeCell ref="E382:E383"/>
    <mergeCell ref="B373:B374"/>
    <mergeCell ref="C373:C374"/>
    <mergeCell ref="D373:D374"/>
    <mergeCell ref="E373:E374"/>
    <mergeCell ref="A366:A367"/>
    <mergeCell ref="Y366:Y368"/>
    <mergeCell ref="Z366:Z368"/>
    <mergeCell ref="A369:A371"/>
    <mergeCell ref="B369:B371"/>
    <mergeCell ref="C369:C371"/>
    <mergeCell ref="D369:D371"/>
    <mergeCell ref="E369:E371"/>
    <mergeCell ref="Y369:Y372"/>
    <mergeCell ref="Z369:Z372"/>
    <mergeCell ref="A359:A361"/>
    <mergeCell ref="Y359:Y362"/>
    <mergeCell ref="Z359:Z362"/>
    <mergeCell ref="A363:A364"/>
    <mergeCell ref="B363:B364"/>
    <mergeCell ref="C363:C364"/>
    <mergeCell ref="D363:D364"/>
    <mergeCell ref="E363:E364"/>
    <mergeCell ref="Y363:Y365"/>
    <mergeCell ref="Z363:Z365"/>
    <mergeCell ref="A351:A352"/>
    <mergeCell ref="B351:B352"/>
    <mergeCell ref="C351:C352"/>
    <mergeCell ref="D351:D352"/>
    <mergeCell ref="E351:E352"/>
    <mergeCell ref="Y351:Y353"/>
    <mergeCell ref="Z351:Z353"/>
    <mergeCell ref="A354:A357"/>
    <mergeCell ref="B354:B357"/>
    <mergeCell ref="C354:C357"/>
    <mergeCell ref="D354:D357"/>
    <mergeCell ref="E354:E357"/>
    <mergeCell ref="Y354:Y358"/>
    <mergeCell ref="Z354:Z358"/>
    <mergeCell ref="A343:A344"/>
    <mergeCell ref="Y343:Y345"/>
    <mergeCell ref="Z343:Z345"/>
    <mergeCell ref="Y346:Y347"/>
    <mergeCell ref="Z346:Z347"/>
    <mergeCell ref="A348:A349"/>
    <mergeCell ref="B348:B349"/>
    <mergeCell ref="Y348:Y350"/>
    <mergeCell ref="Z348:Z350"/>
    <mergeCell ref="Y338:Y339"/>
    <mergeCell ref="Z338:Z339"/>
    <mergeCell ref="A340:A341"/>
    <mergeCell ref="B340:B341"/>
    <mergeCell ref="C340:C341"/>
    <mergeCell ref="D340:D341"/>
    <mergeCell ref="E340:E341"/>
    <mergeCell ref="Y340:Y342"/>
    <mergeCell ref="Z340:Z342"/>
    <mergeCell ref="A327:A328"/>
    <mergeCell ref="Y327:Y329"/>
    <mergeCell ref="Z327:Z329"/>
    <mergeCell ref="A330:A331"/>
    <mergeCell ref="Y330:Y332"/>
    <mergeCell ref="Z330:Z332"/>
    <mergeCell ref="A333:A336"/>
    <mergeCell ref="Y333:Y337"/>
    <mergeCell ref="Z333:Z337"/>
    <mergeCell ref="A321:A323"/>
    <mergeCell ref="B321:B323"/>
    <mergeCell ref="C321:C323"/>
    <mergeCell ref="D321:D323"/>
    <mergeCell ref="E321:E323"/>
    <mergeCell ref="Y321:Y323"/>
    <mergeCell ref="Z321:Z323"/>
    <mergeCell ref="A324:A325"/>
    <mergeCell ref="B324:B325"/>
    <mergeCell ref="C324:C325"/>
    <mergeCell ref="D324:D325"/>
    <mergeCell ref="E324:E325"/>
    <mergeCell ref="Y324:Y326"/>
    <mergeCell ref="Z324:Z326"/>
    <mergeCell ref="Y316:Y317"/>
    <mergeCell ref="Z316:Z317"/>
    <mergeCell ref="A318:A320"/>
    <mergeCell ref="B318:B320"/>
    <mergeCell ref="C318:C320"/>
    <mergeCell ref="D318:D320"/>
    <mergeCell ref="E318:E320"/>
    <mergeCell ref="Y318:Y320"/>
    <mergeCell ref="Z318:Z320"/>
    <mergeCell ref="A306:A308"/>
    <mergeCell ref="B306:B308"/>
    <mergeCell ref="C306:C308"/>
    <mergeCell ref="D306:D308"/>
    <mergeCell ref="E306:E308"/>
    <mergeCell ref="Y306:Y308"/>
    <mergeCell ref="Z306:Z308"/>
    <mergeCell ref="A309:A315"/>
    <mergeCell ref="B309:B315"/>
    <mergeCell ref="C309:C315"/>
    <mergeCell ref="D309:D315"/>
    <mergeCell ref="E309:E315"/>
    <mergeCell ref="Y309:Y315"/>
    <mergeCell ref="Z309:Z315"/>
    <mergeCell ref="Y298:Y300"/>
    <mergeCell ref="Z298:Z300"/>
    <mergeCell ref="Y301:Y303"/>
    <mergeCell ref="Z301:Z303"/>
    <mergeCell ref="A304:A305"/>
    <mergeCell ref="C304:C305"/>
    <mergeCell ref="D304:D305"/>
    <mergeCell ref="E304:E305"/>
    <mergeCell ref="Y304:Y305"/>
    <mergeCell ref="Z304:Z305"/>
    <mergeCell ref="A298:A300"/>
    <mergeCell ref="B298:B300"/>
    <mergeCell ref="C298:C300"/>
    <mergeCell ref="D298:D300"/>
    <mergeCell ref="E298:E300"/>
    <mergeCell ref="A301:A303"/>
    <mergeCell ref="B301:B303"/>
    <mergeCell ref="C301:C303"/>
    <mergeCell ref="D301:D303"/>
    <mergeCell ref="E301:E303"/>
    <mergeCell ref="A292:A294"/>
    <mergeCell ref="B292:B294"/>
    <mergeCell ref="C292:C294"/>
    <mergeCell ref="D292:D294"/>
    <mergeCell ref="E292:E294"/>
    <mergeCell ref="Y292:Y294"/>
    <mergeCell ref="Z292:Z294"/>
    <mergeCell ref="A295:A297"/>
    <mergeCell ref="B295:B297"/>
    <mergeCell ref="C295:C297"/>
    <mergeCell ref="D295:D297"/>
    <mergeCell ref="E295:E297"/>
    <mergeCell ref="Y295:Y297"/>
    <mergeCell ref="Z295:Z297"/>
    <mergeCell ref="A287:A291"/>
    <mergeCell ref="B287:B291"/>
    <mergeCell ref="C287:C291"/>
    <mergeCell ref="D287:D291"/>
    <mergeCell ref="E287:E291"/>
    <mergeCell ref="Y287:Y291"/>
    <mergeCell ref="Z287:Z291"/>
    <mergeCell ref="A280:A283"/>
    <mergeCell ref="B280:B283"/>
    <mergeCell ref="C280:C283"/>
    <mergeCell ref="D280:D283"/>
    <mergeCell ref="E280:E283"/>
    <mergeCell ref="Y280:Y283"/>
    <mergeCell ref="Z280:Z283"/>
    <mergeCell ref="A284:A285"/>
    <mergeCell ref="B284:B285"/>
    <mergeCell ref="C284:C285"/>
    <mergeCell ref="D284:D285"/>
    <mergeCell ref="E284:E285"/>
    <mergeCell ref="Y284:Y286"/>
    <mergeCell ref="Z284:Z286"/>
    <mergeCell ref="A273:A275"/>
    <mergeCell ref="B273:B275"/>
    <mergeCell ref="C273:C275"/>
    <mergeCell ref="D273:D275"/>
    <mergeCell ref="E273:E275"/>
    <mergeCell ref="Y273:Y276"/>
    <mergeCell ref="Z273:Z276"/>
    <mergeCell ref="A277:A278"/>
    <mergeCell ref="D277:D278"/>
    <mergeCell ref="E277:E278"/>
    <mergeCell ref="Y277:Y279"/>
    <mergeCell ref="Z277:Z279"/>
    <mergeCell ref="B277:B278"/>
    <mergeCell ref="C277:C278"/>
    <mergeCell ref="Y266:Y267"/>
    <mergeCell ref="Z266:Z267"/>
    <mergeCell ref="A268:A271"/>
    <mergeCell ref="B268:B271"/>
    <mergeCell ref="C268:C271"/>
    <mergeCell ref="D268:D271"/>
    <mergeCell ref="E268:E271"/>
    <mergeCell ref="Y268:Y272"/>
    <mergeCell ref="Z268:Z272"/>
    <mergeCell ref="Z261:Z263"/>
    <mergeCell ref="Y261:Y263"/>
    <mergeCell ref="A261:A263"/>
    <mergeCell ref="B261:B263"/>
    <mergeCell ref="C261:C263"/>
    <mergeCell ref="D261:D263"/>
    <mergeCell ref="E261:E263"/>
    <mergeCell ref="Y264:Y265"/>
    <mergeCell ref="Z264:Z265"/>
    <mergeCell ref="A253:A255"/>
    <mergeCell ref="B253:B255"/>
    <mergeCell ref="C253:C255"/>
    <mergeCell ref="D253:D255"/>
    <mergeCell ref="Y253:Y256"/>
    <mergeCell ref="Z253:Z256"/>
    <mergeCell ref="Y257:Y258"/>
    <mergeCell ref="Z257:Z258"/>
    <mergeCell ref="Y259:Y260"/>
    <mergeCell ref="Z259:Z260"/>
    <mergeCell ref="A242:A243"/>
    <mergeCell ref="Y242:Y244"/>
    <mergeCell ref="Z242:Z244"/>
    <mergeCell ref="A245:A247"/>
    <mergeCell ref="D245:D247"/>
    <mergeCell ref="E245:E247"/>
    <mergeCell ref="Y245:Y248"/>
    <mergeCell ref="Z245:Z248"/>
    <mergeCell ref="A249:A251"/>
    <mergeCell ref="B249:B251"/>
    <mergeCell ref="C249:C251"/>
    <mergeCell ref="D249:D251"/>
    <mergeCell ref="E249:E251"/>
    <mergeCell ref="Y249:Y252"/>
    <mergeCell ref="Z249:Z252"/>
    <mergeCell ref="E242:E243"/>
    <mergeCell ref="B245:B247"/>
    <mergeCell ref="C245:C247"/>
    <mergeCell ref="B242:B243"/>
    <mergeCell ref="C242:C243"/>
    <mergeCell ref="D242:D243"/>
    <mergeCell ref="E253:E255"/>
    <mergeCell ref="A236:A238"/>
    <mergeCell ref="B236:B238"/>
    <mergeCell ref="C236:C238"/>
    <mergeCell ref="D236:D238"/>
    <mergeCell ref="E236:E238"/>
    <mergeCell ref="Y236:Y239"/>
    <mergeCell ref="Z236:Z239"/>
    <mergeCell ref="Y240:Y241"/>
    <mergeCell ref="Z240:Z241"/>
    <mergeCell ref="A228:A230"/>
    <mergeCell ref="B228:B230"/>
    <mergeCell ref="C228:C230"/>
    <mergeCell ref="D228:D230"/>
    <mergeCell ref="E228:E230"/>
    <mergeCell ref="Y228:Y230"/>
    <mergeCell ref="Z228:Z230"/>
    <mergeCell ref="Y233:Y235"/>
    <mergeCell ref="Z233:Z235"/>
    <mergeCell ref="Y231:Y232"/>
    <mergeCell ref="Z231:Z232"/>
    <mergeCell ref="A233:A235"/>
    <mergeCell ref="B233:B235"/>
    <mergeCell ref="C233:C235"/>
    <mergeCell ref="D233:D235"/>
    <mergeCell ref="E233:E235"/>
    <mergeCell ref="Y223:Y224"/>
    <mergeCell ref="Z223:Z224"/>
    <mergeCell ref="A225:A226"/>
    <mergeCell ref="B225:B226"/>
    <mergeCell ref="C225:C226"/>
    <mergeCell ref="D225:D226"/>
    <mergeCell ref="E225:E226"/>
    <mergeCell ref="Y225:Y227"/>
    <mergeCell ref="Z225:Z227"/>
    <mergeCell ref="A217:A218"/>
    <mergeCell ref="B217:B218"/>
    <mergeCell ref="C217:C218"/>
    <mergeCell ref="D217:D218"/>
    <mergeCell ref="E217:E218"/>
    <mergeCell ref="Y217:Y219"/>
    <mergeCell ref="Z217:Z219"/>
    <mergeCell ref="A220:A222"/>
    <mergeCell ref="B220:B222"/>
    <mergeCell ref="C220:C222"/>
    <mergeCell ref="D220:D222"/>
    <mergeCell ref="E220:E222"/>
    <mergeCell ref="Y220:Y222"/>
    <mergeCell ref="Z220:Z222"/>
    <mergeCell ref="Y212:Y213"/>
    <mergeCell ref="Z212:Z213"/>
    <mergeCell ref="A214:A215"/>
    <mergeCell ref="B214:B215"/>
    <mergeCell ref="C214:C215"/>
    <mergeCell ref="D214:D215"/>
    <mergeCell ref="E214:E215"/>
    <mergeCell ref="Y214:Y216"/>
    <mergeCell ref="Z214:Z216"/>
    <mergeCell ref="A203:A204"/>
    <mergeCell ref="B203:B204"/>
    <mergeCell ref="D203:D204"/>
    <mergeCell ref="E203:E204"/>
    <mergeCell ref="Y203:Y205"/>
    <mergeCell ref="Z203:Z205"/>
    <mergeCell ref="A206:A211"/>
    <mergeCell ref="B206:B211"/>
    <mergeCell ref="C206:C211"/>
    <mergeCell ref="D206:D211"/>
    <mergeCell ref="E206:E211"/>
    <mergeCell ref="Y206:Y211"/>
    <mergeCell ref="Z206:Z211"/>
    <mergeCell ref="C203:C204"/>
    <mergeCell ref="A196:A198"/>
    <mergeCell ref="B196:B198"/>
    <mergeCell ref="C196:C198"/>
    <mergeCell ref="D196:D198"/>
    <mergeCell ref="E196:E198"/>
    <mergeCell ref="Y196:Y198"/>
    <mergeCell ref="Z196:Z198"/>
    <mergeCell ref="A199:A202"/>
    <mergeCell ref="B199:B202"/>
    <mergeCell ref="C199:C202"/>
    <mergeCell ref="D199:D202"/>
    <mergeCell ref="E199:E202"/>
    <mergeCell ref="Y199:Y202"/>
    <mergeCell ref="Z199:Z202"/>
    <mergeCell ref="A188:A189"/>
    <mergeCell ref="D188:D189"/>
    <mergeCell ref="E188:E189"/>
    <mergeCell ref="Y188:Y190"/>
    <mergeCell ref="Z188:Z190"/>
    <mergeCell ref="Y191:Y192"/>
    <mergeCell ref="Z191:Z192"/>
    <mergeCell ref="A193:A195"/>
    <mergeCell ref="B193:B195"/>
    <mergeCell ref="C193:C195"/>
    <mergeCell ref="D193:D195"/>
    <mergeCell ref="E193:E195"/>
    <mergeCell ref="Y193:Y195"/>
    <mergeCell ref="Z193:Z195"/>
    <mergeCell ref="Z181:Z182"/>
    <mergeCell ref="Y181:Y182"/>
    <mergeCell ref="Z183:Z185"/>
    <mergeCell ref="Y183:Y185"/>
    <mergeCell ref="A183:A185"/>
    <mergeCell ref="B183:B185"/>
    <mergeCell ref="C183:C185"/>
    <mergeCell ref="Y186:Y187"/>
    <mergeCell ref="Z186:Z187"/>
    <mergeCell ref="A174:A177"/>
    <mergeCell ref="B174:B177"/>
    <mergeCell ref="C174:C177"/>
    <mergeCell ref="D174:D177"/>
    <mergeCell ref="E174:E177"/>
    <mergeCell ref="Y174:Y177"/>
    <mergeCell ref="Z174:Z177"/>
    <mergeCell ref="Z178:Z180"/>
    <mergeCell ref="Y178:Y180"/>
    <mergeCell ref="A178:A179"/>
    <mergeCell ref="B178:B179"/>
    <mergeCell ref="C178:C179"/>
    <mergeCell ref="D178:D179"/>
    <mergeCell ref="E178:E179"/>
    <mergeCell ref="A170:A171"/>
    <mergeCell ref="B170:B171"/>
    <mergeCell ref="C170:C171"/>
    <mergeCell ref="D170:D171"/>
    <mergeCell ref="E170:E171"/>
    <mergeCell ref="Y170:Y171"/>
    <mergeCell ref="Z170:Z171"/>
    <mergeCell ref="Y172:Y173"/>
    <mergeCell ref="Z172:Z173"/>
    <mergeCell ref="A164:A165"/>
    <mergeCell ref="B164:B165"/>
    <mergeCell ref="C164:C165"/>
    <mergeCell ref="D164:D165"/>
    <mergeCell ref="E164:E165"/>
    <mergeCell ref="Y164:Y166"/>
    <mergeCell ref="Z164:Z166"/>
    <mergeCell ref="A167:A168"/>
    <mergeCell ref="Y167:Y169"/>
    <mergeCell ref="Z167:Z169"/>
    <mergeCell ref="A155:A157"/>
    <mergeCell ref="D155:D157"/>
    <mergeCell ref="E155:E157"/>
    <mergeCell ref="Y155:Y158"/>
    <mergeCell ref="Z155:Z158"/>
    <mergeCell ref="A159:A160"/>
    <mergeCell ref="Y159:Y161"/>
    <mergeCell ref="Z159:Z161"/>
    <mergeCell ref="Y162:Y163"/>
    <mergeCell ref="Z162:Z163"/>
    <mergeCell ref="A148:A150"/>
    <mergeCell ref="B148:B150"/>
    <mergeCell ref="C148:C150"/>
    <mergeCell ref="D148:D150"/>
    <mergeCell ref="E148:E150"/>
    <mergeCell ref="Y148:Y151"/>
    <mergeCell ref="Z148:Z151"/>
    <mergeCell ref="A152:A153"/>
    <mergeCell ref="Y152:Y154"/>
    <mergeCell ref="Z152:Z154"/>
    <mergeCell ref="A137:A140"/>
    <mergeCell ref="Y137:Y141"/>
    <mergeCell ref="Z137:Z141"/>
    <mergeCell ref="A142:A143"/>
    <mergeCell ref="Y142:Y144"/>
    <mergeCell ref="Z142:Z144"/>
    <mergeCell ref="A145:A146"/>
    <mergeCell ref="B145:B146"/>
    <mergeCell ref="C145:C146"/>
    <mergeCell ref="D145:D146"/>
    <mergeCell ref="E145:E146"/>
    <mergeCell ref="Y145:Y147"/>
    <mergeCell ref="Z145:Z147"/>
    <mergeCell ref="A130:A131"/>
    <mergeCell ref="Y130:Y132"/>
    <mergeCell ref="Z130:Z132"/>
    <mergeCell ref="A133:A134"/>
    <mergeCell ref="B133:B134"/>
    <mergeCell ref="C133:C134"/>
    <mergeCell ref="D133:D134"/>
    <mergeCell ref="E133:E134"/>
    <mergeCell ref="Z133:Z136"/>
    <mergeCell ref="Y133:Y136"/>
    <mergeCell ref="B130:B131"/>
    <mergeCell ref="C130:C131"/>
    <mergeCell ref="D130:D131"/>
    <mergeCell ref="E130:E131"/>
    <mergeCell ref="B142:B143"/>
    <mergeCell ref="C142:C143"/>
    <mergeCell ref="D142:D143"/>
    <mergeCell ref="E142:E143"/>
    <mergeCell ref="B137:B140"/>
    <mergeCell ref="A121:A122"/>
    <mergeCell ref="B121:B122"/>
    <mergeCell ref="E121:E122"/>
    <mergeCell ref="Y121:Y123"/>
    <mergeCell ref="Z121:Z123"/>
    <mergeCell ref="A124:A125"/>
    <mergeCell ref="Y124:Y126"/>
    <mergeCell ref="Z124:Z126"/>
    <mergeCell ref="Y127:Y129"/>
    <mergeCell ref="Z127:Z129"/>
    <mergeCell ref="A113:A114"/>
    <mergeCell ref="Y113:Y115"/>
    <mergeCell ref="Z113:Z115"/>
    <mergeCell ref="A116:A117"/>
    <mergeCell ref="B116:B117"/>
    <mergeCell ref="C116:C117"/>
    <mergeCell ref="D116:D117"/>
    <mergeCell ref="E116:E117"/>
    <mergeCell ref="Y119:Y120"/>
    <mergeCell ref="Z119:Z120"/>
    <mergeCell ref="Z116:Z118"/>
    <mergeCell ref="Y116:Y118"/>
    <mergeCell ref="B113:B114"/>
    <mergeCell ref="C113:C114"/>
    <mergeCell ref="D113:D114"/>
    <mergeCell ref="E113:E114"/>
    <mergeCell ref="C121:C122"/>
    <mergeCell ref="D121:D122"/>
    <mergeCell ref="B124:B125"/>
    <mergeCell ref="C124:C125"/>
    <mergeCell ref="D124:D125"/>
    <mergeCell ref="E124:E125"/>
    <mergeCell ref="A107:A108"/>
    <mergeCell ref="B107:B108"/>
    <mergeCell ref="C107:C108"/>
    <mergeCell ref="D107:D108"/>
    <mergeCell ref="E107:E108"/>
    <mergeCell ref="Y107:Y109"/>
    <mergeCell ref="Z107:Z109"/>
    <mergeCell ref="A110:A111"/>
    <mergeCell ref="Y110:Y112"/>
    <mergeCell ref="Z110:Z112"/>
    <mergeCell ref="Y99:Y101"/>
    <mergeCell ref="Z99:Z101"/>
    <mergeCell ref="A99:A100"/>
    <mergeCell ref="B99:B100"/>
    <mergeCell ref="C99:C100"/>
    <mergeCell ref="Y102:Y103"/>
    <mergeCell ref="Z102:Z103"/>
    <mergeCell ref="A104:A105"/>
    <mergeCell ref="Y104:Y106"/>
    <mergeCell ref="Z104:Z106"/>
    <mergeCell ref="D99:D100"/>
    <mergeCell ref="E99:E100"/>
    <mergeCell ref="B104:B105"/>
    <mergeCell ref="C104:C105"/>
    <mergeCell ref="D104:D105"/>
    <mergeCell ref="E104:E105"/>
    <mergeCell ref="B110:B111"/>
    <mergeCell ref="C110:C111"/>
    <mergeCell ref="D110:D111"/>
    <mergeCell ref="E110:E111"/>
    <mergeCell ref="A92:A94"/>
    <mergeCell ref="B92:B94"/>
    <mergeCell ref="C92:C94"/>
    <mergeCell ref="D92:D94"/>
    <mergeCell ref="E92:E94"/>
    <mergeCell ref="Z92:Z95"/>
    <mergeCell ref="Y92:Y95"/>
    <mergeCell ref="Y96:Y98"/>
    <mergeCell ref="Z96:Z98"/>
    <mergeCell ref="A80:A81"/>
    <mergeCell ref="Y80:Y82"/>
    <mergeCell ref="Z80:Z82"/>
    <mergeCell ref="Y83:Y84"/>
    <mergeCell ref="Z83:Z84"/>
    <mergeCell ref="Y85:Y86"/>
    <mergeCell ref="Z85:Z86"/>
    <mergeCell ref="A87:A91"/>
    <mergeCell ref="B87:B91"/>
    <mergeCell ref="C87:C91"/>
    <mergeCell ref="E87:E91"/>
    <mergeCell ref="D87:D91"/>
    <mergeCell ref="Y87:Y91"/>
    <mergeCell ref="Z87:Z91"/>
    <mergeCell ref="B80:B81"/>
    <mergeCell ref="C80:C81"/>
    <mergeCell ref="D80:D81"/>
    <mergeCell ref="E80:E81"/>
    <mergeCell ref="A68:A71"/>
    <mergeCell ref="B68:B71"/>
    <mergeCell ref="D68:D71"/>
    <mergeCell ref="E68:E71"/>
    <mergeCell ref="Y68:Y72"/>
    <mergeCell ref="Z68:Z72"/>
    <mergeCell ref="A73:A78"/>
    <mergeCell ref="B73:B78"/>
    <mergeCell ref="C73:C78"/>
    <mergeCell ref="D73:D78"/>
    <mergeCell ref="E73:E78"/>
    <mergeCell ref="Z73:Z79"/>
    <mergeCell ref="Y73:Y79"/>
    <mergeCell ref="A60:A63"/>
    <mergeCell ref="B60:B63"/>
    <mergeCell ref="C60:C63"/>
    <mergeCell ref="D60:D63"/>
    <mergeCell ref="E60:E63"/>
    <mergeCell ref="Y60:Y64"/>
    <mergeCell ref="Z60:Z64"/>
    <mergeCell ref="A65:A66"/>
    <mergeCell ref="D65:D66"/>
    <mergeCell ref="Y65:Y67"/>
    <mergeCell ref="Z65:Z67"/>
    <mergeCell ref="B65:B66"/>
    <mergeCell ref="C65:C66"/>
    <mergeCell ref="E65:E66"/>
    <mergeCell ref="C68:C71"/>
    <mergeCell ref="A50:A53"/>
    <mergeCell ref="Y50:Y54"/>
    <mergeCell ref="Z50:Z54"/>
    <mergeCell ref="C55:C58"/>
    <mergeCell ref="D55:D58"/>
    <mergeCell ref="A55:A58"/>
    <mergeCell ref="B55:B58"/>
    <mergeCell ref="E55:E58"/>
    <mergeCell ref="Y55:Y59"/>
    <mergeCell ref="Z55:Z59"/>
    <mergeCell ref="Y40:Y41"/>
    <mergeCell ref="Z40:Z41"/>
    <mergeCell ref="Y42:Y43"/>
    <mergeCell ref="Z42:Z43"/>
    <mergeCell ref="Y44:Y45"/>
    <mergeCell ref="Z44:Z45"/>
    <mergeCell ref="A46:A48"/>
    <mergeCell ref="E46:E47"/>
    <mergeCell ref="Y46:Y49"/>
    <mergeCell ref="Z46:Z49"/>
    <mergeCell ref="Y30:Y31"/>
    <mergeCell ref="Z30:Z31"/>
    <mergeCell ref="Y32:Y33"/>
    <mergeCell ref="Z32:Z33"/>
    <mergeCell ref="A34:A35"/>
    <mergeCell ref="Y34:Y35"/>
    <mergeCell ref="A1:Z1"/>
    <mergeCell ref="A2:Y2"/>
    <mergeCell ref="Y5:Z5"/>
    <mergeCell ref="N6:R6"/>
    <mergeCell ref="Z34:Z35"/>
    <mergeCell ref="A37:A38"/>
    <mergeCell ref="Y37:Y39"/>
    <mergeCell ref="Z37:Z39"/>
    <mergeCell ref="Y23:Y24"/>
    <mergeCell ref="Z23:Z24"/>
    <mergeCell ref="Y25:Y26"/>
    <mergeCell ref="Z25:Z26"/>
    <mergeCell ref="Y27:Y29"/>
    <mergeCell ref="Z27:Z29"/>
    <mergeCell ref="A27:A28"/>
    <mergeCell ref="B27:B28"/>
    <mergeCell ref="C27:C28"/>
    <mergeCell ref="D27:D28"/>
    <mergeCell ref="E27:E28"/>
    <mergeCell ref="A18:A19"/>
    <mergeCell ref="B18:B19"/>
    <mergeCell ref="C18:C19"/>
    <mergeCell ref="D18:D19"/>
    <mergeCell ref="E18:E19"/>
    <mergeCell ref="Y18:Y20"/>
    <mergeCell ref="Z18:Z20"/>
    <mergeCell ref="Y21:Y22"/>
    <mergeCell ref="Z21:Z22"/>
    <mergeCell ref="A15:A16"/>
    <mergeCell ref="B15:B16"/>
    <mergeCell ref="C15:C16"/>
    <mergeCell ref="D15:D16"/>
    <mergeCell ref="E15:E16"/>
    <mergeCell ref="Y15:Y17"/>
    <mergeCell ref="Z15:Z17"/>
    <mergeCell ref="A10:A11"/>
    <mergeCell ref="B10:B11"/>
    <mergeCell ref="C10:C11"/>
    <mergeCell ref="D10:D11"/>
    <mergeCell ref="E10:E11"/>
    <mergeCell ref="Y10:Y12"/>
    <mergeCell ref="Z10:Z12"/>
    <mergeCell ref="Y6:Y9"/>
    <mergeCell ref="B6:B9"/>
    <mergeCell ref="C6:C9"/>
    <mergeCell ref="D6:D9"/>
    <mergeCell ref="E6:E9"/>
    <mergeCell ref="F6:F9"/>
    <mergeCell ref="G6:H6"/>
    <mergeCell ref="I6:I9"/>
    <mergeCell ref="V6:V9"/>
    <mergeCell ref="X6:X9"/>
    <mergeCell ref="Z6:Z9"/>
    <mergeCell ref="G7:G9"/>
    <mergeCell ref="H7:H9"/>
    <mergeCell ref="J6:K6"/>
    <mergeCell ref="L6:M6"/>
    <mergeCell ref="T6:T9"/>
    <mergeCell ref="U6:U9"/>
    <mergeCell ref="N7:N9"/>
    <mergeCell ref="O7:O9"/>
    <mergeCell ref="P7:P9"/>
    <mergeCell ref="Q7:Q9"/>
    <mergeCell ref="B46:B48"/>
    <mergeCell ref="C46:C48"/>
    <mergeCell ref="D46:D48"/>
    <mergeCell ref="B50:B53"/>
    <mergeCell ref="C50:C53"/>
    <mergeCell ref="D50:D53"/>
    <mergeCell ref="E50:E53"/>
    <mergeCell ref="R7:R9"/>
    <mergeCell ref="B34:B35"/>
    <mergeCell ref="C34:C35"/>
    <mergeCell ref="B37:B38"/>
    <mergeCell ref="C37:C38"/>
    <mergeCell ref="D37:D38"/>
    <mergeCell ref="E37:E38"/>
    <mergeCell ref="C137:C140"/>
    <mergeCell ref="D137:D140"/>
    <mergeCell ref="E137:E140"/>
    <mergeCell ref="B159:B160"/>
    <mergeCell ref="C159:C160"/>
    <mergeCell ref="D159:D160"/>
    <mergeCell ref="E159:E160"/>
    <mergeCell ref="B152:B153"/>
    <mergeCell ref="C152:C153"/>
    <mergeCell ref="D152:D153"/>
    <mergeCell ref="E152:E153"/>
    <mergeCell ref="B155:B157"/>
    <mergeCell ref="C155:C157"/>
    <mergeCell ref="B188:B189"/>
    <mergeCell ref="C188:C189"/>
    <mergeCell ref="B167:B168"/>
    <mergeCell ref="C167:C168"/>
    <mergeCell ref="D167:D168"/>
    <mergeCell ref="E167:E168"/>
    <mergeCell ref="B304:B305"/>
    <mergeCell ref="B333:B336"/>
    <mergeCell ref="C333:C336"/>
    <mergeCell ref="D333:D336"/>
    <mergeCell ref="E333:E336"/>
    <mergeCell ref="B327:B328"/>
    <mergeCell ref="C327:C328"/>
    <mergeCell ref="D327:D328"/>
    <mergeCell ref="E327:E328"/>
    <mergeCell ref="B330:B331"/>
    <mergeCell ref="C330:C331"/>
    <mergeCell ref="D330:D331"/>
    <mergeCell ref="E330:E331"/>
    <mergeCell ref="B366:B367"/>
    <mergeCell ref="C366:C367"/>
    <mergeCell ref="D366:D367"/>
    <mergeCell ref="E366:E367"/>
    <mergeCell ref="B343:B344"/>
    <mergeCell ref="C343:C344"/>
    <mergeCell ref="D343:D344"/>
    <mergeCell ref="E343:E344"/>
    <mergeCell ref="C348:C349"/>
    <mergeCell ref="B359:B361"/>
    <mergeCell ref="C359:C361"/>
    <mergeCell ref="D359:D361"/>
    <mergeCell ref="E359:E361"/>
    <mergeCell ref="D424:D425"/>
    <mergeCell ref="E424:E425"/>
    <mergeCell ref="B441:B443"/>
    <mergeCell ref="B435:B436"/>
    <mergeCell ref="D435:D436"/>
    <mergeCell ref="E435:E436"/>
    <mergeCell ref="B438:B439"/>
    <mergeCell ref="D438:D439"/>
    <mergeCell ref="E438:E439"/>
    <mergeCell ref="B459:B460"/>
    <mergeCell ref="D459:D460"/>
    <mergeCell ref="E459:E460"/>
    <mergeCell ref="B448:B449"/>
    <mergeCell ref="C448:C449"/>
    <mergeCell ref="D448:D449"/>
    <mergeCell ref="E448:E449"/>
    <mergeCell ref="B451:B452"/>
    <mergeCell ref="D451:D452"/>
    <mergeCell ref="E451:E452"/>
    <mergeCell ref="E506:E507"/>
    <mergeCell ref="B509:B510"/>
    <mergeCell ref="D509:D510"/>
    <mergeCell ref="E509:E510"/>
    <mergeCell ref="B534:B535"/>
    <mergeCell ref="D534:D535"/>
    <mergeCell ref="E534:E535"/>
    <mergeCell ref="B528:B529"/>
    <mergeCell ref="C528:C529"/>
    <mergeCell ref="D528:D529"/>
    <mergeCell ref="E528:E529"/>
    <mergeCell ref="B531:B532"/>
    <mergeCell ref="D531:D532"/>
    <mergeCell ref="E531:E532"/>
    <mergeCell ref="B548:B549"/>
    <mergeCell ref="C548:C549"/>
    <mergeCell ref="D548:D549"/>
    <mergeCell ref="E548:E549"/>
    <mergeCell ref="B540:B542"/>
    <mergeCell ref="C540:C542"/>
    <mergeCell ref="D540:D542"/>
    <mergeCell ref="E540:E542"/>
    <mergeCell ref="B544:B546"/>
    <mergeCell ref="D544:D546"/>
    <mergeCell ref="E544:E546"/>
    <mergeCell ref="E562:E563"/>
    <mergeCell ref="B577:B578"/>
    <mergeCell ref="D577:D578"/>
    <mergeCell ref="E577:E578"/>
    <mergeCell ref="B571:B572"/>
    <mergeCell ref="D571:D572"/>
    <mergeCell ref="E571:E572"/>
    <mergeCell ref="B574:B575"/>
    <mergeCell ref="D574:D575"/>
    <mergeCell ref="E574:E575"/>
    <mergeCell ref="B589:B590"/>
    <mergeCell ref="D589:D590"/>
    <mergeCell ref="E589:E590"/>
    <mergeCell ref="B583:B584"/>
    <mergeCell ref="D583:D584"/>
    <mergeCell ref="E583:E584"/>
    <mergeCell ref="B586:B587"/>
    <mergeCell ref="D586:D587"/>
    <mergeCell ref="E586:E587"/>
    <mergeCell ref="B613:B614"/>
    <mergeCell ref="C613:C614"/>
    <mergeCell ref="D613:D614"/>
    <mergeCell ref="E613:E614"/>
    <mergeCell ref="B607:B608"/>
    <mergeCell ref="D607:D608"/>
    <mergeCell ref="E607:E608"/>
    <mergeCell ref="B626:B627"/>
    <mergeCell ref="D626:D627"/>
    <mergeCell ref="E626:E627"/>
    <mergeCell ref="B619:B621"/>
    <mergeCell ref="C619:C621"/>
    <mergeCell ref="D619:D621"/>
    <mergeCell ref="E619:E621"/>
    <mergeCell ref="B623:B624"/>
    <mergeCell ref="D623:D624"/>
    <mergeCell ref="E623:E624"/>
    <mergeCell ref="A6:A9"/>
    <mergeCell ref="C701:C702"/>
    <mergeCell ref="D701:D702"/>
    <mergeCell ref="E701:E702"/>
    <mergeCell ref="B704:B705"/>
    <mergeCell ref="C704:C705"/>
    <mergeCell ref="D704:D705"/>
    <mergeCell ref="E704:E705"/>
    <mergeCell ref="B723:B725"/>
    <mergeCell ref="C723:C725"/>
    <mergeCell ref="D723:D725"/>
    <mergeCell ref="E723:E725"/>
    <mergeCell ref="B714:B715"/>
    <mergeCell ref="C714:C715"/>
    <mergeCell ref="D714:D715"/>
    <mergeCell ref="E714:E715"/>
    <mergeCell ref="B717:B718"/>
    <mergeCell ref="C717:C718"/>
    <mergeCell ref="D717:D718"/>
    <mergeCell ref="E717:E718"/>
    <mergeCell ref="D658:D659"/>
    <mergeCell ref="E658:E659"/>
    <mergeCell ref="B661:B662"/>
    <mergeCell ref="C661:C662"/>
    <mergeCell ref="D661:D662"/>
    <mergeCell ref="E661:E662"/>
    <mergeCell ref="B680:B681"/>
    <mergeCell ref="C680:C681"/>
    <mergeCell ref="D680:D681"/>
    <mergeCell ref="E680:E681"/>
    <mergeCell ref="B670:B672"/>
    <mergeCell ref="C670:C672"/>
  </mergeCells>
  <pageMargins left="0.43307086614173201" right="0.196850393700787" top="0.196850393700787" bottom="0.25" header="0" footer="0"/>
  <pageSetup paperSize="9" scale="51" firstPageNumber="145" fitToHeight="0" orientation="landscape" useFirstPageNumber="1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B741"/>
  <sheetViews>
    <sheetView view="pageBreakPreview" zoomScale="64" zoomScaleNormal="80" zoomScaleSheetLayoutView="64" workbookViewId="0">
      <selection activeCell="L18" sqref="L18"/>
    </sheetView>
  </sheetViews>
  <sheetFormatPr defaultRowHeight="15" x14ac:dyDescent="0.2"/>
  <cols>
    <col min="1" max="1" width="7.42578125" style="38" customWidth="1"/>
    <col min="2" max="2" width="8.140625" style="38" customWidth="1"/>
    <col min="3" max="3" width="26" style="38" customWidth="1"/>
    <col min="4" max="4" width="8.7109375" style="38" customWidth="1"/>
    <col min="5" max="5" width="6.5703125" style="38" customWidth="1"/>
    <col min="6" max="6" width="7.42578125" style="38" customWidth="1"/>
    <col min="7" max="7" width="7.28515625" style="38" customWidth="1"/>
    <col min="8" max="8" width="8.85546875" style="38" customWidth="1"/>
    <col min="9" max="9" width="9" style="38" customWidth="1"/>
    <col min="10" max="10" width="12" style="38" customWidth="1"/>
    <col min="11" max="11" width="9.7109375" style="38" customWidth="1"/>
    <col min="12" max="12" width="11.28515625" style="38" customWidth="1"/>
    <col min="13" max="13" width="9.5703125" style="38" customWidth="1"/>
    <col min="14" max="14" width="10.28515625" style="38" customWidth="1"/>
    <col min="15" max="15" width="9.42578125" style="38" customWidth="1"/>
    <col min="16" max="16" width="10.85546875" style="38" customWidth="1"/>
    <col min="17" max="17" width="10.140625" style="38" customWidth="1"/>
    <col min="18" max="18" width="9.5703125" style="38" customWidth="1"/>
    <col min="19" max="19" width="9.5703125" style="38" hidden="1" customWidth="1"/>
    <col min="20" max="20" width="11.28515625" style="38" customWidth="1"/>
    <col min="21" max="21" width="11.85546875" style="38" customWidth="1"/>
    <col min="22" max="22" width="10.7109375" style="38" customWidth="1"/>
    <col min="23" max="23" width="0.140625" style="38" hidden="1" customWidth="1"/>
    <col min="24" max="24" width="48.28515625" style="35" customWidth="1"/>
    <col min="25" max="25" width="10.5703125" style="38" customWidth="1"/>
    <col min="26" max="26" width="14.5703125" style="38" customWidth="1"/>
    <col min="27" max="16384" width="9.140625" style="38"/>
  </cols>
  <sheetData>
    <row r="1" spans="1:28" s="55" customFormat="1" ht="20.25" customHeight="1" x14ac:dyDescent="0.2">
      <c r="A1" s="176" t="s">
        <v>763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33"/>
      <c r="AB1" s="100"/>
    </row>
    <row r="2" spans="1:28" s="55" customFormat="1" ht="20.25" x14ac:dyDescent="0.2">
      <c r="A2" s="191" t="s">
        <v>762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34"/>
      <c r="AB2" s="104"/>
    </row>
    <row r="3" spans="1:28" ht="15" hidden="1" customHeight="1" x14ac:dyDescent="0.2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16"/>
      <c r="Y3" s="138"/>
      <c r="Z3" s="138"/>
      <c r="AA3" s="135"/>
      <c r="AB3" s="40"/>
    </row>
    <row r="4" spans="1:28" ht="15" hidden="1" customHeight="1" x14ac:dyDescent="0.2">
      <c r="A4" s="137"/>
      <c r="B4" s="138"/>
      <c r="C4" s="138"/>
      <c r="D4" s="139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40"/>
      <c r="P4" s="141"/>
      <c r="Q4" s="138"/>
      <c r="R4" s="138"/>
      <c r="S4" s="138"/>
      <c r="T4" s="138"/>
      <c r="U4" s="138"/>
      <c r="V4" s="138"/>
      <c r="W4" s="138"/>
      <c r="X4" s="116"/>
      <c r="Y4" s="138"/>
      <c r="Z4" s="138"/>
      <c r="AA4" s="135"/>
      <c r="AB4" s="40"/>
    </row>
    <row r="5" spans="1:28" ht="15" customHeight="1" x14ac:dyDescent="0.2">
      <c r="A5" s="137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37"/>
      <c r="W5" s="142"/>
      <c r="X5" s="3"/>
      <c r="Y5" s="178" t="s">
        <v>314</v>
      </c>
      <c r="Z5" s="178"/>
      <c r="AA5" s="136"/>
      <c r="AB5" s="56"/>
    </row>
    <row r="6" spans="1:28" s="58" customFormat="1" ht="42.75" customHeight="1" x14ac:dyDescent="0.2">
      <c r="A6" s="195" t="s">
        <v>765</v>
      </c>
      <c r="B6" s="198" t="s">
        <v>120</v>
      </c>
      <c r="C6" s="199" t="s">
        <v>76</v>
      </c>
      <c r="D6" s="195" t="s">
        <v>121</v>
      </c>
      <c r="E6" s="195" t="s">
        <v>122</v>
      </c>
      <c r="F6" s="195" t="s">
        <v>123</v>
      </c>
      <c r="G6" s="192" t="s">
        <v>119</v>
      </c>
      <c r="H6" s="192"/>
      <c r="I6" s="192" t="s">
        <v>126</v>
      </c>
      <c r="J6" s="192" t="s">
        <v>0</v>
      </c>
      <c r="K6" s="192"/>
      <c r="L6" s="192" t="s">
        <v>1</v>
      </c>
      <c r="M6" s="192"/>
      <c r="N6" s="192" t="s">
        <v>128</v>
      </c>
      <c r="O6" s="192"/>
      <c r="P6" s="192"/>
      <c r="Q6" s="192"/>
      <c r="R6" s="192"/>
      <c r="S6" s="57" t="s">
        <v>313</v>
      </c>
      <c r="T6" s="200" t="s">
        <v>129</v>
      </c>
      <c r="U6" s="192" t="s">
        <v>130</v>
      </c>
      <c r="V6" s="192" t="s">
        <v>131</v>
      </c>
      <c r="W6" s="99" t="s">
        <v>133</v>
      </c>
      <c r="X6" s="195" t="s">
        <v>132</v>
      </c>
      <c r="Y6" s="197" t="s">
        <v>133</v>
      </c>
      <c r="Z6" s="170" t="s">
        <v>134</v>
      </c>
    </row>
    <row r="7" spans="1:28" s="58" customFormat="1" ht="22.5" customHeight="1" x14ac:dyDescent="0.2">
      <c r="A7" s="195"/>
      <c r="B7" s="198"/>
      <c r="C7" s="199"/>
      <c r="D7" s="195"/>
      <c r="E7" s="195"/>
      <c r="F7" s="195"/>
      <c r="G7" s="195" t="s">
        <v>124</v>
      </c>
      <c r="H7" s="195" t="s">
        <v>125</v>
      </c>
      <c r="I7" s="192"/>
      <c r="J7" s="199" t="s">
        <v>308</v>
      </c>
      <c r="K7" s="199" t="s">
        <v>307</v>
      </c>
      <c r="L7" s="199" t="s">
        <v>308</v>
      </c>
      <c r="M7" s="199" t="s">
        <v>307</v>
      </c>
      <c r="N7" s="195" t="s">
        <v>302</v>
      </c>
      <c r="O7" s="190" t="s">
        <v>127</v>
      </c>
      <c r="P7" s="190" t="s">
        <v>2</v>
      </c>
      <c r="Q7" s="190" t="s">
        <v>312</v>
      </c>
      <c r="R7" s="190" t="s">
        <v>3</v>
      </c>
      <c r="S7" s="57"/>
      <c r="T7" s="200"/>
      <c r="U7" s="192"/>
      <c r="V7" s="192"/>
      <c r="W7" s="120"/>
      <c r="X7" s="195"/>
      <c r="Y7" s="197"/>
      <c r="Z7" s="198"/>
    </row>
    <row r="8" spans="1:28" s="58" customFormat="1" ht="15" customHeight="1" x14ac:dyDescent="0.2">
      <c r="A8" s="195"/>
      <c r="B8" s="198"/>
      <c r="C8" s="199"/>
      <c r="D8" s="195"/>
      <c r="E8" s="195"/>
      <c r="F8" s="195"/>
      <c r="G8" s="195"/>
      <c r="H8" s="195"/>
      <c r="I8" s="192"/>
      <c r="J8" s="199"/>
      <c r="K8" s="199"/>
      <c r="L8" s="199"/>
      <c r="M8" s="199"/>
      <c r="N8" s="195"/>
      <c r="O8" s="190"/>
      <c r="P8" s="190"/>
      <c r="Q8" s="190"/>
      <c r="R8" s="190"/>
      <c r="S8" s="57"/>
      <c r="T8" s="200"/>
      <c r="U8" s="192"/>
      <c r="V8" s="192"/>
      <c r="W8" s="120"/>
      <c r="X8" s="195"/>
      <c r="Y8" s="197"/>
      <c r="Z8" s="198"/>
    </row>
    <row r="9" spans="1:28" s="58" customFormat="1" ht="57" customHeight="1" x14ac:dyDescent="0.2">
      <c r="A9" s="195"/>
      <c r="B9" s="198"/>
      <c r="C9" s="199"/>
      <c r="D9" s="195"/>
      <c r="E9" s="195"/>
      <c r="F9" s="195"/>
      <c r="G9" s="195"/>
      <c r="H9" s="195"/>
      <c r="I9" s="192"/>
      <c r="J9" s="199"/>
      <c r="K9" s="199"/>
      <c r="L9" s="199"/>
      <c r="M9" s="199"/>
      <c r="N9" s="195"/>
      <c r="O9" s="190"/>
      <c r="P9" s="190"/>
      <c r="Q9" s="190"/>
      <c r="R9" s="190"/>
      <c r="S9" s="57"/>
      <c r="T9" s="200"/>
      <c r="U9" s="192"/>
      <c r="V9" s="192"/>
      <c r="W9" s="120"/>
      <c r="X9" s="195"/>
      <c r="Y9" s="197"/>
      <c r="Z9" s="198"/>
    </row>
    <row r="10" spans="1:28" s="36" customFormat="1" ht="33.75" customHeight="1" x14ac:dyDescent="0.2">
      <c r="A10" s="97">
        <v>1</v>
      </c>
      <c r="B10" s="97" t="s">
        <v>135</v>
      </c>
      <c r="C10" s="97" t="s">
        <v>40</v>
      </c>
      <c r="D10" s="62">
        <v>1.7</v>
      </c>
      <c r="E10" s="62" t="s">
        <v>201</v>
      </c>
      <c r="F10" s="102" t="s">
        <v>202</v>
      </c>
      <c r="G10" s="102" t="s">
        <v>202</v>
      </c>
      <c r="H10" s="102" t="s">
        <v>202</v>
      </c>
      <c r="I10" s="102" t="s">
        <v>202</v>
      </c>
      <c r="J10" s="105"/>
      <c r="K10" s="106"/>
      <c r="L10" s="105"/>
      <c r="M10" s="106"/>
      <c r="N10" s="107"/>
      <c r="O10" s="107"/>
      <c r="P10" s="107"/>
      <c r="Q10" s="107"/>
      <c r="R10" s="107"/>
      <c r="S10" s="98"/>
      <c r="T10" s="97"/>
      <c r="U10" s="101"/>
      <c r="V10" s="101"/>
      <c r="W10" s="97"/>
      <c r="X10" s="41" t="s">
        <v>492</v>
      </c>
      <c r="Y10" s="187" t="s">
        <v>766</v>
      </c>
      <c r="Z10" s="193">
        <v>100</v>
      </c>
    </row>
    <row r="11" spans="1:28" s="40" customFormat="1" ht="14.25" customHeight="1" x14ac:dyDescent="0.2">
      <c r="A11" s="66"/>
      <c r="B11" s="66" t="s">
        <v>302</v>
      </c>
      <c r="C11" s="62"/>
      <c r="D11" s="62"/>
      <c r="E11" s="62"/>
      <c r="F11" s="67"/>
      <c r="G11" s="67"/>
      <c r="H11" s="67"/>
      <c r="I11" s="67"/>
      <c r="J11" s="68"/>
      <c r="K11" s="69"/>
      <c r="L11" s="68"/>
      <c r="M11" s="69"/>
      <c r="N11" s="70">
        <f>SUM(N10:N10)</f>
        <v>0</v>
      </c>
      <c r="O11" s="70">
        <f>SUM(O10:O10)</f>
        <v>0</v>
      </c>
      <c r="P11" s="70">
        <f>SUM(P10:P10)</f>
        <v>0</v>
      </c>
      <c r="Q11" s="70">
        <f>SUM(Q10:Q10)</f>
        <v>0</v>
      </c>
      <c r="R11" s="70">
        <f>SUM(R10:R10)</f>
        <v>0</v>
      </c>
      <c r="S11" s="66"/>
      <c r="T11" s="71"/>
      <c r="U11" s="71"/>
      <c r="V11" s="71"/>
      <c r="W11" s="66"/>
      <c r="X11" s="14"/>
      <c r="Y11" s="189"/>
      <c r="Z11" s="194"/>
    </row>
    <row r="12" spans="1:28" ht="15" customHeight="1" x14ac:dyDescent="0.2">
      <c r="A12" s="62">
        <v>2</v>
      </c>
      <c r="B12" s="62" t="s">
        <v>136</v>
      </c>
      <c r="C12" s="62" t="s">
        <v>355</v>
      </c>
      <c r="D12" s="62">
        <v>40</v>
      </c>
      <c r="E12" s="62" t="s">
        <v>201</v>
      </c>
      <c r="F12" s="59" t="s">
        <v>202</v>
      </c>
      <c r="G12" s="59" t="s">
        <v>202</v>
      </c>
      <c r="H12" s="59" t="s">
        <v>202</v>
      </c>
      <c r="I12" s="59" t="s">
        <v>202</v>
      </c>
      <c r="J12" s="60"/>
      <c r="K12" s="61"/>
      <c r="L12" s="60"/>
      <c r="M12" s="61"/>
      <c r="N12" s="63"/>
      <c r="O12" s="72"/>
      <c r="P12" s="72"/>
      <c r="Q12" s="72"/>
      <c r="R12" s="72"/>
      <c r="S12" s="64"/>
      <c r="T12" s="65"/>
      <c r="U12" s="65"/>
      <c r="V12" s="65"/>
      <c r="W12" s="62"/>
      <c r="X12" s="42"/>
      <c r="Y12" s="187" t="s">
        <v>766</v>
      </c>
      <c r="Z12" s="193">
        <v>100</v>
      </c>
    </row>
    <row r="13" spans="1:28" s="40" customFormat="1" ht="14.25" customHeight="1" x14ac:dyDescent="0.2">
      <c r="A13" s="66"/>
      <c r="B13" s="66" t="s">
        <v>302</v>
      </c>
      <c r="C13" s="66"/>
      <c r="D13" s="66"/>
      <c r="E13" s="66"/>
      <c r="F13" s="67"/>
      <c r="G13" s="67"/>
      <c r="H13" s="67"/>
      <c r="I13" s="67"/>
      <c r="J13" s="68"/>
      <c r="K13" s="69"/>
      <c r="L13" s="68"/>
      <c r="M13" s="69"/>
      <c r="N13" s="70">
        <f>SUM(N12:N12)</f>
        <v>0</v>
      </c>
      <c r="O13" s="70">
        <f>SUM(O12:O12)</f>
        <v>0</v>
      </c>
      <c r="P13" s="70">
        <f>SUM(P12:P12)</f>
        <v>0</v>
      </c>
      <c r="Q13" s="70">
        <f>SUM(Q12:Q12)</f>
        <v>0</v>
      </c>
      <c r="R13" s="70">
        <f>SUM(R12:R12)</f>
        <v>0</v>
      </c>
      <c r="S13" s="66"/>
      <c r="T13" s="71"/>
      <c r="U13" s="71"/>
      <c r="V13" s="71"/>
      <c r="W13" s="66"/>
      <c r="X13" s="14"/>
      <c r="Y13" s="189"/>
      <c r="Z13" s="194"/>
    </row>
    <row r="14" spans="1:28" ht="15" customHeight="1" x14ac:dyDescent="0.2">
      <c r="A14" s="187">
        <v>3</v>
      </c>
      <c r="B14" s="187" t="s">
        <v>137</v>
      </c>
      <c r="C14" s="187" t="s">
        <v>351</v>
      </c>
      <c r="D14" s="187">
        <v>17</v>
      </c>
      <c r="E14" s="187" t="s">
        <v>201</v>
      </c>
      <c r="F14" s="59" t="s">
        <v>202</v>
      </c>
      <c r="G14" s="59" t="s">
        <v>202</v>
      </c>
      <c r="H14" s="59" t="s">
        <v>202</v>
      </c>
      <c r="I14" s="59" t="s">
        <v>202</v>
      </c>
      <c r="J14" s="60"/>
      <c r="K14" s="61"/>
      <c r="L14" s="60"/>
      <c r="M14" s="61"/>
      <c r="N14" s="63"/>
      <c r="O14" s="63"/>
      <c r="P14" s="63"/>
      <c r="Q14" s="63"/>
      <c r="R14" s="63"/>
      <c r="S14" s="64"/>
      <c r="T14" s="65"/>
      <c r="U14" s="65"/>
      <c r="V14" s="65"/>
      <c r="W14" s="62"/>
      <c r="X14" s="42"/>
      <c r="Y14" s="187" t="s">
        <v>766</v>
      </c>
      <c r="Z14" s="193">
        <v>100</v>
      </c>
    </row>
    <row r="15" spans="1:28" ht="15" customHeight="1" x14ac:dyDescent="0.2">
      <c r="A15" s="189"/>
      <c r="B15" s="189"/>
      <c r="C15" s="189"/>
      <c r="D15" s="189"/>
      <c r="E15" s="189"/>
      <c r="F15" s="59"/>
      <c r="G15" s="59"/>
      <c r="H15" s="59"/>
      <c r="I15" s="59"/>
      <c r="J15" s="60"/>
      <c r="K15" s="61"/>
      <c r="L15" s="60"/>
      <c r="M15" s="61"/>
      <c r="N15" s="63"/>
      <c r="O15" s="63"/>
      <c r="P15" s="63"/>
      <c r="Q15" s="63"/>
      <c r="R15" s="63"/>
      <c r="S15" s="64"/>
      <c r="T15" s="65"/>
      <c r="U15" s="65"/>
      <c r="V15" s="65"/>
      <c r="W15" s="62"/>
      <c r="X15" s="42"/>
      <c r="Y15" s="188"/>
      <c r="Z15" s="196"/>
    </row>
    <row r="16" spans="1:28" s="40" customFormat="1" ht="14.25" customHeight="1" x14ac:dyDescent="0.2">
      <c r="A16" s="66"/>
      <c r="B16" s="66" t="s">
        <v>302</v>
      </c>
      <c r="C16" s="66"/>
      <c r="D16" s="66"/>
      <c r="E16" s="66"/>
      <c r="F16" s="67"/>
      <c r="G16" s="67"/>
      <c r="H16" s="67"/>
      <c r="I16" s="67"/>
      <c r="J16" s="68"/>
      <c r="K16" s="69"/>
      <c r="L16" s="68"/>
      <c r="M16" s="69"/>
      <c r="N16" s="70">
        <f>SUM(N14:N14)</f>
        <v>0</v>
      </c>
      <c r="O16" s="70">
        <f t="shared" ref="O16:R16" si="0">SUM(O14:O14)</f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66"/>
      <c r="T16" s="71"/>
      <c r="U16" s="71"/>
      <c r="V16" s="71"/>
      <c r="W16" s="66"/>
      <c r="X16" s="14"/>
      <c r="Y16" s="189"/>
      <c r="Z16" s="194"/>
    </row>
    <row r="17" spans="1:26" ht="15" customHeight="1" x14ac:dyDescent="0.2">
      <c r="A17" s="187">
        <v>4</v>
      </c>
      <c r="B17" s="187" t="s">
        <v>138</v>
      </c>
      <c r="C17" s="187" t="s">
        <v>462</v>
      </c>
      <c r="D17" s="187">
        <v>62</v>
      </c>
      <c r="E17" s="187" t="s">
        <v>201</v>
      </c>
      <c r="F17" s="59" t="s">
        <v>202</v>
      </c>
      <c r="G17" s="59" t="s">
        <v>202</v>
      </c>
      <c r="H17" s="59" t="s">
        <v>202</v>
      </c>
      <c r="I17" s="59" t="s">
        <v>202</v>
      </c>
      <c r="J17" s="73"/>
      <c r="K17" s="61"/>
      <c r="L17" s="73"/>
      <c r="M17" s="61"/>
      <c r="N17" s="74">
        <v>0</v>
      </c>
      <c r="O17" s="74">
        <f>IF(RIGHT(S17)="T",(N17),0)</f>
        <v>0</v>
      </c>
      <c r="P17" s="74">
        <f>IF(RIGHT(S17)="U",(N17),0)</f>
        <v>0</v>
      </c>
      <c r="Q17" s="74">
        <f>IF(RIGHT(S17)="C",(N17),0)</f>
        <v>0</v>
      </c>
      <c r="R17" s="74">
        <f>IF(RIGHT(S17)="D",(N17),0)</f>
        <v>0</v>
      </c>
      <c r="S17" s="64"/>
      <c r="T17" s="65"/>
      <c r="U17" s="65"/>
      <c r="V17" s="65"/>
      <c r="W17" s="62"/>
      <c r="X17" s="42"/>
      <c r="Y17" s="187" t="s">
        <v>766</v>
      </c>
      <c r="Z17" s="193">
        <v>100</v>
      </c>
    </row>
    <row r="18" spans="1:26" ht="15" customHeight="1" x14ac:dyDescent="0.2">
      <c r="A18" s="189"/>
      <c r="B18" s="189"/>
      <c r="C18" s="189"/>
      <c r="D18" s="189"/>
      <c r="E18" s="189"/>
      <c r="F18" s="59"/>
      <c r="G18" s="59"/>
      <c r="H18" s="59"/>
      <c r="I18" s="59"/>
      <c r="J18" s="73"/>
      <c r="K18" s="61"/>
      <c r="L18" s="73"/>
      <c r="M18" s="61"/>
      <c r="N18" s="74">
        <v>0</v>
      </c>
      <c r="O18" s="74">
        <f>IF(RIGHT(S18)="T",(N18),0)</f>
        <v>0</v>
      </c>
      <c r="P18" s="74">
        <f>IF(RIGHT(S18)="U",(N18),0)</f>
        <v>0</v>
      </c>
      <c r="Q18" s="74">
        <f>IF(RIGHT(S18)="C",(N18),0)</f>
        <v>0</v>
      </c>
      <c r="R18" s="74">
        <f>IF(RIGHT(S18)="D",(N18),0)</f>
        <v>0</v>
      </c>
      <c r="S18" s="64"/>
      <c r="T18" s="65"/>
      <c r="U18" s="65"/>
      <c r="V18" s="65"/>
      <c r="W18" s="62"/>
      <c r="X18" s="42"/>
      <c r="Y18" s="188"/>
      <c r="Z18" s="196"/>
    </row>
    <row r="19" spans="1:26" s="40" customFormat="1" ht="14.25" customHeight="1" x14ac:dyDescent="0.2">
      <c r="A19" s="66"/>
      <c r="B19" s="66" t="s">
        <v>302</v>
      </c>
      <c r="C19" s="66"/>
      <c r="D19" s="66"/>
      <c r="E19" s="66"/>
      <c r="F19" s="67"/>
      <c r="G19" s="67"/>
      <c r="H19" s="67"/>
      <c r="I19" s="67"/>
      <c r="J19" s="68"/>
      <c r="K19" s="69"/>
      <c r="L19" s="68"/>
      <c r="M19" s="69"/>
      <c r="N19" s="70">
        <f>SUM(N17:N18)</f>
        <v>0</v>
      </c>
      <c r="O19" s="70">
        <f t="shared" ref="O19:R19" si="1">SUM(O17:O18)</f>
        <v>0</v>
      </c>
      <c r="P19" s="70">
        <f t="shared" si="1"/>
        <v>0</v>
      </c>
      <c r="Q19" s="70">
        <f t="shared" si="1"/>
        <v>0</v>
      </c>
      <c r="R19" s="70">
        <f t="shared" si="1"/>
        <v>0</v>
      </c>
      <c r="S19" s="66"/>
      <c r="T19" s="71"/>
      <c r="U19" s="71"/>
      <c r="V19" s="71"/>
      <c r="W19" s="66"/>
      <c r="X19" s="14"/>
      <c r="Y19" s="189"/>
      <c r="Z19" s="194"/>
    </row>
    <row r="20" spans="1:26" ht="15" customHeight="1" x14ac:dyDescent="0.2">
      <c r="A20" s="62">
        <v>5</v>
      </c>
      <c r="B20" s="62" t="s">
        <v>139</v>
      </c>
      <c r="C20" s="62" t="s">
        <v>354</v>
      </c>
      <c r="D20" s="62">
        <v>29</v>
      </c>
      <c r="E20" s="62" t="s">
        <v>201</v>
      </c>
      <c r="F20" s="59" t="s">
        <v>202</v>
      </c>
      <c r="G20" s="59" t="s">
        <v>202</v>
      </c>
      <c r="H20" s="59" t="s">
        <v>202</v>
      </c>
      <c r="I20" s="59" t="s">
        <v>202</v>
      </c>
      <c r="J20" s="60"/>
      <c r="K20" s="64"/>
      <c r="L20" s="60"/>
      <c r="M20" s="64"/>
      <c r="N20" s="75"/>
      <c r="O20" s="63"/>
      <c r="P20" s="63"/>
      <c r="Q20" s="63"/>
      <c r="R20" s="63"/>
      <c r="S20" s="64"/>
      <c r="T20" s="65"/>
      <c r="U20" s="65"/>
      <c r="V20" s="65"/>
      <c r="W20" s="62"/>
      <c r="X20" s="5"/>
      <c r="Y20" s="187" t="s">
        <v>766</v>
      </c>
      <c r="Z20" s="193">
        <v>100</v>
      </c>
    </row>
    <row r="21" spans="1:26" s="40" customFormat="1" ht="14.25" customHeight="1" x14ac:dyDescent="0.2">
      <c r="A21" s="66"/>
      <c r="B21" s="66" t="s">
        <v>302</v>
      </c>
      <c r="C21" s="66"/>
      <c r="D21" s="66"/>
      <c r="E21" s="66"/>
      <c r="F21" s="67"/>
      <c r="G21" s="67"/>
      <c r="H21" s="67"/>
      <c r="I21" s="67"/>
      <c r="J21" s="68"/>
      <c r="K21" s="69"/>
      <c r="L21" s="68"/>
      <c r="M21" s="69"/>
      <c r="N21" s="70">
        <f>SUM(N20:N20)</f>
        <v>0</v>
      </c>
      <c r="O21" s="70">
        <f t="shared" ref="O21:R21" si="2">SUM(O20:O20)</f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66"/>
      <c r="T21" s="71"/>
      <c r="U21" s="71"/>
      <c r="V21" s="71"/>
      <c r="W21" s="66"/>
      <c r="X21" s="14"/>
      <c r="Y21" s="189"/>
      <c r="Z21" s="194"/>
    </row>
    <row r="22" spans="1:26" ht="15" customHeight="1" x14ac:dyDescent="0.2">
      <c r="A22" s="62">
        <v>6</v>
      </c>
      <c r="B22" s="62" t="s">
        <v>140</v>
      </c>
      <c r="C22" s="62" t="s">
        <v>352</v>
      </c>
      <c r="D22" s="62">
        <v>13</v>
      </c>
      <c r="E22" s="62" t="s">
        <v>201</v>
      </c>
      <c r="F22" s="59" t="s">
        <v>202</v>
      </c>
      <c r="G22" s="59" t="s">
        <v>202</v>
      </c>
      <c r="H22" s="59" t="s">
        <v>202</v>
      </c>
      <c r="I22" s="59" t="s">
        <v>202</v>
      </c>
      <c r="J22" s="60"/>
      <c r="K22" s="61"/>
      <c r="L22" s="60"/>
      <c r="M22" s="61"/>
      <c r="N22" s="63"/>
      <c r="O22" s="63"/>
      <c r="P22" s="63"/>
      <c r="Q22" s="63"/>
      <c r="R22" s="63"/>
      <c r="S22" s="64"/>
      <c r="T22" s="65"/>
      <c r="U22" s="65"/>
      <c r="V22" s="65"/>
      <c r="W22" s="62"/>
      <c r="X22" s="42"/>
      <c r="Y22" s="187" t="s">
        <v>766</v>
      </c>
      <c r="Z22" s="193">
        <v>100</v>
      </c>
    </row>
    <row r="23" spans="1:26" s="40" customFormat="1" ht="14.25" customHeight="1" x14ac:dyDescent="0.2">
      <c r="A23" s="66"/>
      <c r="B23" s="66" t="s">
        <v>302</v>
      </c>
      <c r="C23" s="66"/>
      <c r="D23" s="66"/>
      <c r="E23" s="66"/>
      <c r="F23" s="67"/>
      <c r="G23" s="67"/>
      <c r="H23" s="67"/>
      <c r="I23" s="67"/>
      <c r="J23" s="68"/>
      <c r="K23" s="69"/>
      <c r="L23" s="68"/>
      <c r="M23" s="69"/>
      <c r="N23" s="70">
        <f>SUM(N22:N22)</f>
        <v>0</v>
      </c>
      <c r="O23" s="70">
        <f t="shared" ref="O23:R23" si="3">SUM(O22:O22)</f>
        <v>0</v>
      </c>
      <c r="P23" s="70">
        <f t="shared" si="3"/>
        <v>0</v>
      </c>
      <c r="Q23" s="70">
        <f t="shared" si="3"/>
        <v>0</v>
      </c>
      <c r="R23" s="70">
        <f t="shared" si="3"/>
        <v>0</v>
      </c>
      <c r="S23" s="66"/>
      <c r="T23" s="71"/>
      <c r="U23" s="71"/>
      <c r="V23" s="71"/>
      <c r="W23" s="66"/>
      <c r="X23" s="14"/>
      <c r="Y23" s="189"/>
      <c r="Z23" s="194"/>
    </row>
    <row r="24" spans="1:26" ht="15" customHeight="1" x14ac:dyDescent="0.2">
      <c r="A24" s="62">
        <v>7</v>
      </c>
      <c r="B24" s="62" t="s">
        <v>141</v>
      </c>
      <c r="C24" s="62" t="s">
        <v>353</v>
      </c>
      <c r="D24" s="62">
        <v>11</v>
      </c>
      <c r="E24" s="62" t="s">
        <v>201</v>
      </c>
      <c r="F24" s="59" t="s">
        <v>202</v>
      </c>
      <c r="G24" s="59" t="s">
        <v>202</v>
      </c>
      <c r="H24" s="59" t="s">
        <v>202</v>
      </c>
      <c r="I24" s="59" t="s">
        <v>202</v>
      </c>
      <c r="J24" s="60"/>
      <c r="K24" s="61"/>
      <c r="L24" s="60"/>
      <c r="M24" s="61"/>
      <c r="N24" s="63"/>
      <c r="O24" s="63"/>
      <c r="P24" s="63"/>
      <c r="Q24" s="63"/>
      <c r="R24" s="63"/>
      <c r="S24" s="64"/>
      <c r="T24" s="65"/>
      <c r="U24" s="65"/>
      <c r="V24" s="65"/>
      <c r="W24" s="62"/>
      <c r="X24" s="42"/>
      <c r="Y24" s="187" t="s">
        <v>766</v>
      </c>
      <c r="Z24" s="193">
        <v>100</v>
      </c>
    </row>
    <row r="25" spans="1:26" s="40" customFormat="1" ht="14.25" customHeight="1" x14ac:dyDescent="0.2">
      <c r="A25" s="66"/>
      <c r="B25" s="66" t="s">
        <v>302</v>
      </c>
      <c r="C25" s="66"/>
      <c r="D25" s="66"/>
      <c r="E25" s="66"/>
      <c r="F25" s="67"/>
      <c r="G25" s="67"/>
      <c r="H25" s="67"/>
      <c r="I25" s="67"/>
      <c r="J25" s="68"/>
      <c r="K25" s="69"/>
      <c r="L25" s="68"/>
      <c r="M25" s="69"/>
      <c r="N25" s="70">
        <f>SUM(N24:N24)</f>
        <v>0</v>
      </c>
      <c r="O25" s="70">
        <f t="shared" ref="O25:R25" si="4">SUM(O24:O24)</f>
        <v>0</v>
      </c>
      <c r="P25" s="70">
        <f t="shared" si="4"/>
        <v>0</v>
      </c>
      <c r="Q25" s="70">
        <f t="shared" si="4"/>
        <v>0</v>
      </c>
      <c r="R25" s="70">
        <f t="shared" si="4"/>
        <v>0</v>
      </c>
      <c r="S25" s="66"/>
      <c r="T25" s="71"/>
      <c r="U25" s="71"/>
      <c r="V25" s="71"/>
      <c r="W25" s="66"/>
      <c r="X25" s="14"/>
      <c r="Y25" s="189"/>
      <c r="Z25" s="194"/>
    </row>
    <row r="26" spans="1:26" ht="15" customHeight="1" x14ac:dyDescent="0.2">
      <c r="A26" s="187">
        <v>8</v>
      </c>
      <c r="B26" s="187" t="s">
        <v>142</v>
      </c>
      <c r="C26" s="187" t="s">
        <v>350</v>
      </c>
      <c r="D26" s="187">
        <v>1.7</v>
      </c>
      <c r="E26" s="187" t="s">
        <v>201</v>
      </c>
      <c r="F26" s="59" t="s">
        <v>202</v>
      </c>
      <c r="G26" s="59" t="s">
        <v>202</v>
      </c>
      <c r="H26" s="59" t="s">
        <v>202</v>
      </c>
      <c r="I26" s="59" t="s">
        <v>202</v>
      </c>
      <c r="J26" s="73"/>
      <c r="K26" s="61"/>
      <c r="L26" s="73"/>
      <c r="M26" s="61"/>
      <c r="N26" s="74">
        <v>0</v>
      </c>
      <c r="O26" s="74">
        <f>IF(RIGHT(S26)="T",(N26),0)</f>
        <v>0</v>
      </c>
      <c r="P26" s="74">
        <f>IF(RIGHT(S26)="U",(N26),0)</f>
        <v>0</v>
      </c>
      <c r="Q26" s="74">
        <f>IF(RIGHT(S26)="C",(N26),0)</f>
        <v>0</v>
      </c>
      <c r="R26" s="74">
        <f>IF(RIGHT(S26)="D",(N26),0)</f>
        <v>0</v>
      </c>
      <c r="S26" s="64"/>
      <c r="T26" s="65"/>
      <c r="U26" s="65"/>
      <c r="V26" s="65"/>
      <c r="W26" s="62"/>
      <c r="X26" s="42"/>
      <c r="Y26" s="187" t="s">
        <v>766</v>
      </c>
      <c r="Z26" s="193">
        <v>100</v>
      </c>
    </row>
    <row r="27" spans="1:26" ht="15" customHeight="1" x14ac:dyDescent="0.2">
      <c r="A27" s="189"/>
      <c r="B27" s="189"/>
      <c r="C27" s="189"/>
      <c r="D27" s="189"/>
      <c r="E27" s="189"/>
      <c r="F27" s="59"/>
      <c r="G27" s="59"/>
      <c r="H27" s="59"/>
      <c r="I27" s="59"/>
      <c r="J27" s="60"/>
      <c r="K27" s="61"/>
      <c r="L27" s="60"/>
      <c r="M27" s="61"/>
      <c r="N27" s="63" t="str">
        <f t="shared" ref="N27" si="5">IF(((L27+M27)-(J27+K27))*24&gt;0,((L27+M27)-(J27+K27))*24,"  ")</f>
        <v xml:space="preserve">  </v>
      </c>
      <c r="O27" s="63">
        <f>IF(RIGHT(S27)="T",(N27),0)</f>
        <v>0</v>
      </c>
      <c r="P27" s="63">
        <f>IF(RIGHT(S27)="U",(N27),0)</f>
        <v>0</v>
      </c>
      <c r="Q27" s="63">
        <f>IF(RIGHT(S27)="C",(N27),0)</f>
        <v>0</v>
      </c>
      <c r="R27" s="63">
        <f>IF(RIGHT(S27)="D",(N27),0)</f>
        <v>0</v>
      </c>
      <c r="S27" s="64"/>
      <c r="T27" s="65"/>
      <c r="U27" s="65"/>
      <c r="V27" s="65"/>
      <c r="W27" s="62"/>
      <c r="X27" s="42"/>
      <c r="Y27" s="188"/>
      <c r="Z27" s="196"/>
    </row>
    <row r="28" spans="1:26" ht="15" customHeight="1" x14ac:dyDescent="0.2">
      <c r="A28" s="62"/>
      <c r="B28" s="66" t="s">
        <v>302</v>
      </c>
      <c r="C28" s="66"/>
      <c r="D28" s="66"/>
      <c r="E28" s="66"/>
      <c r="F28" s="59"/>
      <c r="G28" s="59"/>
      <c r="H28" s="59"/>
      <c r="I28" s="59"/>
      <c r="J28" s="68"/>
      <c r="K28" s="69"/>
      <c r="L28" s="68"/>
      <c r="M28" s="69"/>
      <c r="N28" s="70">
        <f>SUM(N26:N27)</f>
        <v>0</v>
      </c>
      <c r="O28" s="70">
        <f t="shared" ref="O28:R28" si="6">SUM(O26:O27)</f>
        <v>0</v>
      </c>
      <c r="P28" s="70">
        <f t="shared" si="6"/>
        <v>0</v>
      </c>
      <c r="Q28" s="70">
        <f t="shared" si="6"/>
        <v>0</v>
      </c>
      <c r="R28" s="70">
        <f t="shared" si="6"/>
        <v>0</v>
      </c>
      <c r="S28" s="66"/>
      <c r="T28" s="71"/>
      <c r="U28" s="71"/>
      <c r="V28" s="71"/>
      <c r="W28" s="66"/>
      <c r="X28" s="14"/>
      <c r="Y28" s="189"/>
      <c r="Z28" s="194"/>
    </row>
    <row r="29" spans="1:26" ht="15" customHeight="1" x14ac:dyDescent="0.2">
      <c r="A29" s="62">
        <v>9</v>
      </c>
      <c r="B29" s="62" t="s">
        <v>143</v>
      </c>
      <c r="C29" s="62" t="s">
        <v>463</v>
      </c>
      <c r="D29" s="62">
        <v>0.5</v>
      </c>
      <c r="E29" s="62" t="s">
        <v>201</v>
      </c>
      <c r="F29" s="59" t="s">
        <v>202</v>
      </c>
      <c r="G29" s="59" t="s">
        <v>202</v>
      </c>
      <c r="H29" s="59" t="s">
        <v>202</v>
      </c>
      <c r="I29" s="59" t="s">
        <v>202</v>
      </c>
      <c r="J29" s="60"/>
      <c r="K29" s="61"/>
      <c r="L29" s="60"/>
      <c r="M29" s="61"/>
      <c r="N29" s="75"/>
      <c r="O29" s="63"/>
      <c r="P29" s="63"/>
      <c r="Q29" s="63"/>
      <c r="R29" s="63"/>
      <c r="S29" s="62"/>
      <c r="T29" s="65"/>
      <c r="U29" s="65"/>
      <c r="V29" s="65"/>
      <c r="W29" s="62"/>
      <c r="X29" s="42"/>
      <c r="Y29" s="187" t="s">
        <v>766</v>
      </c>
      <c r="Z29" s="193">
        <v>100</v>
      </c>
    </row>
    <row r="30" spans="1:26" s="40" customFormat="1" ht="14.25" customHeight="1" x14ac:dyDescent="0.2">
      <c r="A30" s="66"/>
      <c r="B30" s="66" t="s">
        <v>302</v>
      </c>
      <c r="C30" s="66"/>
      <c r="D30" s="66"/>
      <c r="E30" s="66"/>
      <c r="F30" s="67"/>
      <c r="G30" s="67"/>
      <c r="H30" s="67"/>
      <c r="I30" s="67"/>
      <c r="J30" s="68"/>
      <c r="K30" s="69"/>
      <c r="L30" s="68"/>
      <c r="M30" s="69"/>
      <c r="N30" s="70">
        <f>SUM(N29:N29)</f>
        <v>0</v>
      </c>
      <c r="O30" s="70">
        <f t="shared" ref="O30:R30" si="7">SUM(O29:O29)</f>
        <v>0</v>
      </c>
      <c r="P30" s="70">
        <f t="shared" si="7"/>
        <v>0</v>
      </c>
      <c r="Q30" s="70">
        <f t="shared" si="7"/>
        <v>0</v>
      </c>
      <c r="R30" s="70">
        <f t="shared" si="7"/>
        <v>0</v>
      </c>
      <c r="S30" s="66"/>
      <c r="T30" s="71"/>
      <c r="U30" s="71"/>
      <c r="V30" s="71"/>
      <c r="W30" s="66"/>
      <c r="X30" s="14"/>
      <c r="Y30" s="189"/>
      <c r="Z30" s="194"/>
    </row>
    <row r="31" spans="1:26" ht="15" customHeight="1" x14ac:dyDescent="0.2">
      <c r="A31" s="62">
        <v>10</v>
      </c>
      <c r="B31" s="62" t="s">
        <v>144</v>
      </c>
      <c r="C31" s="62" t="s">
        <v>41</v>
      </c>
      <c r="D31" s="62">
        <v>0.5</v>
      </c>
      <c r="E31" s="62" t="s">
        <v>201</v>
      </c>
      <c r="F31" s="59" t="s">
        <v>202</v>
      </c>
      <c r="G31" s="59" t="s">
        <v>202</v>
      </c>
      <c r="H31" s="59" t="s">
        <v>202</v>
      </c>
      <c r="I31" s="59" t="s">
        <v>202</v>
      </c>
      <c r="J31" s="59"/>
      <c r="K31" s="76"/>
      <c r="L31" s="76"/>
      <c r="M31" s="76"/>
      <c r="N31" s="75"/>
      <c r="O31" s="63"/>
      <c r="P31" s="63"/>
      <c r="Q31" s="63"/>
      <c r="R31" s="63"/>
      <c r="S31" s="62"/>
      <c r="T31" s="65"/>
      <c r="U31" s="65"/>
      <c r="V31" s="65"/>
      <c r="W31" s="62"/>
      <c r="X31" s="42"/>
      <c r="Y31" s="187" t="s">
        <v>766</v>
      </c>
      <c r="Z31" s="193">
        <v>100</v>
      </c>
    </row>
    <row r="32" spans="1:26" s="40" customFormat="1" ht="14.25" customHeight="1" x14ac:dyDescent="0.2">
      <c r="A32" s="66"/>
      <c r="B32" s="66" t="s">
        <v>302</v>
      </c>
      <c r="C32" s="66"/>
      <c r="D32" s="66"/>
      <c r="E32" s="66"/>
      <c r="F32" s="67"/>
      <c r="G32" s="67"/>
      <c r="H32" s="67"/>
      <c r="I32" s="67"/>
      <c r="J32" s="68"/>
      <c r="K32" s="69"/>
      <c r="L32" s="68"/>
      <c r="M32" s="69"/>
      <c r="N32" s="70">
        <f>SUM(N31:N31)</f>
        <v>0</v>
      </c>
      <c r="O32" s="70">
        <f t="shared" ref="O32:R32" si="8">SUM(O31:O31)</f>
        <v>0</v>
      </c>
      <c r="P32" s="70">
        <f t="shared" si="8"/>
        <v>0</v>
      </c>
      <c r="Q32" s="70">
        <f t="shared" si="8"/>
        <v>0</v>
      </c>
      <c r="R32" s="70">
        <f t="shared" si="8"/>
        <v>0</v>
      </c>
      <c r="S32" s="66"/>
      <c r="T32" s="71"/>
      <c r="U32" s="71"/>
      <c r="V32" s="71"/>
      <c r="W32" s="66"/>
      <c r="X32" s="14"/>
      <c r="Y32" s="189"/>
      <c r="Z32" s="194"/>
    </row>
    <row r="33" spans="1:26" ht="15" customHeight="1" x14ac:dyDescent="0.2">
      <c r="A33" s="187">
        <v>11</v>
      </c>
      <c r="B33" s="187" t="s">
        <v>145</v>
      </c>
      <c r="C33" s="187" t="s">
        <v>83</v>
      </c>
      <c r="D33" s="187">
        <v>41</v>
      </c>
      <c r="E33" s="187" t="s">
        <v>201</v>
      </c>
      <c r="F33" s="59" t="s">
        <v>202</v>
      </c>
      <c r="G33" s="59" t="s">
        <v>202</v>
      </c>
      <c r="H33" s="59" t="s">
        <v>202</v>
      </c>
      <c r="I33" s="59" t="s">
        <v>202</v>
      </c>
      <c r="J33" s="60"/>
      <c r="K33" s="61"/>
      <c r="L33" s="60"/>
      <c r="M33" s="61"/>
      <c r="N33" s="63"/>
      <c r="O33" s="63"/>
      <c r="P33" s="63"/>
      <c r="Q33" s="63"/>
      <c r="R33" s="63"/>
      <c r="S33" s="64"/>
      <c r="T33" s="65"/>
      <c r="U33" s="65"/>
      <c r="V33" s="65"/>
      <c r="W33" s="62"/>
      <c r="X33" s="42"/>
      <c r="Y33" s="187" t="s">
        <v>766</v>
      </c>
      <c r="Z33" s="193">
        <v>100</v>
      </c>
    </row>
    <row r="34" spans="1:26" ht="15" customHeight="1" x14ac:dyDescent="0.2">
      <c r="A34" s="189"/>
      <c r="B34" s="189"/>
      <c r="C34" s="189"/>
      <c r="D34" s="189"/>
      <c r="E34" s="189"/>
      <c r="F34" s="59"/>
      <c r="G34" s="59"/>
      <c r="H34" s="59"/>
      <c r="I34" s="59"/>
      <c r="J34" s="60"/>
      <c r="K34" s="61"/>
      <c r="L34" s="60"/>
      <c r="M34" s="61"/>
      <c r="N34" s="63"/>
      <c r="O34" s="74"/>
      <c r="P34" s="74"/>
      <c r="Q34" s="74"/>
      <c r="R34" s="74"/>
      <c r="S34" s="62"/>
      <c r="T34" s="65"/>
      <c r="U34" s="65"/>
      <c r="V34" s="65"/>
      <c r="W34" s="62"/>
      <c r="X34" s="42"/>
      <c r="Y34" s="188"/>
      <c r="Z34" s="196"/>
    </row>
    <row r="35" spans="1:26" s="40" customFormat="1" ht="14.25" customHeight="1" x14ac:dyDescent="0.2">
      <c r="A35" s="66"/>
      <c r="B35" s="66" t="s">
        <v>302</v>
      </c>
      <c r="C35" s="66"/>
      <c r="D35" s="66"/>
      <c r="E35" s="66"/>
      <c r="F35" s="67"/>
      <c r="G35" s="67"/>
      <c r="H35" s="67"/>
      <c r="I35" s="67"/>
      <c r="J35" s="68"/>
      <c r="K35" s="69"/>
      <c r="L35" s="68"/>
      <c r="M35" s="69"/>
      <c r="N35" s="70">
        <f>SUM(N33:N34)</f>
        <v>0</v>
      </c>
      <c r="O35" s="70">
        <f t="shared" ref="O35:R35" si="9">SUM(O33:O34)</f>
        <v>0</v>
      </c>
      <c r="P35" s="70">
        <f t="shared" si="9"/>
        <v>0</v>
      </c>
      <c r="Q35" s="70">
        <f t="shared" si="9"/>
        <v>0</v>
      </c>
      <c r="R35" s="70">
        <f t="shared" si="9"/>
        <v>0</v>
      </c>
      <c r="S35" s="66"/>
      <c r="T35" s="71"/>
      <c r="U35" s="71"/>
      <c r="V35" s="71"/>
      <c r="W35" s="66"/>
      <c r="X35" s="14"/>
      <c r="Y35" s="189"/>
      <c r="Z35" s="194"/>
    </row>
    <row r="36" spans="1:26" ht="15" customHeight="1" x14ac:dyDescent="0.2">
      <c r="A36" s="187">
        <v>12</v>
      </c>
      <c r="B36" s="187" t="s">
        <v>146</v>
      </c>
      <c r="C36" s="187" t="s">
        <v>84</v>
      </c>
      <c r="D36" s="187">
        <v>41</v>
      </c>
      <c r="E36" s="187" t="s">
        <v>201</v>
      </c>
      <c r="F36" s="59" t="s">
        <v>202</v>
      </c>
      <c r="G36" s="59" t="s">
        <v>202</v>
      </c>
      <c r="H36" s="59" t="s">
        <v>202</v>
      </c>
      <c r="I36" s="59" t="s">
        <v>202</v>
      </c>
      <c r="J36" s="60"/>
      <c r="K36" s="61"/>
      <c r="L36" s="60"/>
      <c r="M36" s="61"/>
      <c r="N36" s="63" t="str">
        <f t="shared" ref="N36:N37" si="10">IF(((L36+M36)-(J36+K36))*24&gt;0,((L36+M36)-(J36+K36))*24,"  ")</f>
        <v xml:space="preserve">  </v>
      </c>
      <c r="O36" s="63">
        <f t="shared" ref="O36:O37" si="11">IF(RIGHT(S36)="T",(N36),0)</f>
        <v>0</v>
      </c>
      <c r="P36" s="63">
        <f t="shared" ref="P36:P37" si="12">IF(RIGHT(S36)="U",(N36),0)</f>
        <v>0</v>
      </c>
      <c r="Q36" s="63">
        <f t="shared" ref="Q36:Q37" si="13">IF(RIGHT(S36)="C",(N36),0)</f>
        <v>0</v>
      </c>
      <c r="R36" s="63">
        <f t="shared" ref="R36:R37" si="14">IF(RIGHT(S36)="D",(N36),0)</f>
        <v>0</v>
      </c>
      <c r="S36" s="64"/>
      <c r="T36" s="65"/>
      <c r="U36" s="65"/>
      <c r="V36" s="65"/>
      <c r="W36" s="62"/>
      <c r="X36" s="42"/>
      <c r="Y36" s="187" t="s">
        <v>766</v>
      </c>
      <c r="Z36" s="193">
        <v>100</v>
      </c>
    </row>
    <row r="37" spans="1:26" ht="15" customHeight="1" x14ac:dyDescent="0.2">
      <c r="A37" s="189"/>
      <c r="B37" s="189"/>
      <c r="C37" s="189"/>
      <c r="D37" s="189"/>
      <c r="E37" s="189"/>
      <c r="F37" s="59"/>
      <c r="G37" s="59"/>
      <c r="H37" s="59"/>
      <c r="I37" s="59"/>
      <c r="J37" s="60"/>
      <c r="K37" s="61"/>
      <c r="L37" s="60"/>
      <c r="M37" s="61"/>
      <c r="N37" s="63" t="str">
        <f t="shared" si="10"/>
        <v xml:space="preserve">  </v>
      </c>
      <c r="O37" s="63">
        <f t="shared" si="11"/>
        <v>0</v>
      </c>
      <c r="P37" s="63">
        <f t="shared" si="12"/>
        <v>0</v>
      </c>
      <c r="Q37" s="63">
        <f t="shared" si="13"/>
        <v>0</v>
      </c>
      <c r="R37" s="63">
        <f t="shared" si="14"/>
        <v>0</v>
      </c>
      <c r="S37" s="64"/>
      <c r="T37" s="65"/>
      <c r="U37" s="65"/>
      <c r="V37" s="65"/>
      <c r="W37" s="62"/>
      <c r="X37" s="42"/>
      <c r="Y37" s="188"/>
      <c r="Z37" s="196"/>
    </row>
    <row r="38" spans="1:26" s="40" customFormat="1" ht="14.25" customHeight="1" x14ac:dyDescent="0.2">
      <c r="A38" s="66"/>
      <c r="B38" s="66" t="s">
        <v>302</v>
      </c>
      <c r="C38" s="66"/>
      <c r="D38" s="66"/>
      <c r="E38" s="66"/>
      <c r="F38" s="67"/>
      <c r="G38" s="67"/>
      <c r="H38" s="67"/>
      <c r="I38" s="67"/>
      <c r="J38" s="68"/>
      <c r="K38" s="69"/>
      <c r="L38" s="68"/>
      <c r="M38" s="69"/>
      <c r="N38" s="70">
        <f>SUM(N36:N37)</f>
        <v>0</v>
      </c>
      <c r="O38" s="70">
        <f t="shared" ref="O38:R38" si="15">SUM(O36:O37)</f>
        <v>0</v>
      </c>
      <c r="P38" s="70">
        <f t="shared" si="15"/>
        <v>0</v>
      </c>
      <c r="Q38" s="70">
        <f t="shared" si="15"/>
        <v>0</v>
      </c>
      <c r="R38" s="70">
        <f t="shared" si="15"/>
        <v>0</v>
      </c>
      <c r="S38" s="66"/>
      <c r="T38" s="71"/>
      <c r="U38" s="71"/>
      <c r="V38" s="71"/>
      <c r="W38" s="66"/>
      <c r="X38" s="14"/>
      <c r="Y38" s="189"/>
      <c r="Z38" s="194"/>
    </row>
    <row r="39" spans="1:26" ht="15" customHeight="1" x14ac:dyDescent="0.2">
      <c r="A39" s="62">
        <v>13</v>
      </c>
      <c r="B39" s="62" t="s">
        <v>147</v>
      </c>
      <c r="C39" s="62" t="s">
        <v>356</v>
      </c>
      <c r="D39" s="62">
        <v>1</v>
      </c>
      <c r="E39" s="62" t="s">
        <v>201</v>
      </c>
      <c r="F39" s="59" t="s">
        <v>202</v>
      </c>
      <c r="G39" s="59" t="s">
        <v>202</v>
      </c>
      <c r="H39" s="59" t="s">
        <v>202</v>
      </c>
      <c r="I39" s="59" t="s">
        <v>202</v>
      </c>
      <c r="J39" s="73"/>
      <c r="K39" s="61"/>
      <c r="L39" s="73"/>
      <c r="M39" s="61"/>
      <c r="N39" s="74">
        <v>0</v>
      </c>
      <c r="O39" s="74">
        <f>IF(RIGHT(S39)="T",(N39),0)</f>
        <v>0</v>
      </c>
      <c r="P39" s="74">
        <f>IF(RIGHT(S39)="U",(N39),0)</f>
        <v>0</v>
      </c>
      <c r="Q39" s="74">
        <f>IF(RIGHT(S39)="C",(N39),0)</f>
        <v>0</v>
      </c>
      <c r="R39" s="74">
        <f>IF(RIGHT(S39)="D",(N39),0)</f>
        <v>0</v>
      </c>
      <c r="S39" s="64"/>
      <c r="T39" s="65"/>
      <c r="U39" s="65"/>
      <c r="V39" s="65"/>
      <c r="W39" s="62"/>
      <c r="X39" s="42"/>
      <c r="Y39" s="187" t="s">
        <v>766</v>
      </c>
      <c r="Z39" s="193">
        <v>100</v>
      </c>
    </row>
    <row r="40" spans="1:26" s="40" customFormat="1" ht="14.25" customHeight="1" x14ac:dyDescent="0.2">
      <c r="A40" s="66"/>
      <c r="B40" s="66" t="s">
        <v>302</v>
      </c>
      <c r="C40" s="66"/>
      <c r="D40" s="66"/>
      <c r="E40" s="66"/>
      <c r="F40" s="67"/>
      <c r="G40" s="67"/>
      <c r="H40" s="67"/>
      <c r="I40" s="67"/>
      <c r="J40" s="68"/>
      <c r="K40" s="69"/>
      <c r="L40" s="68"/>
      <c r="M40" s="69"/>
      <c r="N40" s="70">
        <f>SUM(N39:N39)</f>
        <v>0</v>
      </c>
      <c r="O40" s="70">
        <f t="shared" ref="O40:R40" si="16">SUM(O39:O39)</f>
        <v>0</v>
      </c>
      <c r="P40" s="70">
        <f t="shared" si="16"/>
        <v>0</v>
      </c>
      <c r="Q40" s="70">
        <f t="shared" si="16"/>
        <v>0</v>
      </c>
      <c r="R40" s="70">
        <f t="shared" si="16"/>
        <v>0</v>
      </c>
      <c r="S40" s="66"/>
      <c r="T40" s="71"/>
      <c r="U40" s="71"/>
      <c r="V40" s="71"/>
      <c r="W40" s="66"/>
      <c r="X40" s="14"/>
      <c r="Y40" s="189"/>
      <c r="Z40" s="194"/>
    </row>
    <row r="41" spans="1:26" ht="15" customHeight="1" x14ac:dyDescent="0.2">
      <c r="A41" s="62">
        <v>14</v>
      </c>
      <c r="B41" s="62" t="s">
        <v>148</v>
      </c>
      <c r="C41" s="62" t="s">
        <v>357</v>
      </c>
      <c r="D41" s="62">
        <v>1</v>
      </c>
      <c r="E41" s="62" t="s">
        <v>201</v>
      </c>
      <c r="F41" s="59" t="s">
        <v>202</v>
      </c>
      <c r="G41" s="59" t="s">
        <v>202</v>
      </c>
      <c r="H41" s="59" t="s">
        <v>202</v>
      </c>
      <c r="I41" s="59" t="s">
        <v>202</v>
      </c>
      <c r="J41" s="73"/>
      <c r="K41" s="61"/>
      <c r="L41" s="73"/>
      <c r="M41" s="61"/>
      <c r="N41" s="74">
        <v>0</v>
      </c>
      <c r="O41" s="74">
        <f>IF(RIGHT(S41)="T",(N41),0)</f>
        <v>0</v>
      </c>
      <c r="P41" s="74">
        <f>IF(RIGHT(S41)="U",(N41),0)</f>
        <v>0</v>
      </c>
      <c r="Q41" s="74">
        <f>IF(RIGHT(S41)="C",(N41),0)</f>
        <v>0</v>
      </c>
      <c r="R41" s="74">
        <f>IF(RIGHT(S41)="D",(N41),0)</f>
        <v>0</v>
      </c>
      <c r="S41" s="64"/>
      <c r="T41" s="65"/>
      <c r="U41" s="65"/>
      <c r="V41" s="65"/>
      <c r="W41" s="62"/>
      <c r="X41" s="42"/>
      <c r="Y41" s="187" t="s">
        <v>766</v>
      </c>
      <c r="Z41" s="193">
        <v>100</v>
      </c>
    </row>
    <row r="42" spans="1:26" s="40" customFormat="1" ht="14.25" customHeight="1" x14ac:dyDescent="0.2">
      <c r="A42" s="66"/>
      <c r="B42" s="66" t="s">
        <v>302</v>
      </c>
      <c r="C42" s="66"/>
      <c r="D42" s="66"/>
      <c r="E42" s="66"/>
      <c r="F42" s="67"/>
      <c r="G42" s="67"/>
      <c r="H42" s="67"/>
      <c r="I42" s="67"/>
      <c r="J42" s="68"/>
      <c r="K42" s="69"/>
      <c r="L42" s="68"/>
      <c r="M42" s="69"/>
      <c r="N42" s="70">
        <f>SUM(N41:N41)</f>
        <v>0</v>
      </c>
      <c r="O42" s="70">
        <f t="shared" ref="O42:R42" si="17">SUM(O41:O41)</f>
        <v>0</v>
      </c>
      <c r="P42" s="70">
        <f t="shared" si="17"/>
        <v>0</v>
      </c>
      <c r="Q42" s="70">
        <f t="shared" si="17"/>
        <v>0</v>
      </c>
      <c r="R42" s="70">
        <f t="shared" si="17"/>
        <v>0</v>
      </c>
      <c r="S42" s="66"/>
      <c r="T42" s="71"/>
      <c r="U42" s="71"/>
      <c r="V42" s="71"/>
      <c r="W42" s="66"/>
      <c r="X42" s="14"/>
      <c r="Y42" s="189"/>
      <c r="Z42" s="194"/>
    </row>
    <row r="43" spans="1:26" ht="22.5" customHeight="1" x14ac:dyDescent="0.2">
      <c r="A43" s="62">
        <v>15</v>
      </c>
      <c r="B43" s="62" t="s">
        <v>149</v>
      </c>
      <c r="C43" s="62" t="s">
        <v>324</v>
      </c>
      <c r="D43" s="62">
        <v>5</v>
      </c>
      <c r="E43" s="62" t="s">
        <v>201</v>
      </c>
      <c r="F43" s="59"/>
      <c r="G43" s="59"/>
      <c r="H43" s="59"/>
      <c r="I43" s="59"/>
      <c r="J43" s="60">
        <v>43598</v>
      </c>
      <c r="K43" s="61">
        <v>0.88263888888888886</v>
      </c>
      <c r="L43" s="60">
        <v>43599</v>
      </c>
      <c r="M43" s="61">
        <v>4.1666666666666666E-3</v>
      </c>
      <c r="N43" s="63">
        <v>2.92</v>
      </c>
      <c r="O43" s="62">
        <f t="shared" ref="O43" si="18">IF(RIGHT(S43)="T",(N43),0)</f>
        <v>0</v>
      </c>
      <c r="P43" s="62">
        <f t="shared" ref="P43" si="19">IF(RIGHT(S43)="U",(N43),0)</f>
        <v>0</v>
      </c>
      <c r="Q43" s="62">
        <f t="shared" ref="Q43" si="20">IF(RIGHT(S43)="C",(N43),0)</f>
        <v>0</v>
      </c>
      <c r="R43" s="63">
        <f t="shared" ref="R43" si="21">IF(RIGHT(S43)="D",(N43),0)</f>
        <v>2.92</v>
      </c>
      <c r="S43" s="64" t="s">
        <v>485</v>
      </c>
      <c r="T43" s="65"/>
      <c r="U43" s="65"/>
      <c r="V43" s="65"/>
      <c r="W43" s="62"/>
      <c r="X43" s="42" t="s">
        <v>630</v>
      </c>
      <c r="Y43" s="187" t="s">
        <v>766</v>
      </c>
      <c r="Z43" s="193">
        <v>100</v>
      </c>
    </row>
    <row r="44" spans="1:26" s="40" customFormat="1" ht="14.25" customHeight="1" x14ac:dyDescent="0.2">
      <c r="A44" s="66"/>
      <c r="B44" s="66" t="s">
        <v>302</v>
      </c>
      <c r="C44" s="66"/>
      <c r="D44" s="66"/>
      <c r="E44" s="66"/>
      <c r="F44" s="67"/>
      <c r="G44" s="67"/>
      <c r="H44" s="67"/>
      <c r="I44" s="67"/>
      <c r="J44" s="68"/>
      <c r="K44" s="69"/>
      <c r="L44" s="68"/>
      <c r="M44" s="69"/>
      <c r="N44" s="70">
        <f>SUM(N43:N43)</f>
        <v>2.92</v>
      </c>
      <c r="O44" s="70">
        <f t="shared" ref="O44:R44" si="22">SUM(O43:O43)</f>
        <v>0</v>
      </c>
      <c r="P44" s="70">
        <f t="shared" si="22"/>
        <v>0</v>
      </c>
      <c r="Q44" s="70">
        <f t="shared" si="22"/>
        <v>0</v>
      </c>
      <c r="R44" s="70">
        <f t="shared" si="22"/>
        <v>2.92</v>
      </c>
      <c r="S44" s="66"/>
      <c r="T44" s="71"/>
      <c r="U44" s="71"/>
      <c r="V44" s="71"/>
      <c r="W44" s="66"/>
      <c r="X44" s="14"/>
      <c r="Y44" s="189"/>
      <c r="Z44" s="194"/>
    </row>
    <row r="45" spans="1:26" ht="22.5" customHeight="1" x14ac:dyDescent="0.2">
      <c r="A45" s="187">
        <v>16</v>
      </c>
      <c r="B45" s="187" t="s">
        <v>150</v>
      </c>
      <c r="C45" s="187" t="s">
        <v>325</v>
      </c>
      <c r="D45" s="187">
        <v>107</v>
      </c>
      <c r="E45" s="187" t="s">
        <v>201</v>
      </c>
      <c r="F45" s="59"/>
      <c r="G45" s="59"/>
      <c r="H45" s="59"/>
      <c r="I45" s="59"/>
      <c r="J45" s="60">
        <v>43606</v>
      </c>
      <c r="K45" s="61">
        <v>0.88124999999999998</v>
      </c>
      <c r="L45" s="60">
        <v>43611</v>
      </c>
      <c r="M45" s="61">
        <v>0.54166666666666663</v>
      </c>
      <c r="N45" s="63">
        <v>111.85</v>
      </c>
      <c r="O45" s="62">
        <f t="shared" ref="O45" si="23">IF(RIGHT(S45)="T",(N45),0)</f>
        <v>0</v>
      </c>
      <c r="P45" s="62">
        <f t="shared" ref="P45" si="24">IF(RIGHT(S45)="U",(N45),0)</f>
        <v>0</v>
      </c>
      <c r="Q45" s="62">
        <f t="shared" ref="Q45" si="25">IF(RIGHT(S45)="C",(N45),0)</f>
        <v>0</v>
      </c>
      <c r="R45" s="63">
        <f t="shared" ref="R45" si="26">IF(RIGHT(S45)="D",(N45),0)</f>
        <v>111.85</v>
      </c>
      <c r="S45" s="64" t="s">
        <v>481</v>
      </c>
      <c r="T45" s="65"/>
      <c r="U45" s="65"/>
      <c r="V45" s="65"/>
      <c r="W45" s="62"/>
      <c r="X45" s="42" t="s">
        <v>623</v>
      </c>
      <c r="Y45" s="187" t="s">
        <v>766</v>
      </c>
      <c r="Z45" s="193">
        <v>100</v>
      </c>
    </row>
    <row r="46" spans="1:26" ht="15" customHeight="1" x14ac:dyDescent="0.2">
      <c r="A46" s="188"/>
      <c r="B46" s="188"/>
      <c r="C46" s="188"/>
      <c r="D46" s="188"/>
      <c r="E46" s="188"/>
      <c r="F46" s="59"/>
      <c r="G46" s="59"/>
      <c r="H46" s="59"/>
      <c r="I46" s="59"/>
      <c r="J46" s="60"/>
      <c r="K46" s="61"/>
      <c r="L46" s="60"/>
      <c r="M46" s="61"/>
      <c r="N46" s="63" t="str">
        <f t="shared" ref="N46" si="27">IF(((L46+M46)-(J46+K46))*24&gt;0,((L46+M46)-(J46+K46))*24,"  ")</f>
        <v xml:space="preserve">  </v>
      </c>
      <c r="O46" s="63"/>
      <c r="P46" s="63"/>
      <c r="Q46" s="63"/>
      <c r="R46" s="63"/>
      <c r="S46" s="64"/>
      <c r="T46" s="65"/>
      <c r="U46" s="65"/>
      <c r="V46" s="65"/>
      <c r="W46" s="62"/>
      <c r="X46" s="42"/>
      <c r="Y46" s="188"/>
      <c r="Z46" s="196"/>
    </row>
    <row r="47" spans="1:26" ht="15" customHeight="1" x14ac:dyDescent="0.2">
      <c r="A47" s="189"/>
      <c r="B47" s="189"/>
      <c r="C47" s="189"/>
      <c r="D47" s="189"/>
      <c r="E47" s="189"/>
      <c r="F47" s="59"/>
      <c r="G47" s="59"/>
      <c r="H47" s="59"/>
      <c r="I47" s="59"/>
      <c r="J47" s="60"/>
      <c r="K47" s="61"/>
      <c r="L47" s="60"/>
      <c r="M47" s="61"/>
      <c r="N47" s="63"/>
      <c r="O47" s="63"/>
      <c r="P47" s="63"/>
      <c r="Q47" s="63"/>
      <c r="R47" s="63"/>
      <c r="S47" s="64"/>
      <c r="T47" s="65"/>
      <c r="U47" s="65"/>
      <c r="V47" s="65"/>
      <c r="W47" s="62"/>
      <c r="X47" s="42"/>
      <c r="Y47" s="188"/>
      <c r="Z47" s="196"/>
    </row>
    <row r="48" spans="1:26" s="40" customFormat="1" ht="14.25" customHeight="1" x14ac:dyDescent="0.2">
      <c r="A48" s="66"/>
      <c r="B48" s="66" t="s">
        <v>302</v>
      </c>
      <c r="C48" s="66"/>
      <c r="D48" s="66"/>
      <c r="E48" s="66"/>
      <c r="F48" s="67"/>
      <c r="G48" s="67"/>
      <c r="H48" s="67"/>
      <c r="I48" s="67"/>
      <c r="J48" s="68"/>
      <c r="K48" s="69"/>
      <c r="L48" s="68"/>
      <c r="M48" s="69"/>
      <c r="N48" s="70">
        <f>SUM(N45:N47)</f>
        <v>111.85</v>
      </c>
      <c r="O48" s="70">
        <f t="shared" ref="O48:R48" si="28">SUM(O45:O47)</f>
        <v>0</v>
      </c>
      <c r="P48" s="70">
        <f t="shared" si="28"/>
        <v>0</v>
      </c>
      <c r="Q48" s="70">
        <f t="shared" si="28"/>
        <v>0</v>
      </c>
      <c r="R48" s="70">
        <f t="shared" si="28"/>
        <v>111.85</v>
      </c>
      <c r="S48" s="66"/>
      <c r="T48" s="71"/>
      <c r="U48" s="71"/>
      <c r="V48" s="71"/>
      <c r="W48" s="66"/>
      <c r="X48" s="14"/>
      <c r="Y48" s="189"/>
      <c r="Z48" s="194"/>
    </row>
    <row r="49" spans="1:26" ht="22.5" customHeight="1" x14ac:dyDescent="0.2">
      <c r="A49" s="187">
        <v>17</v>
      </c>
      <c r="B49" s="187" t="s">
        <v>151</v>
      </c>
      <c r="C49" s="187" t="s">
        <v>490</v>
      </c>
      <c r="D49" s="187">
        <v>112</v>
      </c>
      <c r="E49" s="187" t="s">
        <v>201</v>
      </c>
      <c r="F49" s="59"/>
      <c r="G49" s="59"/>
      <c r="H49" s="59"/>
      <c r="I49" s="59"/>
      <c r="J49" s="60">
        <v>43615</v>
      </c>
      <c r="K49" s="61">
        <v>0.86597222222222225</v>
      </c>
      <c r="L49" s="60">
        <v>43615</v>
      </c>
      <c r="M49" s="61">
        <v>0.94444444444444453</v>
      </c>
      <c r="N49" s="63">
        <v>1.88</v>
      </c>
      <c r="O49" s="62">
        <f t="shared" ref="O49:O54" si="29">IF(RIGHT(S49)="T",(N49),0)</f>
        <v>0</v>
      </c>
      <c r="P49" s="62">
        <f t="shared" ref="P49:P54" si="30">IF(RIGHT(S49)="U",(N49),0)</f>
        <v>0</v>
      </c>
      <c r="Q49" s="62">
        <f t="shared" ref="Q49:Q54" si="31">IF(RIGHT(S49)="C",(N49),0)</f>
        <v>0</v>
      </c>
      <c r="R49" s="63">
        <f t="shared" ref="R49:R54" si="32">IF(RIGHT(S49)="D",(N49),0)</f>
        <v>1.88</v>
      </c>
      <c r="S49" s="64" t="s">
        <v>483</v>
      </c>
      <c r="T49" s="65"/>
      <c r="U49" s="65"/>
      <c r="V49" s="65"/>
      <c r="W49" s="62"/>
      <c r="X49" s="42" t="s">
        <v>629</v>
      </c>
      <c r="Y49" s="187" t="s">
        <v>766</v>
      </c>
      <c r="Z49" s="193">
        <v>100</v>
      </c>
    </row>
    <row r="50" spans="1:26" ht="22.5" customHeight="1" x14ac:dyDescent="0.2">
      <c r="A50" s="188"/>
      <c r="B50" s="188"/>
      <c r="C50" s="188"/>
      <c r="D50" s="188"/>
      <c r="E50" s="188"/>
      <c r="F50" s="59"/>
      <c r="G50" s="59"/>
      <c r="H50" s="59"/>
      <c r="I50" s="59"/>
      <c r="J50" s="60">
        <v>43588</v>
      </c>
      <c r="K50" s="61">
        <v>0.59236111111111112</v>
      </c>
      <c r="L50" s="60">
        <v>43588</v>
      </c>
      <c r="M50" s="61">
        <v>0.78472222222222221</v>
      </c>
      <c r="N50" s="63">
        <v>4.62</v>
      </c>
      <c r="O50" s="62">
        <f t="shared" si="29"/>
        <v>0</v>
      </c>
      <c r="P50" s="62">
        <f t="shared" si="30"/>
        <v>0</v>
      </c>
      <c r="Q50" s="62">
        <f t="shared" si="31"/>
        <v>0</v>
      </c>
      <c r="R50" s="63">
        <f t="shared" si="32"/>
        <v>4.62</v>
      </c>
      <c r="S50" s="64" t="s">
        <v>483</v>
      </c>
      <c r="T50" s="65"/>
      <c r="U50" s="65"/>
      <c r="V50" s="65"/>
      <c r="W50" s="62"/>
      <c r="X50" s="42" t="s">
        <v>629</v>
      </c>
      <c r="Y50" s="188"/>
      <c r="Z50" s="196"/>
    </row>
    <row r="51" spans="1:26" ht="22.5" customHeight="1" x14ac:dyDescent="0.2">
      <c r="A51" s="188"/>
      <c r="B51" s="188"/>
      <c r="C51" s="188"/>
      <c r="D51" s="188"/>
      <c r="E51" s="188"/>
      <c r="F51" s="59"/>
      <c r="G51" s="59"/>
      <c r="H51" s="59"/>
      <c r="I51" s="59"/>
      <c r="J51" s="60">
        <v>43596</v>
      </c>
      <c r="K51" s="61">
        <v>0.53402777777777777</v>
      </c>
      <c r="L51" s="60">
        <v>43596</v>
      </c>
      <c r="M51" s="61">
        <v>0.71944444444444444</v>
      </c>
      <c r="N51" s="63">
        <v>4.45</v>
      </c>
      <c r="O51" s="62">
        <f t="shared" si="29"/>
        <v>0</v>
      </c>
      <c r="P51" s="62">
        <f t="shared" si="30"/>
        <v>0</v>
      </c>
      <c r="Q51" s="62">
        <f t="shared" si="31"/>
        <v>0</v>
      </c>
      <c r="R51" s="63">
        <f t="shared" si="32"/>
        <v>4.45</v>
      </c>
      <c r="S51" s="64" t="s">
        <v>483</v>
      </c>
      <c r="T51" s="65"/>
      <c r="U51" s="65"/>
      <c r="V51" s="65"/>
      <c r="W51" s="62"/>
      <c r="X51" s="42" t="s">
        <v>629</v>
      </c>
      <c r="Y51" s="188"/>
      <c r="Z51" s="196"/>
    </row>
    <row r="52" spans="1:26" ht="22.5" customHeight="1" x14ac:dyDescent="0.2">
      <c r="A52" s="188"/>
      <c r="B52" s="188"/>
      <c r="C52" s="188"/>
      <c r="D52" s="188"/>
      <c r="E52" s="188"/>
      <c r="F52" s="59"/>
      <c r="G52" s="59"/>
      <c r="H52" s="59"/>
      <c r="I52" s="59"/>
      <c r="J52" s="60">
        <v>43591</v>
      </c>
      <c r="K52" s="61">
        <v>0.54236111111111118</v>
      </c>
      <c r="L52" s="60">
        <v>43591</v>
      </c>
      <c r="M52" s="61">
        <v>0.8354166666666667</v>
      </c>
      <c r="N52" s="63">
        <v>7.03</v>
      </c>
      <c r="O52" s="62">
        <f t="shared" si="29"/>
        <v>0</v>
      </c>
      <c r="P52" s="62">
        <f t="shared" si="30"/>
        <v>0</v>
      </c>
      <c r="Q52" s="62">
        <f t="shared" si="31"/>
        <v>0</v>
      </c>
      <c r="R52" s="63">
        <f t="shared" si="32"/>
        <v>7.03</v>
      </c>
      <c r="S52" s="64" t="s">
        <v>483</v>
      </c>
      <c r="T52" s="65"/>
      <c r="U52" s="65"/>
      <c r="V52" s="65"/>
      <c r="W52" s="62"/>
      <c r="X52" s="42" t="s">
        <v>629</v>
      </c>
      <c r="Y52" s="188"/>
      <c r="Z52" s="196"/>
    </row>
    <row r="53" spans="1:26" ht="22.5" customHeight="1" x14ac:dyDescent="0.2">
      <c r="A53" s="188"/>
      <c r="B53" s="188"/>
      <c r="C53" s="188"/>
      <c r="D53" s="188"/>
      <c r="E53" s="188"/>
      <c r="F53" s="59"/>
      <c r="G53" s="59"/>
      <c r="H53" s="59"/>
      <c r="I53" s="59"/>
      <c r="J53" s="60">
        <v>43594</v>
      </c>
      <c r="K53" s="61">
        <v>0.56388888888888888</v>
      </c>
      <c r="L53" s="60">
        <v>43594</v>
      </c>
      <c r="M53" s="61">
        <v>0.71388888888888891</v>
      </c>
      <c r="N53" s="63">
        <v>3.6</v>
      </c>
      <c r="O53" s="62">
        <f t="shared" si="29"/>
        <v>0</v>
      </c>
      <c r="P53" s="62">
        <f t="shared" si="30"/>
        <v>0</v>
      </c>
      <c r="Q53" s="62">
        <f t="shared" si="31"/>
        <v>0</v>
      </c>
      <c r="R53" s="63">
        <f t="shared" si="32"/>
        <v>3.6</v>
      </c>
      <c r="S53" s="64" t="s">
        <v>483</v>
      </c>
      <c r="T53" s="65"/>
      <c r="U53" s="65"/>
      <c r="V53" s="65"/>
      <c r="W53" s="62"/>
      <c r="X53" s="42" t="s">
        <v>629</v>
      </c>
      <c r="Y53" s="188"/>
      <c r="Z53" s="196"/>
    </row>
    <row r="54" spans="1:26" ht="22.5" customHeight="1" x14ac:dyDescent="0.2">
      <c r="A54" s="189"/>
      <c r="B54" s="189"/>
      <c r="C54" s="189"/>
      <c r="D54" s="189"/>
      <c r="E54" s="189"/>
      <c r="F54" s="59"/>
      <c r="G54" s="59"/>
      <c r="H54" s="59"/>
      <c r="I54" s="59"/>
      <c r="J54" s="60">
        <v>43611</v>
      </c>
      <c r="K54" s="61">
        <v>0.56737268518518513</v>
      </c>
      <c r="L54" s="60">
        <v>43611</v>
      </c>
      <c r="M54" s="61">
        <v>0.7402777777777777</v>
      </c>
      <c r="N54" s="63">
        <v>4.1500000000000004</v>
      </c>
      <c r="O54" s="62">
        <f t="shared" si="29"/>
        <v>0</v>
      </c>
      <c r="P54" s="62">
        <f t="shared" si="30"/>
        <v>0</v>
      </c>
      <c r="Q54" s="62">
        <f t="shared" si="31"/>
        <v>0</v>
      </c>
      <c r="R54" s="63">
        <f t="shared" si="32"/>
        <v>4.1500000000000004</v>
      </c>
      <c r="S54" s="64" t="s">
        <v>483</v>
      </c>
      <c r="T54" s="65"/>
      <c r="U54" s="65"/>
      <c r="V54" s="65"/>
      <c r="W54" s="62"/>
      <c r="X54" s="42" t="s">
        <v>629</v>
      </c>
      <c r="Y54" s="188"/>
      <c r="Z54" s="196"/>
    </row>
    <row r="55" spans="1:26" s="40" customFormat="1" ht="14.25" customHeight="1" x14ac:dyDescent="0.2">
      <c r="A55" s="66"/>
      <c r="B55" s="66" t="s">
        <v>302</v>
      </c>
      <c r="C55" s="66"/>
      <c r="D55" s="66"/>
      <c r="E55" s="66"/>
      <c r="F55" s="67"/>
      <c r="G55" s="67"/>
      <c r="H55" s="67"/>
      <c r="I55" s="67"/>
      <c r="J55" s="68"/>
      <c r="K55" s="69"/>
      <c r="L55" s="68"/>
      <c r="M55" s="69"/>
      <c r="N55" s="70">
        <f>SUM(N49:N54)</f>
        <v>25.730000000000004</v>
      </c>
      <c r="O55" s="70">
        <f t="shared" ref="O55:R55" si="33">SUM(O49:O54)</f>
        <v>0</v>
      </c>
      <c r="P55" s="70">
        <f t="shared" si="33"/>
        <v>0</v>
      </c>
      <c r="Q55" s="70">
        <f t="shared" si="33"/>
        <v>0</v>
      </c>
      <c r="R55" s="70">
        <f t="shared" si="33"/>
        <v>25.730000000000004</v>
      </c>
      <c r="S55" s="66"/>
      <c r="T55" s="71"/>
      <c r="U55" s="71"/>
      <c r="V55" s="71"/>
      <c r="W55" s="66"/>
      <c r="X55" s="14"/>
      <c r="Y55" s="189"/>
      <c r="Z55" s="194"/>
    </row>
    <row r="56" spans="1:26" ht="22.5" customHeight="1" x14ac:dyDescent="0.2">
      <c r="A56" s="187">
        <v>18</v>
      </c>
      <c r="B56" s="187" t="s">
        <v>152</v>
      </c>
      <c r="C56" s="187" t="s">
        <v>110</v>
      </c>
      <c r="D56" s="187">
        <v>48.44</v>
      </c>
      <c r="E56" s="187" t="s">
        <v>201</v>
      </c>
      <c r="F56" s="59"/>
      <c r="G56" s="59"/>
      <c r="H56" s="59"/>
      <c r="I56" s="59"/>
      <c r="J56" s="60">
        <v>43586</v>
      </c>
      <c r="K56" s="61">
        <v>0</v>
      </c>
      <c r="L56" s="60">
        <v>43588</v>
      </c>
      <c r="M56" s="61">
        <v>0.63402777777777775</v>
      </c>
      <c r="N56" s="63">
        <f>IF(((L56+M56)-(J56+K56))*24&gt;0,((L56+M56)-(J56+K56))*24,"NA")</f>
        <v>63.216666666674428</v>
      </c>
      <c r="O56" s="62">
        <f t="shared" ref="O56:O57" si="34">IF(RIGHT(S56)="T",(N56),0)</f>
        <v>0</v>
      </c>
      <c r="P56" s="62">
        <f t="shared" ref="P56:P57" si="35">IF(RIGHT(S56)="U",(N56),0)</f>
        <v>0</v>
      </c>
      <c r="Q56" s="62">
        <f t="shared" ref="Q56:Q57" si="36">IF(RIGHT(S56)="C",(N56),0)</f>
        <v>0</v>
      </c>
      <c r="R56" s="63">
        <f t="shared" ref="R56:R57" si="37">IF(RIGHT(S56)="D",(N56),0)</f>
        <v>63.216666666674428</v>
      </c>
      <c r="S56" s="64" t="s">
        <v>481</v>
      </c>
      <c r="T56" s="65"/>
      <c r="U56" s="65"/>
      <c r="V56" s="65"/>
      <c r="W56" s="62"/>
      <c r="X56" s="42" t="s">
        <v>623</v>
      </c>
      <c r="Y56" s="187" t="s">
        <v>766</v>
      </c>
      <c r="Z56" s="193">
        <v>100</v>
      </c>
    </row>
    <row r="57" spans="1:26" ht="22.5" customHeight="1" x14ac:dyDescent="0.2">
      <c r="A57" s="189"/>
      <c r="B57" s="189"/>
      <c r="C57" s="189"/>
      <c r="D57" s="189"/>
      <c r="E57" s="189"/>
      <c r="F57" s="59"/>
      <c r="G57" s="59"/>
      <c r="H57" s="59"/>
      <c r="I57" s="59"/>
      <c r="J57" s="60">
        <v>43592</v>
      </c>
      <c r="K57" s="61">
        <v>0.33611111111111108</v>
      </c>
      <c r="L57" s="60">
        <v>43617</v>
      </c>
      <c r="M57" s="61">
        <v>0</v>
      </c>
      <c r="N57" s="63">
        <f>IF(((L57+M57)-(J57+K57))*24&gt;0,((L57+M57)-(J57+K57))*24,"NA")</f>
        <v>591.93333333340706</v>
      </c>
      <c r="O57" s="62">
        <f t="shared" si="34"/>
        <v>0</v>
      </c>
      <c r="P57" s="62">
        <f t="shared" si="35"/>
        <v>0</v>
      </c>
      <c r="Q57" s="62">
        <f t="shared" si="36"/>
        <v>0</v>
      </c>
      <c r="R57" s="63">
        <f t="shared" si="37"/>
        <v>591.93333333340706</v>
      </c>
      <c r="S57" s="64" t="s">
        <v>481</v>
      </c>
      <c r="T57" s="65"/>
      <c r="U57" s="65"/>
      <c r="V57" s="65"/>
      <c r="W57" s="62"/>
      <c r="X57" s="42" t="s">
        <v>623</v>
      </c>
      <c r="Y57" s="188"/>
      <c r="Z57" s="196"/>
    </row>
    <row r="58" spans="1:26" s="40" customFormat="1" ht="14.25" customHeight="1" x14ac:dyDescent="0.2">
      <c r="A58" s="66"/>
      <c r="B58" s="66" t="s">
        <v>302</v>
      </c>
      <c r="C58" s="66"/>
      <c r="D58" s="66"/>
      <c r="E58" s="66"/>
      <c r="F58" s="67"/>
      <c r="G58" s="67"/>
      <c r="H58" s="67"/>
      <c r="I58" s="67"/>
      <c r="J58" s="68"/>
      <c r="K58" s="69"/>
      <c r="L58" s="68"/>
      <c r="M58" s="69"/>
      <c r="N58" s="70">
        <f t="shared" ref="N58:Q58" si="38">SUM(N56:N57)</f>
        <v>655.15000000008149</v>
      </c>
      <c r="O58" s="70">
        <f t="shared" si="38"/>
        <v>0</v>
      </c>
      <c r="P58" s="70">
        <f t="shared" si="38"/>
        <v>0</v>
      </c>
      <c r="Q58" s="70">
        <f t="shared" si="38"/>
        <v>0</v>
      </c>
      <c r="R58" s="70">
        <f>SUM(R56:R57)</f>
        <v>655.15000000008149</v>
      </c>
      <c r="S58" s="66"/>
      <c r="T58" s="71"/>
      <c r="U58" s="71"/>
      <c r="V58" s="71"/>
      <c r="W58" s="66"/>
      <c r="X58" s="14"/>
      <c r="Y58" s="189"/>
      <c r="Z58" s="194"/>
    </row>
    <row r="59" spans="1:26" ht="22.5" customHeight="1" x14ac:dyDescent="0.2">
      <c r="A59" s="62">
        <v>19</v>
      </c>
      <c r="B59" s="62" t="s">
        <v>153</v>
      </c>
      <c r="C59" s="62" t="s">
        <v>111</v>
      </c>
      <c r="D59" s="62">
        <v>48.44</v>
      </c>
      <c r="E59" s="62" t="s">
        <v>201</v>
      </c>
      <c r="F59" s="59" t="s">
        <v>202</v>
      </c>
      <c r="G59" s="59" t="s">
        <v>202</v>
      </c>
      <c r="H59" s="59" t="s">
        <v>202</v>
      </c>
      <c r="I59" s="59" t="s">
        <v>202</v>
      </c>
      <c r="J59" s="60">
        <v>43586</v>
      </c>
      <c r="K59" s="61">
        <v>0</v>
      </c>
      <c r="L59" s="60">
        <v>43617</v>
      </c>
      <c r="M59" s="61">
        <v>0</v>
      </c>
      <c r="N59" s="63">
        <f>IF(((L59+M59)-(J59+K59))*24&gt;0,((L59+M59)-(J59+K59))*24,"NA")</f>
        <v>744</v>
      </c>
      <c r="O59" s="62">
        <f t="shared" ref="O59" si="39">IF(RIGHT(S59)="T",(N59),0)</f>
        <v>0</v>
      </c>
      <c r="P59" s="62">
        <f t="shared" ref="P59" si="40">IF(RIGHT(S59)="U",(N59),0)</f>
        <v>0</v>
      </c>
      <c r="Q59" s="62">
        <f t="shared" ref="Q59" si="41">IF(RIGHT(S59)="C",(N59),0)</f>
        <v>0</v>
      </c>
      <c r="R59" s="63">
        <f t="shared" ref="R59" si="42">IF(RIGHT(S59)="D",(N59),0)</f>
        <v>744</v>
      </c>
      <c r="S59" s="64" t="s">
        <v>481</v>
      </c>
      <c r="T59" s="65"/>
      <c r="U59" s="65"/>
      <c r="V59" s="65"/>
      <c r="W59" s="62"/>
      <c r="X59" s="42" t="s">
        <v>623</v>
      </c>
      <c r="Y59" s="187" t="s">
        <v>766</v>
      </c>
      <c r="Z59" s="193">
        <v>100</v>
      </c>
    </row>
    <row r="60" spans="1:26" s="40" customFormat="1" ht="14.25" customHeight="1" x14ac:dyDescent="0.2">
      <c r="A60" s="66"/>
      <c r="B60" s="66" t="s">
        <v>302</v>
      </c>
      <c r="C60" s="66"/>
      <c r="D60" s="66"/>
      <c r="E60" s="66"/>
      <c r="F60" s="67"/>
      <c r="G60" s="67"/>
      <c r="H60" s="67"/>
      <c r="I60" s="67"/>
      <c r="J60" s="68"/>
      <c r="K60" s="69"/>
      <c r="L60" s="68"/>
      <c r="M60" s="69"/>
      <c r="N60" s="70">
        <f>SUM(N59:N59)</f>
        <v>744</v>
      </c>
      <c r="O60" s="70">
        <f>SUM(O59:O59)</f>
        <v>0</v>
      </c>
      <c r="P60" s="70">
        <f>SUM(P59:P59)</f>
        <v>0</v>
      </c>
      <c r="Q60" s="70">
        <f>SUM(Q59:Q59)</f>
        <v>0</v>
      </c>
      <c r="R60" s="70">
        <f>SUM(R59:R59)</f>
        <v>744</v>
      </c>
      <c r="S60" s="66"/>
      <c r="T60" s="71"/>
      <c r="U60" s="71"/>
      <c r="V60" s="71"/>
      <c r="W60" s="66"/>
      <c r="X60" s="14"/>
      <c r="Y60" s="189"/>
      <c r="Z60" s="194"/>
    </row>
    <row r="61" spans="1:26" ht="22.5" customHeight="1" x14ac:dyDescent="0.2">
      <c r="A61" s="187">
        <v>20</v>
      </c>
      <c r="B61" s="187" t="s">
        <v>154</v>
      </c>
      <c r="C61" s="187" t="s">
        <v>454</v>
      </c>
      <c r="D61" s="187"/>
      <c r="E61" s="187" t="s">
        <v>201</v>
      </c>
      <c r="F61" s="59" t="s">
        <v>202</v>
      </c>
      <c r="G61" s="59" t="s">
        <v>202</v>
      </c>
      <c r="H61" s="59" t="s">
        <v>202</v>
      </c>
      <c r="I61" s="59" t="s">
        <v>202</v>
      </c>
      <c r="J61" s="60">
        <v>43586</v>
      </c>
      <c r="K61" s="61">
        <v>0.5395833333333333</v>
      </c>
      <c r="L61" s="60">
        <v>43586</v>
      </c>
      <c r="M61" s="61">
        <v>0.57708333333333328</v>
      </c>
      <c r="N61" s="63">
        <v>0.9</v>
      </c>
      <c r="O61" s="62">
        <f t="shared" ref="O61" si="43">IF(RIGHT(S61)="T",(N61),0)</f>
        <v>0</v>
      </c>
      <c r="P61" s="62">
        <f t="shared" ref="P61" si="44">IF(RIGHT(S61)="U",(N61),0)</f>
        <v>0.9</v>
      </c>
      <c r="Q61" s="62">
        <f t="shared" ref="Q61" si="45">IF(RIGHT(S61)="C",(N61),0)</f>
        <v>0</v>
      </c>
      <c r="R61" s="63">
        <f t="shared" ref="R61" si="46">IF(RIGHT(S61)="D",(N61),0)</f>
        <v>0</v>
      </c>
      <c r="S61" s="64" t="s">
        <v>480</v>
      </c>
      <c r="T61" s="62"/>
      <c r="U61" s="62"/>
      <c r="V61" s="62"/>
      <c r="W61" s="62"/>
      <c r="X61" s="42" t="s">
        <v>624</v>
      </c>
      <c r="Y61" s="187" t="s">
        <v>766</v>
      </c>
      <c r="Z61" s="193">
        <v>100</v>
      </c>
    </row>
    <row r="62" spans="1:26" ht="15" customHeight="1" x14ac:dyDescent="0.2">
      <c r="A62" s="189"/>
      <c r="B62" s="189"/>
      <c r="C62" s="189"/>
      <c r="D62" s="189"/>
      <c r="E62" s="189"/>
      <c r="F62" s="59"/>
      <c r="G62" s="59"/>
      <c r="H62" s="59"/>
      <c r="I62" s="59"/>
      <c r="J62" s="60"/>
      <c r="K62" s="61"/>
      <c r="L62" s="60"/>
      <c r="M62" s="61"/>
      <c r="N62" s="63" t="str">
        <f t="shared" ref="N62" si="47">IF(((L62+M62)-(J62+K62))*24&gt;0,((L62+M62)-(J62+K62))*24,"  ")</f>
        <v xml:space="preserve">  </v>
      </c>
      <c r="O62" s="63">
        <f t="shared" ref="O62" si="48">IF(RIGHT(S62)="T",(N62),0)</f>
        <v>0</v>
      </c>
      <c r="P62" s="63">
        <f t="shared" ref="P62" si="49">IF(RIGHT(S62)="U",(N62),0)</f>
        <v>0</v>
      </c>
      <c r="Q62" s="63">
        <f t="shared" ref="Q62" si="50">IF(RIGHT(S62)="C",(N62),0)</f>
        <v>0</v>
      </c>
      <c r="R62" s="63">
        <f t="shared" ref="R62" si="51">IF(RIGHT(S62)="D",(N62),0)</f>
        <v>0</v>
      </c>
      <c r="S62" s="64"/>
      <c r="T62" s="62"/>
      <c r="U62" s="62"/>
      <c r="V62" s="62"/>
      <c r="W62" s="62"/>
      <c r="X62" s="42"/>
      <c r="Y62" s="188"/>
      <c r="Z62" s="196"/>
    </row>
    <row r="63" spans="1:26" ht="15" customHeight="1" x14ac:dyDescent="0.2">
      <c r="A63" s="62"/>
      <c r="B63" s="66" t="s">
        <v>302</v>
      </c>
      <c r="C63" s="66"/>
      <c r="D63" s="62"/>
      <c r="E63" s="66"/>
      <c r="F63" s="59"/>
      <c r="G63" s="59"/>
      <c r="H63" s="59"/>
      <c r="I63" s="59"/>
      <c r="J63" s="68"/>
      <c r="K63" s="69"/>
      <c r="L63" s="68"/>
      <c r="M63" s="69"/>
      <c r="N63" s="70">
        <f>SUM(N61:N62)</f>
        <v>0.9</v>
      </c>
      <c r="O63" s="70">
        <f>SUM(O61:O62)</f>
        <v>0</v>
      </c>
      <c r="P63" s="70">
        <f>SUM(P61:P62)</f>
        <v>0.9</v>
      </c>
      <c r="Q63" s="70">
        <f>SUM(Q61:Q62)</f>
        <v>0</v>
      </c>
      <c r="R63" s="70">
        <f>SUM(R61:R62)</f>
        <v>0</v>
      </c>
      <c r="S63" s="66"/>
      <c r="T63" s="71"/>
      <c r="U63" s="71"/>
      <c r="V63" s="71"/>
      <c r="W63" s="66"/>
      <c r="X63" s="14"/>
      <c r="Y63" s="189"/>
      <c r="Z63" s="194"/>
    </row>
    <row r="64" spans="1:26" ht="22.5" customHeight="1" x14ac:dyDescent="0.2">
      <c r="A64" s="187">
        <v>21</v>
      </c>
      <c r="B64" s="187" t="s">
        <v>155</v>
      </c>
      <c r="C64" s="187" t="s">
        <v>109</v>
      </c>
      <c r="D64" s="187">
        <v>4.88</v>
      </c>
      <c r="E64" s="187" t="s">
        <v>201</v>
      </c>
      <c r="F64" s="59" t="s">
        <v>202</v>
      </c>
      <c r="G64" s="59" t="s">
        <v>202</v>
      </c>
      <c r="H64" s="59" t="s">
        <v>202</v>
      </c>
      <c r="I64" s="59" t="s">
        <v>202</v>
      </c>
      <c r="J64" s="60">
        <v>43599</v>
      </c>
      <c r="K64" s="61">
        <v>0.51250000000000007</v>
      </c>
      <c r="L64" s="60">
        <v>43599</v>
      </c>
      <c r="M64" s="61">
        <v>0.5493055555555556</v>
      </c>
      <c r="N64" s="63">
        <v>0.88</v>
      </c>
      <c r="O64" s="62">
        <f t="shared" ref="O64" si="52">IF(RIGHT(S64)="T",(N64),0)</f>
        <v>0</v>
      </c>
      <c r="P64" s="62">
        <f t="shared" ref="P64" si="53">IF(RIGHT(S64)="U",(N64),0)</f>
        <v>0.88</v>
      </c>
      <c r="Q64" s="62">
        <f t="shared" ref="Q64" si="54">IF(RIGHT(S64)="C",(N64),0)</f>
        <v>0</v>
      </c>
      <c r="R64" s="63">
        <f t="shared" ref="R64" si="55">IF(RIGHT(S64)="D",(N64),0)</f>
        <v>0</v>
      </c>
      <c r="S64" s="64" t="s">
        <v>480</v>
      </c>
      <c r="T64" s="65"/>
      <c r="U64" s="65"/>
      <c r="V64" s="65"/>
      <c r="W64" s="62"/>
      <c r="X64" s="42" t="s">
        <v>631</v>
      </c>
      <c r="Y64" s="187" t="s">
        <v>766</v>
      </c>
      <c r="Z64" s="193">
        <v>100</v>
      </c>
    </row>
    <row r="65" spans="1:26" ht="15" customHeight="1" x14ac:dyDescent="0.2">
      <c r="A65" s="188"/>
      <c r="B65" s="188"/>
      <c r="C65" s="188"/>
      <c r="D65" s="188"/>
      <c r="E65" s="188"/>
      <c r="F65" s="59"/>
      <c r="G65" s="59"/>
      <c r="H65" s="59"/>
      <c r="I65" s="59"/>
      <c r="J65" s="79"/>
      <c r="K65" s="80"/>
      <c r="L65" s="79"/>
      <c r="M65" s="80"/>
      <c r="N65" s="81"/>
      <c r="O65" s="81"/>
      <c r="P65" s="81"/>
      <c r="Q65" s="81"/>
      <c r="R65" s="81"/>
      <c r="S65" s="82"/>
      <c r="T65" s="65"/>
      <c r="U65" s="65"/>
      <c r="V65" s="65"/>
      <c r="W65" s="62"/>
      <c r="X65" s="30"/>
      <c r="Y65" s="188"/>
      <c r="Z65" s="196"/>
    </row>
    <row r="66" spans="1:26" ht="15" customHeight="1" x14ac:dyDescent="0.2">
      <c r="A66" s="188"/>
      <c r="B66" s="188"/>
      <c r="C66" s="188"/>
      <c r="D66" s="188"/>
      <c r="E66" s="188"/>
      <c r="F66" s="59"/>
      <c r="G66" s="59"/>
      <c r="H66" s="59"/>
      <c r="I66" s="59"/>
      <c r="J66" s="79"/>
      <c r="K66" s="80"/>
      <c r="L66" s="79"/>
      <c r="M66" s="80"/>
      <c r="N66" s="81"/>
      <c r="O66" s="81"/>
      <c r="P66" s="81"/>
      <c r="Q66" s="81"/>
      <c r="R66" s="81"/>
      <c r="S66" s="82"/>
      <c r="T66" s="65"/>
      <c r="U66" s="65"/>
      <c r="V66" s="65"/>
      <c r="W66" s="62"/>
      <c r="X66" s="30"/>
      <c r="Y66" s="188"/>
      <c r="Z66" s="196"/>
    </row>
    <row r="67" spans="1:26" ht="15" customHeight="1" x14ac:dyDescent="0.2">
      <c r="A67" s="189"/>
      <c r="B67" s="189"/>
      <c r="C67" s="189"/>
      <c r="D67" s="189"/>
      <c r="E67" s="189"/>
      <c r="F67" s="59"/>
      <c r="G67" s="59"/>
      <c r="H67" s="59"/>
      <c r="I67" s="59"/>
      <c r="J67" s="79"/>
      <c r="K67" s="80"/>
      <c r="L67" s="79"/>
      <c r="M67" s="80"/>
      <c r="N67" s="81"/>
      <c r="O67" s="81"/>
      <c r="P67" s="81"/>
      <c r="Q67" s="81"/>
      <c r="R67" s="81"/>
      <c r="S67" s="82"/>
      <c r="T67" s="65"/>
      <c r="U67" s="65"/>
      <c r="V67" s="65"/>
      <c r="W67" s="62"/>
      <c r="X67" s="30"/>
      <c r="Y67" s="188"/>
      <c r="Z67" s="196"/>
    </row>
    <row r="68" spans="1:26" ht="15" customHeight="1" x14ac:dyDescent="0.2">
      <c r="A68" s="62"/>
      <c r="B68" s="66" t="s">
        <v>302</v>
      </c>
      <c r="C68" s="66"/>
      <c r="D68" s="66"/>
      <c r="E68" s="66"/>
      <c r="F68" s="59"/>
      <c r="G68" s="59"/>
      <c r="H68" s="59"/>
      <c r="I68" s="59"/>
      <c r="J68" s="68"/>
      <c r="K68" s="69"/>
      <c r="L68" s="68"/>
      <c r="M68" s="69"/>
      <c r="N68" s="78">
        <f>SUM(N64:N67)</f>
        <v>0.88</v>
      </c>
      <c r="O68" s="78">
        <f t="shared" ref="O68:R68" si="56">SUM(O64:O67)</f>
        <v>0</v>
      </c>
      <c r="P68" s="78">
        <f t="shared" si="56"/>
        <v>0.88</v>
      </c>
      <c r="Q68" s="78">
        <f t="shared" si="56"/>
        <v>0</v>
      </c>
      <c r="R68" s="78">
        <f t="shared" si="56"/>
        <v>0</v>
      </c>
      <c r="S68" s="66"/>
      <c r="T68" s="71"/>
      <c r="U68" s="71"/>
      <c r="V68" s="71"/>
      <c r="W68" s="66"/>
      <c r="X68" s="14"/>
      <c r="Y68" s="189"/>
      <c r="Z68" s="194"/>
    </row>
    <row r="69" spans="1:26" ht="33.75" customHeight="1" x14ac:dyDescent="0.2">
      <c r="A69" s="187">
        <v>22</v>
      </c>
      <c r="B69" s="187" t="s">
        <v>156</v>
      </c>
      <c r="C69" s="187" t="s">
        <v>77</v>
      </c>
      <c r="D69" s="187">
        <v>8.06</v>
      </c>
      <c r="E69" s="187" t="s">
        <v>201</v>
      </c>
      <c r="F69" s="59" t="s">
        <v>202</v>
      </c>
      <c r="G69" s="59" t="s">
        <v>202</v>
      </c>
      <c r="H69" s="59" t="s">
        <v>202</v>
      </c>
      <c r="I69" s="59" t="s">
        <v>202</v>
      </c>
      <c r="J69" s="60">
        <v>43597</v>
      </c>
      <c r="K69" s="61">
        <v>0.6777777777777777</v>
      </c>
      <c r="L69" s="60">
        <v>43597</v>
      </c>
      <c r="M69" s="61">
        <v>0.76388888888888884</v>
      </c>
      <c r="N69" s="63">
        <v>2.0699999999999998</v>
      </c>
      <c r="O69" s="62">
        <f t="shared" ref="O69:O71" si="57">IF(RIGHT(S69)="T",(N69),0)</f>
        <v>0</v>
      </c>
      <c r="P69" s="62">
        <f t="shared" ref="P69:P71" si="58">IF(RIGHT(S69)="U",(N69),0)</f>
        <v>2.0699999999999998</v>
      </c>
      <c r="Q69" s="62">
        <f t="shared" ref="Q69:Q71" si="59">IF(RIGHT(S69)="C",(N69),0)</f>
        <v>0</v>
      </c>
      <c r="R69" s="63">
        <f t="shared" ref="R69:R71" si="60">IF(RIGHT(S69)="D",(N69),0)</f>
        <v>0</v>
      </c>
      <c r="S69" s="64" t="s">
        <v>480</v>
      </c>
      <c r="T69" s="65"/>
      <c r="U69" s="65"/>
      <c r="V69" s="65"/>
      <c r="W69" s="62"/>
      <c r="X69" s="42" t="s">
        <v>625</v>
      </c>
      <c r="Y69" s="187" t="s">
        <v>766</v>
      </c>
      <c r="Z69" s="193">
        <v>100</v>
      </c>
    </row>
    <row r="70" spans="1:26" ht="33.75" customHeight="1" x14ac:dyDescent="0.2">
      <c r="A70" s="188"/>
      <c r="B70" s="188"/>
      <c r="C70" s="188"/>
      <c r="D70" s="188"/>
      <c r="E70" s="188"/>
      <c r="F70" s="59"/>
      <c r="G70" s="59"/>
      <c r="H70" s="59"/>
      <c r="I70" s="59"/>
      <c r="J70" s="60">
        <v>43607</v>
      </c>
      <c r="K70" s="61">
        <v>0.70486111111111116</v>
      </c>
      <c r="L70" s="60">
        <v>43607</v>
      </c>
      <c r="M70" s="61">
        <v>0.71944444444444444</v>
      </c>
      <c r="N70" s="63">
        <v>0.35</v>
      </c>
      <c r="O70" s="62">
        <f t="shared" si="57"/>
        <v>0</v>
      </c>
      <c r="P70" s="62">
        <f t="shared" si="58"/>
        <v>0.35</v>
      </c>
      <c r="Q70" s="62">
        <f t="shared" si="59"/>
        <v>0</v>
      </c>
      <c r="R70" s="63">
        <f t="shared" si="60"/>
        <v>0</v>
      </c>
      <c r="S70" s="64" t="s">
        <v>480</v>
      </c>
      <c r="T70" s="65"/>
      <c r="U70" s="65"/>
      <c r="V70" s="65"/>
      <c r="W70" s="62"/>
      <c r="X70" s="42" t="s">
        <v>626</v>
      </c>
      <c r="Y70" s="188"/>
      <c r="Z70" s="196"/>
    </row>
    <row r="71" spans="1:26" ht="33.75" customHeight="1" x14ac:dyDescent="0.2">
      <c r="A71" s="189"/>
      <c r="B71" s="189"/>
      <c r="C71" s="189"/>
      <c r="D71" s="189"/>
      <c r="E71" s="189"/>
      <c r="F71" s="59"/>
      <c r="G71" s="59"/>
      <c r="H71" s="59"/>
      <c r="I71" s="59"/>
      <c r="J71" s="60">
        <v>43607</v>
      </c>
      <c r="K71" s="61">
        <v>0.72430555555555554</v>
      </c>
      <c r="L71" s="60">
        <v>43608</v>
      </c>
      <c r="M71" s="61">
        <v>0.49374999999999997</v>
      </c>
      <c r="N71" s="63">
        <v>18.47</v>
      </c>
      <c r="O71" s="62">
        <f t="shared" si="57"/>
        <v>0</v>
      </c>
      <c r="P71" s="62">
        <f t="shared" si="58"/>
        <v>18.47</v>
      </c>
      <c r="Q71" s="62">
        <f t="shared" si="59"/>
        <v>0</v>
      </c>
      <c r="R71" s="63">
        <f t="shared" si="60"/>
        <v>0</v>
      </c>
      <c r="S71" s="64" t="s">
        <v>480</v>
      </c>
      <c r="T71" s="65"/>
      <c r="U71" s="65"/>
      <c r="V71" s="65"/>
      <c r="W71" s="62"/>
      <c r="X71" s="42" t="s">
        <v>627</v>
      </c>
      <c r="Y71" s="188"/>
      <c r="Z71" s="196"/>
    </row>
    <row r="72" spans="1:26" ht="15" customHeight="1" x14ac:dyDescent="0.2">
      <c r="A72" s="62"/>
      <c r="B72" s="66" t="s">
        <v>302</v>
      </c>
      <c r="C72" s="66"/>
      <c r="D72" s="66"/>
      <c r="E72" s="66"/>
      <c r="F72" s="59"/>
      <c r="G72" s="59"/>
      <c r="H72" s="59"/>
      <c r="I72" s="59"/>
      <c r="J72" s="68"/>
      <c r="K72" s="69"/>
      <c r="L72" s="68"/>
      <c r="M72" s="69"/>
      <c r="N72" s="78">
        <f>SUM(N69:N71)</f>
        <v>20.89</v>
      </c>
      <c r="O72" s="78">
        <f t="shared" ref="O72:R72" si="61">SUM(O69:O71)</f>
        <v>0</v>
      </c>
      <c r="P72" s="78">
        <f t="shared" si="61"/>
        <v>20.89</v>
      </c>
      <c r="Q72" s="78">
        <f t="shared" si="61"/>
        <v>0</v>
      </c>
      <c r="R72" s="78">
        <f t="shared" si="61"/>
        <v>0</v>
      </c>
      <c r="S72" s="66"/>
      <c r="T72" s="71"/>
      <c r="U72" s="71"/>
      <c r="V72" s="71"/>
      <c r="W72" s="66"/>
      <c r="X72" s="14"/>
      <c r="Y72" s="189"/>
      <c r="Z72" s="194"/>
    </row>
    <row r="73" spans="1:26" ht="15" customHeight="1" x14ac:dyDescent="0.2">
      <c r="A73" s="187">
        <v>23</v>
      </c>
      <c r="B73" s="187" t="s">
        <v>157</v>
      </c>
      <c r="C73" s="187" t="s">
        <v>358</v>
      </c>
      <c r="D73" s="187">
        <v>6.92</v>
      </c>
      <c r="E73" s="187" t="s">
        <v>201</v>
      </c>
      <c r="F73" s="59" t="s">
        <v>202</v>
      </c>
      <c r="G73" s="59" t="s">
        <v>202</v>
      </c>
      <c r="H73" s="59" t="s">
        <v>202</v>
      </c>
      <c r="I73" s="59" t="s">
        <v>202</v>
      </c>
      <c r="J73" s="59"/>
      <c r="K73" s="76"/>
      <c r="L73" s="76"/>
      <c r="M73" s="76"/>
      <c r="N73" s="75"/>
      <c r="O73" s="63"/>
      <c r="P73" s="63"/>
      <c r="Q73" s="63"/>
      <c r="R73" s="63"/>
      <c r="S73" s="62"/>
      <c r="T73" s="65"/>
      <c r="U73" s="65"/>
      <c r="V73" s="65"/>
      <c r="W73" s="62"/>
      <c r="X73" s="42"/>
      <c r="Y73" s="187" t="s">
        <v>766</v>
      </c>
      <c r="Z73" s="193">
        <v>100</v>
      </c>
    </row>
    <row r="74" spans="1:26" ht="15" customHeight="1" x14ac:dyDescent="0.2">
      <c r="A74" s="189"/>
      <c r="B74" s="189"/>
      <c r="C74" s="189"/>
      <c r="D74" s="189"/>
      <c r="E74" s="189"/>
      <c r="F74" s="59" t="s">
        <v>202</v>
      </c>
      <c r="G74" s="59" t="s">
        <v>202</v>
      </c>
      <c r="H74" s="59" t="s">
        <v>202</v>
      </c>
      <c r="I74" s="59" t="s">
        <v>202</v>
      </c>
      <c r="J74" s="59"/>
      <c r="K74" s="66"/>
      <c r="L74" s="66"/>
      <c r="M74" s="66"/>
      <c r="N74" s="75"/>
      <c r="O74" s="63"/>
      <c r="P74" s="63"/>
      <c r="Q74" s="63"/>
      <c r="R74" s="63"/>
      <c r="S74" s="66"/>
      <c r="T74" s="65"/>
      <c r="U74" s="65"/>
      <c r="V74" s="65"/>
      <c r="W74" s="62"/>
      <c r="X74" s="42"/>
      <c r="Y74" s="188"/>
      <c r="Z74" s="196"/>
    </row>
    <row r="75" spans="1:26" s="40" customFormat="1" ht="14.25" customHeight="1" x14ac:dyDescent="0.2">
      <c r="A75" s="66"/>
      <c r="B75" s="66" t="s">
        <v>302</v>
      </c>
      <c r="C75" s="66"/>
      <c r="D75" s="66"/>
      <c r="E75" s="66"/>
      <c r="F75" s="67"/>
      <c r="G75" s="67"/>
      <c r="H75" s="67"/>
      <c r="I75" s="67"/>
      <c r="J75" s="68"/>
      <c r="K75" s="69"/>
      <c r="L75" s="68"/>
      <c r="M75" s="69"/>
      <c r="N75" s="70">
        <f>SUM(N74:N74)</f>
        <v>0</v>
      </c>
      <c r="O75" s="70">
        <f t="shared" ref="O75:R75" si="62">SUM(O74:O74)</f>
        <v>0</v>
      </c>
      <c r="P75" s="70">
        <f t="shared" si="62"/>
        <v>0</v>
      </c>
      <c r="Q75" s="70">
        <f t="shared" si="62"/>
        <v>0</v>
      </c>
      <c r="R75" s="70">
        <f t="shared" si="62"/>
        <v>0</v>
      </c>
      <c r="S75" s="66"/>
      <c r="T75" s="71"/>
      <c r="U75" s="71"/>
      <c r="V75" s="71"/>
      <c r="W75" s="66"/>
      <c r="X75" s="14"/>
      <c r="Y75" s="189"/>
      <c r="Z75" s="194"/>
    </row>
    <row r="76" spans="1:26" ht="33.75" customHeight="1" x14ac:dyDescent="0.2">
      <c r="A76" s="187">
        <v>24</v>
      </c>
      <c r="B76" s="187" t="s">
        <v>158</v>
      </c>
      <c r="C76" s="187" t="s">
        <v>359</v>
      </c>
      <c r="D76" s="187">
        <v>8.06</v>
      </c>
      <c r="E76" s="187" t="s">
        <v>201</v>
      </c>
      <c r="F76" s="59" t="s">
        <v>202</v>
      </c>
      <c r="G76" s="59" t="s">
        <v>202</v>
      </c>
      <c r="H76" s="59" t="s">
        <v>202</v>
      </c>
      <c r="I76" s="59" t="s">
        <v>202</v>
      </c>
      <c r="J76" s="60">
        <v>43596</v>
      </c>
      <c r="K76" s="61">
        <v>0.40208333333333335</v>
      </c>
      <c r="L76" s="60">
        <v>43596</v>
      </c>
      <c r="M76" s="61">
        <v>0.78125</v>
      </c>
      <c r="N76" s="63">
        <v>9.1</v>
      </c>
      <c r="O76" s="62">
        <f t="shared" ref="O76" si="63">IF(RIGHT(S76)="T",(N76),0)</f>
        <v>0</v>
      </c>
      <c r="P76" s="62">
        <f t="shared" ref="P76" si="64">IF(RIGHT(S76)="U",(N76),0)</f>
        <v>0</v>
      </c>
      <c r="Q76" s="62">
        <f t="shared" ref="Q76" si="65">IF(RIGHT(S76)="C",(N76),0)</f>
        <v>0</v>
      </c>
      <c r="R76" s="63">
        <f t="shared" ref="R76" si="66">IF(RIGHT(S76)="D",(N76),0)</f>
        <v>9.1</v>
      </c>
      <c r="S76" s="64" t="s">
        <v>479</v>
      </c>
      <c r="T76" s="65"/>
      <c r="U76" s="65"/>
      <c r="V76" s="65"/>
      <c r="W76" s="62"/>
      <c r="X76" s="42" t="s">
        <v>628</v>
      </c>
      <c r="Y76" s="187" t="s">
        <v>766</v>
      </c>
      <c r="Z76" s="193">
        <v>100</v>
      </c>
    </row>
    <row r="77" spans="1:26" ht="15" customHeight="1" x14ac:dyDescent="0.2">
      <c r="A77" s="188"/>
      <c r="B77" s="188"/>
      <c r="C77" s="188"/>
      <c r="D77" s="188"/>
      <c r="E77" s="188"/>
      <c r="F77" s="59"/>
      <c r="G77" s="59"/>
      <c r="H77" s="59"/>
      <c r="I77" s="59"/>
      <c r="J77" s="73"/>
      <c r="K77" s="61"/>
      <c r="L77" s="73"/>
      <c r="M77" s="61"/>
      <c r="N77" s="74">
        <v>0</v>
      </c>
      <c r="O77" s="74">
        <f>IF(RIGHT(S77)="T",(N77),0)</f>
        <v>0</v>
      </c>
      <c r="P77" s="74">
        <f>IF(RIGHT(S77)="U",(N77),0)</f>
        <v>0</v>
      </c>
      <c r="Q77" s="74">
        <f>IF(RIGHT(S77)="C",(N77),0)</f>
        <v>0</v>
      </c>
      <c r="R77" s="74">
        <f>IF(RIGHT(S77)="D",(N77),0)</f>
        <v>0</v>
      </c>
      <c r="S77" s="64"/>
      <c r="T77" s="65"/>
      <c r="U77" s="65"/>
      <c r="V77" s="65"/>
      <c r="W77" s="62"/>
      <c r="X77" s="42"/>
      <c r="Y77" s="188"/>
      <c r="Z77" s="196"/>
    </row>
    <row r="78" spans="1:26" ht="15" customHeight="1" x14ac:dyDescent="0.2">
      <c r="A78" s="188"/>
      <c r="B78" s="188"/>
      <c r="C78" s="188"/>
      <c r="D78" s="188"/>
      <c r="E78" s="188"/>
      <c r="F78" s="59"/>
      <c r="G78" s="59"/>
      <c r="H78" s="59"/>
      <c r="I78" s="59"/>
      <c r="J78" s="60"/>
      <c r="K78" s="61"/>
      <c r="L78" s="60"/>
      <c r="M78" s="61"/>
      <c r="N78" s="63"/>
      <c r="O78" s="63"/>
      <c r="P78" s="63"/>
      <c r="Q78" s="63"/>
      <c r="R78" s="63"/>
      <c r="S78" s="64"/>
      <c r="T78" s="65"/>
      <c r="U78" s="65"/>
      <c r="V78" s="65"/>
      <c r="W78" s="62"/>
      <c r="X78" s="42"/>
      <c r="Y78" s="188"/>
      <c r="Z78" s="196"/>
    </row>
    <row r="79" spans="1:26" ht="15" customHeight="1" x14ac:dyDescent="0.2">
      <c r="A79" s="189"/>
      <c r="B79" s="189"/>
      <c r="C79" s="189"/>
      <c r="D79" s="189"/>
      <c r="E79" s="189"/>
      <c r="F79" s="59"/>
      <c r="G79" s="59"/>
      <c r="H79" s="59"/>
      <c r="I79" s="59"/>
      <c r="J79" s="60"/>
      <c r="K79" s="61"/>
      <c r="L79" s="60"/>
      <c r="M79" s="61"/>
      <c r="N79" s="63"/>
      <c r="O79" s="63"/>
      <c r="P79" s="63"/>
      <c r="Q79" s="63"/>
      <c r="R79" s="63"/>
      <c r="S79" s="64"/>
      <c r="T79" s="65"/>
      <c r="U79" s="65"/>
      <c r="V79" s="65"/>
      <c r="W79" s="62"/>
      <c r="X79" s="42"/>
      <c r="Y79" s="188"/>
      <c r="Z79" s="196"/>
    </row>
    <row r="80" spans="1:26" ht="15" customHeight="1" x14ac:dyDescent="0.2">
      <c r="A80" s="62"/>
      <c r="B80" s="66" t="s">
        <v>302</v>
      </c>
      <c r="C80" s="62"/>
      <c r="D80" s="62"/>
      <c r="E80" s="62"/>
      <c r="F80" s="59"/>
      <c r="G80" s="59"/>
      <c r="H80" s="59"/>
      <c r="I80" s="59"/>
      <c r="J80" s="60"/>
      <c r="K80" s="64"/>
      <c r="L80" s="60"/>
      <c r="M80" s="64"/>
      <c r="N80" s="70">
        <f>SUM(N76:N79)</f>
        <v>9.1</v>
      </c>
      <c r="O80" s="70">
        <f t="shared" ref="O80:R80" si="67">SUM(O76:O79)</f>
        <v>0</v>
      </c>
      <c r="P80" s="70">
        <f t="shared" si="67"/>
        <v>0</v>
      </c>
      <c r="Q80" s="70">
        <f t="shared" si="67"/>
        <v>0</v>
      </c>
      <c r="R80" s="70">
        <f t="shared" si="67"/>
        <v>9.1</v>
      </c>
      <c r="S80" s="64"/>
      <c r="T80" s="65"/>
      <c r="U80" s="65"/>
      <c r="V80" s="65"/>
      <c r="W80" s="62"/>
      <c r="X80" s="42"/>
      <c r="Y80" s="189"/>
      <c r="Z80" s="194"/>
    </row>
    <row r="81" spans="1:26" ht="33.75" customHeight="1" x14ac:dyDescent="0.2">
      <c r="A81" s="62">
        <v>25</v>
      </c>
      <c r="B81" s="62" t="s">
        <v>159</v>
      </c>
      <c r="C81" s="62" t="s">
        <v>360</v>
      </c>
      <c r="D81" s="62">
        <v>6.92</v>
      </c>
      <c r="E81" s="62" t="s">
        <v>201</v>
      </c>
      <c r="F81" s="59" t="s">
        <v>202</v>
      </c>
      <c r="G81" s="59" t="s">
        <v>202</v>
      </c>
      <c r="H81" s="59" t="s">
        <v>202</v>
      </c>
      <c r="I81" s="59" t="s">
        <v>202</v>
      </c>
      <c r="J81" s="60">
        <v>43596</v>
      </c>
      <c r="K81" s="61">
        <v>0.40416666666666662</v>
      </c>
      <c r="L81" s="60">
        <v>43596</v>
      </c>
      <c r="M81" s="61">
        <v>0.78194444444444444</v>
      </c>
      <c r="N81" s="63">
        <v>9.07</v>
      </c>
      <c r="O81" s="62">
        <f t="shared" ref="O81" si="68">IF(RIGHT(S81)="T",(N81),0)</f>
        <v>0</v>
      </c>
      <c r="P81" s="62">
        <f t="shared" ref="P81" si="69">IF(RIGHT(S81)="U",(N81),0)</f>
        <v>0</v>
      </c>
      <c r="Q81" s="62">
        <f t="shared" ref="Q81" si="70">IF(RIGHT(S81)="C",(N81),0)</f>
        <v>0</v>
      </c>
      <c r="R81" s="63">
        <f t="shared" ref="R81" si="71">IF(RIGHT(S81)="D",(N81),0)</f>
        <v>9.07</v>
      </c>
      <c r="S81" s="64" t="s">
        <v>479</v>
      </c>
      <c r="T81" s="65"/>
      <c r="U81" s="65"/>
      <c r="V81" s="65"/>
      <c r="W81" s="62"/>
      <c r="X81" s="42" t="s">
        <v>628</v>
      </c>
      <c r="Y81" s="187" t="s">
        <v>766</v>
      </c>
      <c r="Z81" s="193">
        <v>100</v>
      </c>
    </row>
    <row r="82" spans="1:26" ht="15" customHeight="1" x14ac:dyDescent="0.2">
      <c r="A82" s="62"/>
      <c r="B82" s="66" t="s">
        <v>302</v>
      </c>
      <c r="C82" s="66"/>
      <c r="D82" s="66"/>
      <c r="E82" s="66"/>
      <c r="F82" s="59"/>
      <c r="G82" s="59"/>
      <c r="H82" s="59"/>
      <c r="I82" s="59"/>
      <c r="J82" s="68"/>
      <c r="K82" s="69"/>
      <c r="L82" s="68"/>
      <c r="M82" s="69"/>
      <c r="N82" s="70">
        <f>SUM(N81:N81)</f>
        <v>9.07</v>
      </c>
      <c r="O82" s="70">
        <f>SUM(O81:O81)</f>
        <v>0</v>
      </c>
      <c r="P82" s="70">
        <f>SUM(P81:P81)</f>
        <v>0</v>
      </c>
      <c r="Q82" s="70">
        <f>SUM(Q81:Q81)</f>
        <v>0</v>
      </c>
      <c r="R82" s="70">
        <f>SUM(R81:R81)</f>
        <v>9.07</v>
      </c>
      <c r="S82" s="66"/>
      <c r="T82" s="71"/>
      <c r="U82" s="71"/>
      <c r="V82" s="71"/>
      <c r="W82" s="66"/>
      <c r="X82" s="14"/>
      <c r="Y82" s="189"/>
      <c r="Z82" s="194"/>
    </row>
    <row r="83" spans="1:26" ht="15" customHeight="1" x14ac:dyDescent="0.2">
      <c r="A83" s="187">
        <v>26</v>
      </c>
      <c r="B83" s="187" t="s">
        <v>160</v>
      </c>
      <c r="C83" s="187" t="s">
        <v>42</v>
      </c>
      <c r="D83" s="187">
        <v>11</v>
      </c>
      <c r="E83" s="187" t="s">
        <v>201</v>
      </c>
      <c r="F83" s="59"/>
      <c r="G83" s="59"/>
      <c r="H83" s="59"/>
      <c r="I83" s="59"/>
      <c r="J83" s="79"/>
      <c r="K83" s="80"/>
      <c r="L83" s="79"/>
      <c r="M83" s="80"/>
      <c r="N83" s="81"/>
      <c r="O83" s="81"/>
      <c r="P83" s="81"/>
      <c r="Q83" s="81"/>
      <c r="R83" s="81"/>
      <c r="S83" s="82"/>
      <c r="T83" s="65"/>
      <c r="U83" s="65"/>
      <c r="V83" s="65"/>
      <c r="W83" s="62"/>
      <c r="X83" s="30"/>
      <c r="Y83" s="187" t="s">
        <v>766</v>
      </c>
      <c r="Z83" s="193">
        <v>100</v>
      </c>
    </row>
    <row r="84" spans="1:26" ht="15" customHeight="1" x14ac:dyDescent="0.2">
      <c r="A84" s="188"/>
      <c r="B84" s="188"/>
      <c r="C84" s="188"/>
      <c r="D84" s="188"/>
      <c r="E84" s="188"/>
      <c r="F84" s="59"/>
      <c r="G84" s="59"/>
      <c r="H84" s="59"/>
      <c r="I84" s="59"/>
      <c r="J84" s="79"/>
      <c r="K84" s="80"/>
      <c r="L84" s="79"/>
      <c r="M84" s="80"/>
      <c r="N84" s="81"/>
      <c r="O84" s="81"/>
      <c r="P84" s="81"/>
      <c r="Q84" s="81"/>
      <c r="R84" s="81"/>
      <c r="S84" s="82"/>
      <c r="T84" s="65"/>
      <c r="U84" s="65"/>
      <c r="V84" s="65"/>
      <c r="W84" s="62"/>
      <c r="X84" s="30"/>
      <c r="Y84" s="188"/>
      <c r="Z84" s="196"/>
    </row>
    <row r="85" spans="1:26" ht="15" customHeight="1" x14ac:dyDescent="0.2">
      <c r="A85" s="189"/>
      <c r="B85" s="189"/>
      <c r="C85" s="189"/>
      <c r="D85" s="189"/>
      <c r="E85" s="189"/>
      <c r="F85" s="59"/>
      <c r="G85" s="59"/>
      <c r="H85" s="59"/>
      <c r="I85" s="59"/>
      <c r="J85" s="59"/>
      <c r="K85" s="84"/>
      <c r="L85" s="84"/>
      <c r="M85" s="84"/>
      <c r="N85" s="70">
        <f>SUM(N83:N84)</f>
        <v>0</v>
      </c>
      <c r="O85" s="70">
        <f t="shared" ref="O85:R85" si="72">SUM(O83:O84)</f>
        <v>0</v>
      </c>
      <c r="P85" s="70">
        <f t="shared" si="72"/>
        <v>0</v>
      </c>
      <c r="Q85" s="70">
        <f t="shared" si="72"/>
        <v>0</v>
      </c>
      <c r="R85" s="70">
        <f t="shared" si="72"/>
        <v>0</v>
      </c>
      <c r="S85" s="62"/>
      <c r="T85" s="65"/>
      <c r="U85" s="65"/>
      <c r="V85" s="65"/>
      <c r="W85" s="62"/>
      <c r="X85" s="42"/>
      <c r="Y85" s="189"/>
      <c r="Z85" s="194"/>
    </row>
    <row r="86" spans="1:26" ht="15" customHeight="1" x14ac:dyDescent="0.2">
      <c r="A86" s="187">
        <v>27</v>
      </c>
      <c r="B86" s="187" t="s">
        <v>161</v>
      </c>
      <c r="C86" s="187" t="s">
        <v>113</v>
      </c>
      <c r="D86" s="187">
        <v>12.7</v>
      </c>
      <c r="E86" s="187" t="s">
        <v>201</v>
      </c>
      <c r="F86" s="59" t="s">
        <v>202</v>
      </c>
      <c r="G86" s="59" t="s">
        <v>202</v>
      </c>
      <c r="H86" s="59" t="s">
        <v>202</v>
      </c>
      <c r="I86" s="59" t="s">
        <v>202</v>
      </c>
      <c r="J86" s="79"/>
      <c r="K86" s="80"/>
      <c r="L86" s="79"/>
      <c r="M86" s="80"/>
      <c r="N86" s="81"/>
      <c r="O86" s="81"/>
      <c r="P86" s="81"/>
      <c r="Q86" s="81"/>
      <c r="R86" s="81"/>
      <c r="S86" s="82"/>
      <c r="T86" s="65"/>
      <c r="U86" s="65"/>
      <c r="V86" s="65"/>
      <c r="W86" s="62"/>
      <c r="X86" s="30"/>
      <c r="Y86" s="187" t="s">
        <v>766</v>
      </c>
      <c r="Z86" s="193">
        <v>100</v>
      </c>
    </row>
    <row r="87" spans="1:26" ht="15" customHeight="1" x14ac:dyDescent="0.2">
      <c r="A87" s="189"/>
      <c r="B87" s="189"/>
      <c r="C87" s="189"/>
      <c r="D87" s="189"/>
      <c r="E87" s="189"/>
      <c r="F87" s="59"/>
      <c r="G87" s="59"/>
      <c r="H87" s="59"/>
      <c r="I87" s="59"/>
      <c r="J87" s="79"/>
      <c r="K87" s="80"/>
      <c r="L87" s="79"/>
      <c r="M87" s="80"/>
      <c r="N87" s="81"/>
      <c r="O87" s="81"/>
      <c r="P87" s="81"/>
      <c r="Q87" s="81"/>
      <c r="R87" s="81"/>
      <c r="S87" s="82"/>
      <c r="T87" s="65"/>
      <c r="U87" s="65"/>
      <c r="V87" s="65"/>
      <c r="W87" s="62"/>
      <c r="X87" s="30"/>
      <c r="Y87" s="188"/>
      <c r="Z87" s="196"/>
    </row>
    <row r="88" spans="1:26" s="40" customFormat="1" ht="14.25" customHeight="1" x14ac:dyDescent="0.2">
      <c r="A88" s="66"/>
      <c r="B88" s="66" t="s">
        <v>302</v>
      </c>
      <c r="C88" s="66"/>
      <c r="D88" s="66"/>
      <c r="E88" s="66"/>
      <c r="F88" s="67"/>
      <c r="G88" s="67"/>
      <c r="H88" s="67"/>
      <c r="I88" s="67"/>
      <c r="J88" s="68"/>
      <c r="K88" s="69"/>
      <c r="L88" s="68"/>
      <c r="M88" s="69"/>
      <c r="N88" s="70">
        <f>SUM(N86:N87)</f>
        <v>0</v>
      </c>
      <c r="O88" s="70">
        <f t="shared" ref="O88:R88" si="73">SUM(O86:O87)</f>
        <v>0</v>
      </c>
      <c r="P88" s="70">
        <f t="shared" si="73"/>
        <v>0</v>
      </c>
      <c r="Q88" s="70">
        <f t="shared" si="73"/>
        <v>0</v>
      </c>
      <c r="R88" s="70">
        <f t="shared" si="73"/>
        <v>0</v>
      </c>
      <c r="S88" s="66"/>
      <c r="T88" s="71"/>
      <c r="U88" s="71"/>
      <c r="V88" s="71"/>
      <c r="W88" s="66"/>
      <c r="X88" s="14"/>
      <c r="Y88" s="189"/>
      <c r="Z88" s="194"/>
    </row>
    <row r="89" spans="1:26" ht="15" customHeight="1" x14ac:dyDescent="0.2">
      <c r="A89" s="187">
        <v>28</v>
      </c>
      <c r="B89" s="187" t="s">
        <v>162</v>
      </c>
      <c r="C89" s="187" t="s">
        <v>43</v>
      </c>
      <c r="D89" s="187">
        <v>11</v>
      </c>
      <c r="E89" s="187" t="s">
        <v>201</v>
      </c>
      <c r="F89" s="59" t="s">
        <v>202</v>
      </c>
      <c r="G89" s="59" t="s">
        <v>202</v>
      </c>
      <c r="H89" s="59" t="s">
        <v>202</v>
      </c>
      <c r="I89" s="59" t="s">
        <v>202</v>
      </c>
      <c r="J89" s="79"/>
      <c r="K89" s="80"/>
      <c r="L89" s="79"/>
      <c r="M89" s="80"/>
      <c r="N89" s="81"/>
      <c r="O89" s="81"/>
      <c r="P89" s="81"/>
      <c r="Q89" s="81"/>
      <c r="R89" s="81"/>
      <c r="S89" s="82"/>
      <c r="T89" s="65"/>
      <c r="U89" s="65"/>
      <c r="V89" s="65"/>
      <c r="W89" s="62"/>
      <c r="X89" s="30"/>
      <c r="Y89" s="187" t="s">
        <v>766</v>
      </c>
      <c r="Z89" s="193">
        <v>100</v>
      </c>
    </row>
    <row r="90" spans="1:26" ht="15" customHeight="1" x14ac:dyDescent="0.2">
      <c r="A90" s="188"/>
      <c r="B90" s="188"/>
      <c r="C90" s="188"/>
      <c r="D90" s="188"/>
      <c r="E90" s="188"/>
      <c r="F90" s="59"/>
      <c r="G90" s="59"/>
      <c r="H90" s="59"/>
      <c r="I90" s="59"/>
      <c r="J90" s="79"/>
      <c r="K90" s="80"/>
      <c r="L90" s="79"/>
      <c r="M90" s="80"/>
      <c r="N90" s="81"/>
      <c r="O90" s="81"/>
      <c r="P90" s="81"/>
      <c r="Q90" s="81"/>
      <c r="R90" s="81"/>
      <c r="S90" s="82"/>
      <c r="T90" s="65"/>
      <c r="U90" s="65"/>
      <c r="V90" s="65"/>
      <c r="W90" s="62"/>
      <c r="X90" s="30"/>
      <c r="Y90" s="188"/>
      <c r="Z90" s="196"/>
    </row>
    <row r="91" spans="1:26" ht="15" customHeight="1" x14ac:dyDescent="0.2">
      <c r="A91" s="189"/>
      <c r="B91" s="189"/>
      <c r="C91" s="189"/>
      <c r="D91" s="189"/>
      <c r="E91" s="189"/>
      <c r="F91" s="59"/>
      <c r="G91" s="59"/>
      <c r="H91" s="59"/>
      <c r="I91" s="59"/>
      <c r="J91" s="79"/>
      <c r="K91" s="80"/>
      <c r="L91" s="79"/>
      <c r="M91" s="80"/>
      <c r="N91" s="81"/>
      <c r="O91" s="81"/>
      <c r="P91" s="81"/>
      <c r="Q91" s="81"/>
      <c r="R91" s="81"/>
      <c r="S91" s="82"/>
      <c r="T91" s="65"/>
      <c r="U91" s="65"/>
      <c r="V91" s="65"/>
      <c r="W91" s="62"/>
      <c r="X91" s="30"/>
      <c r="Y91" s="188"/>
      <c r="Z91" s="196"/>
    </row>
    <row r="92" spans="1:26" ht="15" customHeight="1" x14ac:dyDescent="0.2">
      <c r="A92" s="62"/>
      <c r="B92" s="66" t="s">
        <v>302</v>
      </c>
      <c r="C92" s="66"/>
      <c r="D92" s="66"/>
      <c r="E92" s="66"/>
      <c r="F92" s="59"/>
      <c r="G92" s="59"/>
      <c r="H92" s="59"/>
      <c r="I92" s="59"/>
      <c r="J92" s="68"/>
      <c r="K92" s="69"/>
      <c r="L92" s="68"/>
      <c r="M92" s="69"/>
      <c r="N92" s="70">
        <f>SUM(N89:N91)</f>
        <v>0</v>
      </c>
      <c r="O92" s="70">
        <f t="shared" ref="O92:R92" si="74">SUM(O89:O91)</f>
        <v>0</v>
      </c>
      <c r="P92" s="70">
        <f t="shared" si="74"/>
        <v>0</v>
      </c>
      <c r="Q92" s="70">
        <f t="shared" si="74"/>
        <v>0</v>
      </c>
      <c r="R92" s="70">
        <f t="shared" si="74"/>
        <v>0</v>
      </c>
      <c r="S92" s="66"/>
      <c r="T92" s="71"/>
      <c r="U92" s="71"/>
      <c r="V92" s="71"/>
      <c r="W92" s="66"/>
      <c r="X92" s="14"/>
      <c r="Y92" s="189"/>
      <c r="Z92" s="194"/>
    </row>
    <row r="93" spans="1:26" ht="15" customHeight="1" x14ac:dyDescent="0.2">
      <c r="A93" s="187">
        <v>29</v>
      </c>
      <c r="B93" s="187" t="s">
        <v>163</v>
      </c>
      <c r="C93" s="187" t="s">
        <v>112</v>
      </c>
      <c r="D93" s="187">
        <v>12.7</v>
      </c>
      <c r="E93" s="187" t="s">
        <v>201</v>
      </c>
      <c r="F93" s="59" t="s">
        <v>202</v>
      </c>
      <c r="G93" s="59" t="s">
        <v>202</v>
      </c>
      <c r="H93" s="59" t="s">
        <v>202</v>
      </c>
      <c r="I93" s="59" t="s">
        <v>202</v>
      </c>
      <c r="J93" s="60"/>
      <c r="K93" s="61"/>
      <c r="L93" s="60"/>
      <c r="M93" s="61"/>
      <c r="N93" s="63"/>
      <c r="O93" s="63"/>
      <c r="P93" s="63"/>
      <c r="Q93" s="63"/>
      <c r="R93" s="63"/>
      <c r="S93" s="64"/>
      <c r="T93" s="65"/>
      <c r="U93" s="65"/>
      <c r="V93" s="65"/>
      <c r="W93" s="62"/>
      <c r="X93" s="42"/>
      <c r="Y93" s="187" t="s">
        <v>766</v>
      </c>
      <c r="Z93" s="193">
        <v>100</v>
      </c>
    </row>
    <row r="94" spans="1:26" ht="15" customHeight="1" x14ac:dyDescent="0.2">
      <c r="A94" s="189"/>
      <c r="B94" s="189"/>
      <c r="C94" s="189"/>
      <c r="D94" s="189"/>
      <c r="E94" s="189"/>
      <c r="F94" s="59" t="s">
        <v>202</v>
      </c>
      <c r="G94" s="59" t="s">
        <v>202</v>
      </c>
      <c r="H94" s="59" t="s">
        <v>202</v>
      </c>
      <c r="I94" s="59" t="s">
        <v>202</v>
      </c>
      <c r="J94" s="60"/>
      <c r="K94" s="61"/>
      <c r="L94" s="60"/>
      <c r="M94" s="61"/>
      <c r="N94" s="63"/>
      <c r="O94" s="74"/>
      <c r="P94" s="74"/>
      <c r="Q94" s="74"/>
      <c r="R94" s="74"/>
      <c r="S94" s="64"/>
      <c r="T94" s="65"/>
      <c r="U94" s="65"/>
      <c r="V94" s="65"/>
      <c r="W94" s="62"/>
      <c r="X94" s="42"/>
      <c r="Y94" s="188"/>
      <c r="Z94" s="196"/>
    </row>
    <row r="95" spans="1:26" s="40" customFormat="1" ht="14.25" customHeight="1" x14ac:dyDescent="0.2">
      <c r="A95" s="66"/>
      <c r="B95" s="66" t="s">
        <v>302</v>
      </c>
      <c r="C95" s="66"/>
      <c r="D95" s="66"/>
      <c r="E95" s="66"/>
      <c r="F95" s="67"/>
      <c r="G95" s="67"/>
      <c r="H95" s="67"/>
      <c r="I95" s="67"/>
      <c r="J95" s="68"/>
      <c r="K95" s="69"/>
      <c r="L95" s="68"/>
      <c r="M95" s="69"/>
      <c r="N95" s="70">
        <f>SUM(N93:N94)</f>
        <v>0</v>
      </c>
      <c r="O95" s="70">
        <f t="shared" ref="O95:R95" si="75">SUM(O93:O94)</f>
        <v>0</v>
      </c>
      <c r="P95" s="70">
        <f t="shared" si="75"/>
        <v>0</v>
      </c>
      <c r="Q95" s="70">
        <f t="shared" si="75"/>
        <v>0</v>
      </c>
      <c r="R95" s="70">
        <f t="shared" si="75"/>
        <v>0</v>
      </c>
      <c r="S95" s="66"/>
      <c r="T95" s="71"/>
      <c r="U95" s="71"/>
      <c r="V95" s="71"/>
      <c r="W95" s="66"/>
      <c r="X95" s="14"/>
      <c r="Y95" s="189"/>
      <c r="Z95" s="194"/>
    </row>
    <row r="96" spans="1:26" ht="22.5" customHeight="1" x14ac:dyDescent="0.2">
      <c r="A96" s="62">
        <v>30</v>
      </c>
      <c r="B96" s="62" t="s">
        <v>164</v>
      </c>
      <c r="C96" s="62" t="s">
        <v>23</v>
      </c>
      <c r="D96" s="62">
        <v>95</v>
      </c>
      <c r="E96" s="62"/>
      <c r="F96" s="59"/>
      <c r="G96" s="59"/>
      <c r="H96" s="59"/>
      <c r="I96" s="59"/>
      <c r="J96" s="60">
        <v>43586</v>
      </c>
      <c r="K96" s="61">
        <v>0</v>
      </c>
      <c r="L96" s="60">
        <v>43617</v>
      </c>
      <c r="M96" s="61">
        <v>0</v>
      </c>
      <c r="N96" s="63">
        <f>IF(((L96+M96)-(J96+K96))*24&gt;0,((L96+M96)-(J96+K96))*24,"NA")</f>
        <v>744</v>
      </c>
      <c r="O96" s="62">
        <f t="shared" ref="O96" si="76">IF(RIGHT(S96)="T",(N96),0)</f>
        <v>0</v>
      </c>
      <c r="P96" s="62">
        <f t="shared" ref="P96" si="77">IF(RIGHT(S96)="U",(N96),0)</f>
        <v>0</v>
      </c>
      <c r="Q96" s="62">
        <f t="shared" ref="Q96" si="78">IF(RIGHT(S96)="C",(N96),0)</f>
        <v>0</v>
      </c>
      <c r="R96" s="63">
        <f t="shared" ref="R96" si="79">IF(RIGHT(S96)="D",(N96),0)</f>
        <v>744</v>
      </c>
      <c r="S96" s="64" t="s">
        <v>491</v>
      </c>
      <c r="T96" s="65"/>
      <c r="U96" s="65"/>
      <c r="V96" s="65"/>
      <c r="W96" s="62"/>
      <c r="X96" s="42" t="s">
        <v>633</v>
      </c>
      <c r="Y96" s="187" t="s">
        <v>766</v>
      </c>
      <c r="Z96" s="193">
        <v>100</v>
      </c>
    </row>
    <row r="97" spans="1:26" ht="15" customHeight="1" x14ac:dyDescent="0.2">
      <c r="A97" s="62"/>
      <c r="B97" s="66" t="s">
        <v>302</v>
      </c>
      <c r="C97" s="66"/>
      <c r="D97" s="66"/>
      <c r="E97" s="66"/>
      <c r="F97" s="59"/>
      <c r="G97" s="59"/>
      <c r="H97" s="59"/>
      <c r="I97" s="59"/>
      <c r="J97" s="68"/>
      <c r="K97" s="69"/>
      <c r="L97" s="68"/>
      <c r="M97" s="69"/>
      <c r="N97" s="70">
        <f>SUM(N96:N96)</f>
        <v>744</v>
      </c>
      <c r="O97" s="70">
        <f>SUM(O96:O96)</f>
        <v>0</v>
      </c>
      <c r="P97" s="70">
        <f>SUM(P96:P96)</f>
        <v>0</v>
      </c>
      <c r="Q97" s="70">
        <f>SUM(Q96:Q96)</f>
        <v>0</v>
      </c>
      <c r="R97" s="70">
        <f>SUM(R96:R96)</f>
        <v>744</v>
      </c>
      <c r="S97" s="66"/>
      <c r="T97" s="71"/>
      <c r="U97" s="71"/>
      <c r="V97" s="71"/>
      <c r="W97" s="66"/>
      <c r="X97" s="14"/>
      <c r="Y97" s="189"/>
      <c r="Z97" s="194"/>
    </row>
    <row r="98" spans="1:26" ht="15" customHeight="1" x14ac:dyDescent="0.2">
      <c r="A98" s="187">
        <v>31</v>
      </c>
      <c r="B98" s="187" t="s">
        <v>405</v>
      </c>
      <c r="C98" s="187" t="s">
        <v>22</v>
      </c>
      <c r="D98" s="187">
        <v>95</v>
      </c>
      <c r="E98" s="62"/>
      <c r="F98" s="59"/>
      <c r="G98" s="59"/>
      <c r="H98" s="59"/>
      <c r="I98" s="59"/>
      <c r="J98" s="60"/>
      <c r="K98" s="61"/>
      <c r="L98" s="60"/>
      <c r="M98" s="61"/>
      <c r="N98" s="63"/>
      <c r="O98" s="72"/>
      <c r="P98" s="72"/>
      <c r="Q98" s="72"/>
      <c r="R98" s="72"/>
      <c r="S98" s="64"/>
      <c r="T98" s="65"/>
      <c r="U98" s="65"/>
      <c r="V98" s="65"/>
      <c r="W98" s="62"/>
      <c r="X98" s="42"/>
      <c r="Y98" s="187" t="s">
        <v>766</v>
      </c>
      <c r="Z98" s="193">
        <v>100</v>
      </c>
    </row>
    <row r="99" spans="1:26" ht="15" customHeight="1" x14ac:dyDescent="0.2">
      <c r="A99" s="189"/>
      <c r="B99" s="189"/>
      <c r="C99" s="189"/>
      <c r="D99" s="189"/>
      <c r="E99" s="62"/>
      <c r="F99" s="59"/>
      <c r="G99" s="59"/>
      <c r="H99" s="59"/>
      <c r="I99" s="59"/>
      <c r="J99" s="60"/>
      <c r="K99" s="61"/>
      <c r="L99" s="60"/>
      <c r="M99" s="61"/>
      <c r="N99" s="78"/>
      <c r="O99" s="78"/>
      <c r="P99" s="78"/>
      <c r="Q99" s="78"/>
      <c r="R99" s="78"/>
      <c r="S99" s="64"/>
      <c r="T99" s="65"/>
      <c r="U99" s="65"/>
      <c r="V99" s="65"/>
      <c r="W99" s="62"/>
      <c r="X99" s="42"/>
      <c r="Y99" s="188"/>
      <c r="Z99" s="196"/>
    </row>
    <row r="100" spans="1:26" s="40" customFormat="1" ht="14.25" customHeight="1" x14ac:dyDescent="0.2">
      <c r="A100" s="66"/>
      <c r="B100" s="66" t="s">
        <v>302</v>
      </c>
      <c r="C100" s="66"/>
      <c r="D100" s="66"/>
      <c r="E100" s="66"/>
      <c r="F100" s="67"/>
      <c r="G100" s="67"/>
      <c r="H100" s="67"/>
      <c r="I100" s="67"/>
      <c r="J100" s="68"/>
      <c r="K100" s="69"/>
      <c r="L100" s="68"/>
      <c r="M100" s="69"/>
      <c r="N100" s="70">
        <f>SUM(N98:N99)</f>
        <v>0</v>
      </c>
      <c r="O100" s="70">
        <f>SUM(O98:O99)</f>
        <v>0</v>
      </c>
      <c r="P100" s="70">
        <f>SUM(P98:P99)</f>
        <v>0</v>
      </c>
      <c r="Q100" s="70">
        <f>SUM(Q98:Q99)</f>
        <v>0</v>
      </c>
      <c r="R100" s="70">
        <f>SUM(R98:R99)</f>
        <v>0</v>
      </c>
      <c r="S100" s="66"/>
      <c r="T100" s="71"/>
      <c r="U100" s="71"/>
      <c r="V100" s="71"/>
      <c r="W100" s="66"/>
      <c r="X100" s="14"/>
      <c r="Y100" s="189"/>
      <c r="Z100" s="194"/>
    </row>
    <row r="101" spans="1:26" ht="15" customHeight="1" x14ac:dyDescent="0.2">
      <c r="A101" s="187">
        <v>32</v>
      </c>
      <c r="B101" s="187" t="s">
        <v>165</v>
      </c>
      <c r="C101" s="187" t="s">
        <v>17</v>
      </c>
      <c r="D101" s="187">
        <v>95.25</v>
      </c>
      <c r="E101" s="187" t="s">
        <v>201</v>
      </c>
      <c r="F101" s="59" t="s">
        <v>202</v>
      </c>
      <c r="G101" s="59" t="s">
        <v>202</v>
      </c>
      <c r="H101" s="59" t="s">
        <v>202</v>
      </c>
      <c r="I101" s="59" t="s">
        <v>202</v>
      </c>
      <c r="J101" s="73"/>
      <c r="K101" s="61"/>
      <c r="L101" s="73"/>
      <c r="M101" s="61"/>
      <c r="N101" s="74">
        <v>0</v>
      </c>
      <c r="O101" s="74">
        <f>IF(RIGHT(S101)="T",(N101),0)</f>
        <v>0</v>
      </c>
      <c r="P101" s="74">
        <f>IF(RIGHT(S101)="U",(N101),0)</f>
        <v>0</v>
      </c>
      <c r="Q101" s="74">
        <f>IF(RIGHT(S101)="C",(N101),0)</f>
        <v>0</v>
      </c>
      <c r="R101" s="74">
        <f>IF(RIGHT(S101)="D",(N101),0)</f>
        <v>0</v>
      </c>
      <c r="S101" s="64"/>
      <c r="T101" s="65"/>
      <c r="U101" s="65"/>
      <c r="V101" s="65"/>
      <c r="W101" s="62"/>
      <c r="X101" s="42"/>
      <c r="Y101" s="187" t="s">
        <v>766</v>
      </c>
      <c r="Z101" s="193">
        <v>100</v>
      </c>
    </row>
    <row r="102" spans="1:26" ht="15" customHeight="1" x14ac:dyDescent="0.2">
      <c r="A102" s="189"/>
      <c r="B102" s="189"/>
      <c r="C102" s="189"/>
      <c r="D102" s="189"/>
      <c r="E102" s="189"/>
      <c r="F102" s="59"/>
      <c r="G102" s="59"/>
      <c r="H102" s="59"/>
      <c r="I102" s="59"/>
      <c r="J102" s="60"/>
      <c r="K102" s="61"/>
      <c r="L102" s="60"/>
      <c r="M102" s="61"/>
      <c r="N102" s="63" t="str">
        <f t="shared" ref="N102" si="80">IF(((L102+M102)-(J102+K102))*24&gt;0,((L102+M102)-(J102+K102))*24,"  ")</f>
        <v xml:space="preserve">  </v>
      </c>
      <c r="O102" s="63">
        <f t="shared" ref="O102" si="81">IF(RIGHT(S102)="T",(N102),0)</f>
        <v>0</v>
      </c>
      <c r="P102" s="63">
        <f t="shared" ref="P102" si="82">IF(RIGHT(S102)="U",(N102),0)</f>
        <v>0</v>
      </c>
      <c r="Q102" s="63">
        <f t="shared" ref="Q102" si="83">IF(RIGHT(S102)="C",(N102),0)</f>
        <v>0</v>
      </c>
      <c r="R102" s="63">
        <f t="shared" ref="R102" si="84">IF(RIGHT(S102)="D",(N102),0)</f>
        <v>0</v>
      </c>
      <c r="S102" s="64"/>
      <c r="T102" s="65"/>
      <c r="U102" s="65"/>
      <c r="V102" s="65"/>
      <c r="W102" s="62"/>
      <c r="X102" s="42"/>
      <c r="Y102" s="188"/>
      <c r="Z102" s="196"/>
    </row>
    <row r="103" spans="1:26" s="40" customFormat="1" ht="14.25" customHeight="1" x14ac:dyDescent="0.2">
      <c r="A103" s="66"/>
      <c r="B103" s="66" t="s">
        <v>302</v>
      </c>
      <c r="C103" s="66"/>
      <c r="D103" s="66"/>
      <c r="E103" s="66"/>
      <c r="F103" s="67"/>
      <c r="G103" s="67"/>
      <c r="H103" s="67"/>
      <c r="I103" s="67"/>
      <c r="J103" s="68"/>
      <c r="K103" s="69"/>
      <c r="L103" s="68"/>
      <c r="M103" s="69"/>
      <c r="N103" s="70">
        <f>SUM(N101:N102)</f>
        <v>0</v>
      </c>
      <c r="O103" s="70">
        <f t="shared" ref="O103:R103" si="85">SUM(O101:O102)</f>
        <v>0</v>
      </c>
      <c r="P103" s="70">
        <f t="shared" si="85"/>
        <v>0</v>
      </c>
      <c r="Q103" s="70">
        <f t="shared" si="85"/>
        <v>0</v>
      </c>
      <c r="R103" s="70">
        <f t="shared" si="85"/>
        <v>0</v>
      </c>
      <c r="S103" s="66"/>
      <c r="T103" s="71"/>
      <c r="U103" s="71"/>
      <c r="V103" s="71"/>
      <c r="W103" s="66"/>
      <c r="X103" s="14"/>
      <c r="Y103" s="189"/>
      <c r="Z103" s="194"/>
    </row>
    <row r="104" spans="1:26" ht="22.5" customHeight="1" x14ac:dyDescent="0.2">
      <c r="A104" s="187">
        <v>33</v>
      </c>
      <c r="B104" s="187" t="s">
        <v>166</v>
      </c>
      <c r="C104" s="187" t="s">
        <v>14</v>
      </c>
      <c r="D104" s="187">
        <v>95.25</v>
      </c>
      <c r="E104" s="187" t="s">
        <v>201</v>
      </c>
      <c r="F104" s="59" t="s">
        <v>202</v>
      </c>
      <c r="G104" s="59" t="s">
        <v>202</v>
      </c>
      <c r="H104" s="59" t="s">
        <v>202</v>
      </c>
      <c r="I104" s="59" t="s">
        <v>202</v>
      </c>
      <c r="J104" s="60">
        <v>43588</v>
      </c>
      <c r="K104" s="61">
        <v>0.65069444444444446</v>
      </c>
      <c r="L104" s="60">
        <v>43588</v>
      </c>
      <c r="M104" s="61">
        <v>0.68541666666666667</v>
      </c>
      <c r="N104" s="63">
        <v>0.83</v>
      </c>
      <c r="O104" s="62">
        <f t="shared" ref="O104" si="86">IF(RIGHT(S104)="T",(N104),0)</f>
        <v>0</v>
      </c>
      <c r="P104" s="62">
        <f t="shared" ref="P104" si="87">IF(RIGHT(S104)="U",(N104),0)</f>
        <v>0.83</v>
      </c>
      <c r="Q104" s="62">
        <f t="shared" ref="Q104" si="88">IF(RIGHT(S104)="C",(N104),0)</f>
        <v>0</v>
      </c>
      <c r="R104" s="63">
        <f t="shared" ref="R104" si="89">IF(RIGHT(S104)="D",(N104),0)</f>
        <v>0</v>
      </c>
      <c r="S104" s="64" t="s">
        <v>480</v>
      </c>
      <c r="T104" s="65"/>
      <c r="U104" s="65"/>
      <c r="V104" s="65"/>
      <c r="W104" s="62"/>
      <c r="X104" s="42" t="s">
        <v>644</v>
      </c>
      <c r="Y104" s="187" t="s">
        <v>766</v>
      </c>
      <c r="Z104" s="193">
        <v>100</v>
      </c>
    </row>
    <row r="105" spans="1:26" ht="15" customHeight="1" x14ac:dyDescent="0.2">
      <c r="A105" s="189"/>
      <c r="B105" s="189"/>
      <c r="C105" s="189"/>
      <c r="D105" s="189"/>
      <c r="E105" s="189"/>
      <c r="F105" s="59" t="s">
        <v>202</v>
      </c>
      <c r="G105" s="59" t="s">
        <v>202</v>
      </c>
      <c r="H105" s="59" t="s">
        <v>202</v>
      </c>
      <c r="I105" s="59" t="s">
        <v>202</v>
      </c>
      <c r="J105" s="85"/>
      <c r="K105" s="86"/>
      <c r="L105" s="85"/>
      <c r="M105" s="86"/>
      <c r="N105" s="75"/>
      <c r="O105" s="72"/>
      <c r="P105" s="72"/>
      <c r="Q105" s="72"/>
      <c r="R105" s="72"/>
      <c r="S105" s="87"/>
      <c r="T105" s="65"/>
      <c r="U105" s="65"/>
      <c r="V105" s="65"/>
      <c r="W105" s="62"/>
      <c r="X105" s="50"/>
      <c r="Y105" s="188"/>
      <c r="Z105" s="196"/>
    </row>
    <row r="106" spans="1:26" s="40" customFormat="1" ht="14.25" customHeight="1" x14ac:dyDescent="0.2">
      <c r="A106" s="66"/>
      <c r="B106" s="66" t="s">
        <v>302</v>
      </c>
      <c r="C106" s="66"/>
      <c r="D106" s="66"/>
      <c r="E106" s="66"/>
      <c r="F106" s="67"/>
      <c r="G106" s="67"/>
      <c r="H106" s="67"/>
      <c r="I106" s="67"/>
      <c r="J106" s="68"/>
      <c r="K106" s="69"/>
      <c r="L106" s="68"/>
      <c r="M106" s="69"/>
      <c r="N106" s="70">
        <f>SUM(N104:N105)</f>
        <v>0.83</v>
      </c>
      <c r="O106" s="70">
        <f t="shared" ref="O106:R106" si="90">SUM(O104:O105)</f>
        <v>0</v>
      </c>
      <c r="P106" s="70">
        <f t="shared" si="90"/>
        <v>0.83</v>
      </c>
      <c r="Q106" s="70">
        <f t="shared" si="90"/>
        <v>0</v>
      </c>
      <c r="R106" s="70">
        <f t="shared" si="90"/>
        <v>0</v>
      </c>
      <c r="S106" s="66"/>
      <c r="T106" s="71"/>
      <c r="U106" s="71"/>
      <c r="V106" s="71"/>
      <c r="W106" s="66"/>
      <c r="X106" s="14"/>
      <c r="Y106" s="189"/>
      <c r="Z106" s="194"/>
    </row>
    <row r="107" spans="1:26" ht="15" customHeight="1" x14ac:dyDescent="0.2">
      <c r="A107" s="187">
        <v>34</v>
      </c>
      <c r="B107" s="187" t="s">
        <v>167</v>
      </c>
      <c r="C107" s="187" t="s">
        <v>89</v>
      </c>
      <c r="D107" s="187">
        <v>145</v>
      </c>
      <c r="E107" s="187" t="s">
        <v>201</v>
      </c>
      <c r="F107" s="59" t="s">
        <v>202</v>
      </c>
      <c r="G107" s="59" t="s">
        <v>202</v>
      </c>
      <c r="H107" s="59" t="s">
        <v>202</v>
      </c>
      <c r="I107" s="59" t="s">
        <v>202</v>
      </c>
      <c r="J107" s="60"/>
      <c r="K107" s="61"/>
      <c r="L107" s="60"/>
      <c r="M107" s="61"/>
      <c r="N107" s="63"/>
      <c r="O107" s="63"/>
      <c r="P107" s="63"/>
      <c r="Q107" s="63"/>
      <c r="R107" s="63"/>
      <c r="S107" s="64"/>
      <c r="T107" s="65"/>
      <c r="U107" s="65"/>
      <c r="V107" s="65"/>
      <c r="W107" s="62"/>
      <c r="X107" s="42"/>
      <c r="Y107" s="187" t="s">
        <v>766</v>
      </c>
      <c r="Z107" s="193">
        <v>100</v>
      </c>
    </row>
    <row r="108" spans="1:26" ht="15" customHeight="1" x14ac:dyDescent="0.2">
      <c r="A108" s="189"/>
      <c r="B108" s="189"/>
      <c r="C108" s="189"/>
      <c r="D108" s="189"/>
      <c r="E108" s="189"/>
      <c r="F108" s="59"/>
      <c r="G108" s="59"/>
      <c r="H108" s="59"/>
      <c r="I108" s="59"/>
      <c r="J108" s="60"/>
      <c r="K108" s="61"/>
      <c r="L108" s="60"/>
      <c r="M108" s="61"/>
      <c r="N108" s="63"/>
      <c r="O108" s="63"/>
      <c r="P108" s="63"/>
      <c r="Q108" s="63"/>
      <c r="R108" s="63"/>
      <c r="S108" s="64"/>
      <c r="T108" s="65"/>
      <c r="U108" s="65"/>
      <c r="V108" s="65"/>
      <c r="W108" s="62"/>
      <c r="X108" s="42"/>
      <c r="Y108" s="188"/>
      <c r="Z108" s="196"/>
    </row>
    <row r="109" spans="1:26" s="40" customFormat="1" ht="14.25" customHeight="1" x14ac:dyDescent="0.2">
      <c r="A109" s="66"/>
      <c r="B109" s="66" t="s">
        <v>302</v>
      </c>
      <c r="C109" s="66"/>
      <c r="D109" s="66"/>
      <c r="E109" s="66"/>
      <c r="F109" s="67"/>
      <c r="G109" s="67"/>
      <c r="H109" s="67"/>
      <c r="I109" s="67"/>
      <c r="J109" s="68"/>
      <c r="K109" s="69"/>
      <c r="L109" s="68"/>
      <c r="M109" s="69"/>
      <c r="N109" s="70">
        <f t="shared" ref="N109:R109" si="91">SUM(N106:N108)</f>
        <v>0.83</v>
      </c>
      <c r="O109" s="70">
        <f t="shared" si="91"/>
        <v>0</v>
      </c>
      <c r="P109" s="70">
        <f t="shared" si="91"/>
        <v>0.83</v>
      </c>
      <c r="Q109" s="70">
        <f t="shared" si="91"/>
        <v>0</v>
      </c>
      <c r="R109" s="70">
        <f t="shared" si="91"/>
        <v>0</v>
      </c>
      <c r="S109" s="66"/>
      <c r="T109" s="71"/>
      <c r="U109" s="71"/>
      <c r="V109" s="71"/>
      <c r="W109" s="66"/>
      <c r="X109" s="14"/>
      <c r="Y109" s="189"/>
      <c r="Z109" s="194"/>
    </row>
    <row r="110" spans="1:26" ht="15" customHeight="1" x14ac:dyDescent="0.2">
      <c r="A110" s="187">
        <v>35</v>
      </c>
      <c r="B110" s="187" t="s">
        <v>168</v>
      </c>
      <c r="C110" s="187" t="s">
        <v>102</v>
      </c>
      <c r="D110" s="187">
        <v>89</v>
      </c>
      <c r="E110" s="187" t="s">
        <v>201</v>
      </c>
      <c r="F110" s="59" t="s">
        <v>202</v>
      </c>
      <c r="G110" s="59" t="s">
        <v>202</v>
      </c>
      <c r="H110" s="59" t="s">
        <v>202</v>
      </c>
      <c r="I110" s="59" t="s">
        <v>202</v>
      </c>
      <c r="J110" s="60"/>
      <c r="K110" s="61"/>
      <c r="L110" s="60"/>
      <c r="M110" s="61"/>
      <c r="N110" s="63"/>
      <c r="O110" s="72"/>
      <c r="P110" s="72"/>
      <c r="Q110" s="72"/>
      <c r="R110" s="72"/>
      <c r="S110" s="64"/>
      <c r="T110" s="65"/>
      <c r="U110" s="65"/>
      <c r="V110" s="65"/>
      <c r="W110" s="62"/>
      <c r="X110" s="42"/>
      <c r="Y110" s="187" t="s">
        <v>766</v>
      </c>
      <c r="Z110" s="193">
        <v>100</v>
      </c>
    </row>
    <row r="111" spans="1:26" ht="15" customHeight="1" x14ac:dyDescent="0.2">
      <c r="A111" s="189"/>
      <c r="B111" s="189"/>
      <c r="C111" s="189"/>
      <c r="D111" s="189"/>
      <c r="E111" s="189"/>
      <c r="F111" s="59"/>
      <c r="G111" s="59"/>
      <c r="H111" s="59"/>
      <c r="I111" s="59"/>
      <c r="J111" s="85"/>
      <c r="K111" s="86"/>
      <c r="L111" s="85"/>
      <c r="M111" s="86"/>
      <c r="N111" s="75"/>
      <c r="O111" s="72"/>
      <c r="P111" s="72"/>
      <c r="Q111" s="72"/>
      <c r="R111" s="72"/>
      <c r="S111" s="87"/>
      <c r="T111" s="65"/>
      <c r="U111" s="65"/>
      <c r="V111" s="65"/>
      <c r="W111" s="62"/>
      <c r="X111" s="50"/>
      <c r="Y111" s="188"/>
      <c r="Z111" s="196"/>
    </row>
    <row r="112" spans="1:26" ht="15" customHeight="1" x14ac:dyDescent="0.2">
      <c r="A112" s="62"/>
      <c r="B112" s="66" t="s">
        <v>302</v>
      </c>
      <c r="C112" s="62"/>
      <c r="D112" s="62"/>
      <c r="E112" s="62"/>
      <c r="F112" s="59"/>
      <c r="G112" s="59"/>
      <c r="H112" s="59"/>
      <c r="I112" s="59"/>
      <c r="J112" s="60"/>
      <c r="K112" s="64"/>
      <c r="L112" s="60"/>
      <c r="M112" s="64"/>
      <c r="N112" s="78">
        <f>SUM(N110:N111)</f>
        <v>0</v>
      </c>
      <c r="O112" s="78">
        <f t="shared" ref="O112:R112" si="92">SUM(O110:O111)</f>
        <v>0</v>
      </c>
      <c r="P112" s="78">
        <f t="shared" si="92"/>
        <v>0</v>
      </c>
      <c r="Q112" s="78">
        <f t="shared" si="92"/>
        <v>0</v>
      </c>
      <c r="R112" s="78">
        <f t="shared" si="92"/>
        <v>0</v>
      </c>
      <c r="S112" s="64"/>
      <c r="T112" s="65"/>
      <c r="U112" s="65"/>
      <c r="V112" s="65"/>
      <c r="W112" s="62"/>
      <c r="X112" s="42"/>
      <c r="Y112" s="189"/>
      <c r="Z112" s="194"/>
    </row>
    <row r="113" spans="1:26" ht="15" customHeight="1" x14ac:dyDescent="0.2">
      <c r="A113" s="62">
        <v>36</v>
      </c>
      <c r="B113" s="62" t="s">
        <v>406</v>
      </c>
      <c r="C113" s="62" t="s">
        <v>117</v>
      </c>
      <c r="D113" s="62">
        <v>145</v>
      </c>
      <c r="E113" s="62" t="s">
        <v>201</v>
      </c>
      <c r="F113" s="59" t="s">
        <v>202</v>
      </c>
      <c r="G113" s="59" t="s">
        <v>202</v>
      </c>
      <c r="H113" s="59" t="s">
        <v>202</v>
      </c>
      <c r="I113" s="59" t="s">
        <v>202</v>
      </c>
      <c r="J113" s="60"/>
      <c r="K113" s="64"/>
      <c r="L113" s="60"/>
      <c r="M113" s="64"/>
      <c r="N113" s="63"/>
      <c r="O113" s="74"/>
      <c r="P113" s="74"/>
      <c r="Q113" s="74"/>
      <c r="R113" s="74"/>
      <c r="S113" s="64"/>
      <c r="T113" s="65"/>
      <c r="U113" s="65"/>
      <c r="V113" s="65"/>
      <c r="W113" s="62"/>
      <c r="X113" s="42"/>
      <c r="Y113" s="187" t="s">
        <v>766</v>
      </c>
      <c r="Z113" s="193">
        <v>100</v>
      </c>
    </row>
    <row r="114" spans="1:26" ht="15" customHeight="1" x14ac:dyDescent="0.2">
      <c r="A114" s="62"/>
      <c r="B114" s="66" t="s">
        <v>302</v>
      </c>
      <c r="C114" s="62"/>
      <c r="D114" s="62"/>
      <c r="E114" s="62"/>
      <c r="F114" s="59"/>
      <c r="G114" s="59"/>
      <c r="H114" s="59"/>
      <c r="I114" s="59"/>
      <c r="J114" s="60"/>
      <c r="K114" s="64"/>
      <c r="L114" s="60"/>
      <c r="M114" s="64"/>
      <c r="N114" s="78">
        <f t="shared" ref="N114:R114" si="93">SUM(N113)</f>
        <v>0</v>
      </c>
      <c r="O114" s="70">
        <f t="shared" si="93"/>
        <v>0</v>
      </c>
      <c r="P114" s="70">
        <f t="shared" si="93"/>
        <v>0</v>
      </c>
      <c r="Q114" s="70">
        <f t="shared" si="93"/>
        <v>0</v>
      </c>
      <c r="R114" s="70">
        <f t="shared" si="93"/>
        <v>0</v>
      </c>
      <c r="S114" s="64"/>
      <c r="T114" s="65"/>
      <c r="U114" s="65"/>
      <c r="V114" s="65"/>
      <c r="W114" s="62"/>
      <c r="X114" s="42"/>
      <c r="Y114" s="189"/>
      <c r="Z114" s="194"/>
    </row>
    <row r="115" spans="1:26" ht="15" customHeight="1" x14ac:dyDescent="0.2">
      <c r="A115" s="187">
        <v>37</v>
      </c>
      <c r="B115" s="187" t="s">
        <v>169</v>
      </c>
      <c r="C115" s="187" t="s">
        <v>118</v>
      </c>
      <c r="D115" s="187">
        <v>89</v>
      </c>
      <c r="E115" s="187" t="s">
        <v>201</v>
      </c>
      <c r="F115" s="59" t="s">
        <v>202</v>
      </c>
      <c r="G115" s="59" t="s">
        <v>202</v>
      </c>
      <c r="H115" s="59" t="s">
        <v>202</v>
      </c>
      <c r="I115" s="59" t="s">
        <v>202</v>
      </c>
      <c r="J115" s="60"/>
      <c r="K115" s="61"/>
      <c r="L115" s="60"/>
      <c r="M115" s="61"/>
      <c r="N115" s="63" t="str">
        <f t="shared" ref="N115" si="94">IF(((L115+M115)-(J115+K115))*24&gt;0,((L115+M115)-(J115+K115))*24,"  ")</f>
        <v xml:space="preserve">  </v>
      </c>
      <c r="O115" s="63">
        <f t="shared" ref="O115" si="95">IF(RIGHT(S115)="T",(N115),0)</f>
        <v>0</v>
      </c>
      <c r="P115" s="63">
        <f t="shared" ref="P115" si="96">IF(RIGHT(S115)="U",(N115),0)</f>
        <v>0</v>
      </c>
      <c r="Q115" s="63">
        <f t="shared" ref="Q115" si="97">IF(RIGHT(S115)="C",(N115),0)</f>
        <v>0</v>
      </c>
      <c r="R115" s="63">
        <f t="shared" ref="R115" si="98">IF(RIGHT(S115)="D",(N115),0)</f>
        <v>0</v>
      </c>
      <c r="S115" s="64"/>
      <c r="T115" s="65"/>
      <c r="U115" s="65"/>
      <c r="V115" s="65"/>
      <c r="W115" s="62"/>
      <c r="X115" s="42"/>
      <c r="Y115" s="187" t="s">
        <v>766</v>
      </c>
      <c r="Z115" s="193">
        <v>100</v>
      </c>
    </row>
    <row r="116" spans="1:26" ht="15" customHeight="1" x14ac:dyDescent="0.2">
      <c r="A116" s="189"/>
      <c r="B116" s="189"/>
      <c r="C116" s="189"/>
      <c r="D116" s="189"/>
      <c r="E116" s="189"/>
      <c r="F116" s="59"/>
      <c r="G116" s="59"/>
      <c r="H116" s="59"/>
      <c r="I116" s="59"/>
      <c r="J116" s="60"/>
      <c r="K116" s="64"/>
      <c r="L116" s="60"/>
      <c r="M116" s="64"/>
      <c r="N116" s="63"/>
      <c r="O116" s="74"/>
      <c r="P116" s="74"/>
      <c r="Q116" s="74"/>
      <c r="R116" s="74"/>
      <c r="S116" s="64"/>
      <c r="T116" s="65"/>
      <c r="U116" s="65"/>
      <c r="V116" s="65"/>
      <c r="W116" s="62"/>
      <c r="X116" s="42"/>
      <c r="Y116" s="188"/>
      <c r="Z116" s="196"/>
    </row>
    <row r="117" spans="1:26" s="40" customFormat="1" ht="14.25" customHeight="1" x14ac:dyDescent="0.2">
      <c r="A117" s="66"/>
      <c r="B117" s="66" t="s">
        <v>302</v>
      </c>
      <c r="C117" s="66"/>
      <c r="D117" s="66"/>
      <c r="E117" s="66"/>
      <c r="F117" s="67"/>
      <c r="G117" s="67"/>
      <c r="H117" s="67"/>
      <c r="I117" s="67"/>
      <c r="J117" s="68"/>
      <c r="K117" s="69"/>
      <c r="L117" s="68"/>
      <c r="M117" s="69"/>
      <c r="N117" s="70">
        <f>SUM(N115:N116)</f>
        <v>0</v>
      </c>
      <c r="O117" s="70">
        <f>SUM(O115:O116)</f>
        <v>0</v>
      </c>
      <c r="P117" s="70">
        <f>SUM(P115:P116)</f>
        <v>0</v>
      </c>
      <c r="Q117" s="70">
        <f>SUM(Q115:Q116)</f>
        <v>0</v>
      </c>
      <c r="R117" s="70">
        <f>SUM(R115:R116)</f>
        <v>0</v>
      </c>
      <c r="S117" s="66"/>
      <c r="T117" s="71"/>
      <c r="U117" s="71"/>
      <c r="V117" s="71"/>
      <c r="W117" s="66"/>
      <c r="X117" s="14"/>
      <c r="Y117" s="189"/>
      <c r="Z117" s="194"/>
    </row>
    <row r="118" spans="1:26" ht="15" customHeight="1" x14ac:dyDescent="0.2">
      <c r="A118" s="187">
        <v>38</v>
      </c>
      <c r="B118" s="187" t="s">
        <v>170</v>
      </c>
      <c r="C118" s="187" t="s">
        <v>63</v>
      </c>
      <c r="D118" s="187">
        <v>53.744999999999997</v>
      </c>
      <c r="E118" s="187" t="s">
        <v>201</v>
      </c>
      <c r="F118" s="59" t="s">
        <v>202</v>
      </c>
      <c r="G118" s="59" t="s">
        <v>202</v>
      </c>
      <c r="H118" s="59" t="s">
        <v>202</v>
      </c>
      <c r="I118" s="59" t="s">
        <v>202</v>
      </c>
      <c r="J118" s="73"/>
      <c r="K118" s="61"/>
      <c r="L118" s="73"/>
      <c r="M118" s="61"/>
      <c r="N118" s="74">
        <v>0</v>
      </c>
      <c r="O118" s="74">
        <f>IF(RIGHT(S118)="T",(N118),0)</f>
        <v>0</v>
      </c>
      <c r="P118" s="74">
        <f>IF(RIGHT(S118)="U",(N118),0)</f>
        <v>0</v>
      </c>
      <c r="Q118" s="74">
        <f>IF(RIGHT(S118)="C",(N118),0)</f>
        <v>0</v>
      </c>
      <c r="R118" s="74">
        <f>IF(RIGHT(S118)="D",(N118),0)</f>
        <v>0</v>
      </c>
      <c r="S118" s="64"/>
      <c r="T118" s="65"/>
      <c r="U118" s="65"/>
      <c r="V118" s="65"/>
      <c r="W118" s="62"/>
      <c r="X118" s="42"/>
      <c r="Y118" s="187" t="s">
        <v>766</v>
      </c>
      <c r="Z118" s="193">
        <v>100</v>
      </c>
    </row>
    <row r="119" spans="1:26" ht="15" customHeight="1" x14ac:dyDescent="0.2">
      <c r="A119" s="189"/>
      <c r="B119" s="189"/>
      <c r="C119" s="189"/>
      <c r="D119" s="189"/>
      <c r="E119" s="189"/>
      <c r="F119" s="59" t="s">
        <v>202</v>
      </c>
      <c r="G119" s="59" t="s">
        <v>202</v>
      </c>
      <c r="H119" s="59" t="s">
        <v>202</v>
      </c>
      <c r="I119" s="59" t="s">
        <v>202</v>
      </c>
      <c r="J119" s="73"/>
      <c r="K119" s="61"/>
      <c r="L119" s="73"/>
      <c r="M119" s="61"/>
      <c r="N119" s="74">
        <v>0</v>
      </c>
      <c r="O119" s="74">
        <f>IF(RIGHT(S119)="T",(N119),0)</f>
        <v>0</v>
      </c>
      <c r="P119" s="74">
        <f>IF(RIGHT(S119)="U",(N119),0)</f>
        <v>0</v>
      </c>
      <c r="Q119" s="74">
        <f>IF(RIGHT(S119)="C",(N119),0)</f>
        <v>0</v>
      </c>
      <c r="R119" s="74">
        <f>IF(RIGHT(S119)="D",(N119),0)</f>
        <v>0</v>
      </c>
      <c r="S119" s="64"/>
      <c r="T119" s="65"/>
      <c r="U119" s="65"/>
      <c r="V119" s="65"/>
      <c r="W119" s="62"/>
      <c r="X119" s="42"/>
      <c r="Y119" s="188"/>
      <c r="Z119" s="196"/>
    </row>
    <row r="120" spans="1:26" s="40" customFormat="1" ht="14.25" customHeight="1" x14ac:dyDescent="0.2">
      <c r="A120" s="66"/>
      <c r="B120" s="66" t="s">
        <v>302</v>
      </c>
      <c r="C120" s="66"/>
      <c r="D120" s="66"/>
      <c r="E120" s="66"/>
      <c r="F120" s="67"/>
      <c r="G120" s="67"/>
      <c r="H120" s="67"/>
      <c r="I120" s="67"/>
      <c r="J120" s="68"/>
      <c r="K120" s="69"/>
      <c r="L120" s="68"/>
      <c r="M120" s="69"/>
      <c r="N120" s="70">
        <f>SUM(N118:N119)</f>
        <v>0</v>
      </c>
      <c r="O120" s="70">
        <f t="shared" ref="O120:R120" si="99">SUM(O118:O119)</f>
        <v>0</v>
      </c>
      <c r="P120" s="70">
        <f t="shared" si="99"/>
        <v>0</v>
      </c>
      <c r="Q120" s="70">
        <f t="shared" si="99"/>
        <v>0</v>
      </c>
      <c r="R120" s="70">
        <f t="shared" si="99"/>
        <v>0</v>
      </c>
      <c r="S120" s="66"/>
      <c r="T120" s="71"/>
      <c r="U120" s="71"/>
      <c r="V120" s="71"/>
      <c r="W120" s="66"/>
      <c r="X120" s="14"/>
      <c r="Y120" s="189"/>
      <c r="Z120" s="194"/>
    </row>
    <row r="121" spans="1:26" ht="15" customHeight="1" x14ac:dyDescent="0.2">
      <c r="A121" s="187">
        <v>39</v>
      </c>
      <c r="B121" s="187" t="s">
        <v>171</v>
      </c>
      <c r="C121" s="187" t="s">
        <v>79</v>
      </c>
      <c r="D121" s="187">
        <v>184.54</v>
      </c>
      <c r="E121" s="187" t="s">
        <v>201</v>
      </c>
      <c r="F121" s="59" t="s">
        <v>202</v>
      </c>
      <c r="G121" s="59" t="s">
        <v>202</v>
      </c>
      <c r="H121" s="59" t="s">
        <v>202</v>
      </c>
      <c r="I121" s="59" t="s">
        <v>202</v>
      </c>
      <c r="J121" s="79"/>
      <c r="K121" s="80"/>
      <c r="L121" s="79"/>
      <c r="M121" s="80"/>
      <c r="N121" s="81"/>
      <c r="O121" s="81"/>
      <c r="P121" s="81"/>
      <c r="Q121" s="81"/>
      <c r="R121" s="81"/>
      <c r="S121" s="82"/>
      <c r="T121" s="65"/>
      <c r="U121" s="65"/>
      <c r="V121" s="65"/>
      <c r="W121" s="62"/>
      <c r="X121" s="30"/>
      <c r="Y121" s="187" t="s">
        <v>766</v>
      </c>
      <c r="Z121" s="193">
        <v>100</v>
      </c>
    </row>
    <row r="122" spans="1:26" ht="15" customHeight="1" x14ac:dyDescent="0.2">
      <c r="A122" s="189"/>
      <c r="B122" s="189"/>
      <c r="C122" s="189"/>
      <c r="D122" s="189"/>
      <c r="E122" s="189"/>
      <c r="F122" s="59" t="s">
        <v>202</v>
      </c>
      <c r="G122" s="59" t="s">
        <v>202</v>
      </c>
      <c r="H122" s="59" t="s">
        <v>202</v>
      </c>
      <c r="I122" s="59" t="s">
        <v>202</v>
      </c>
      <c r="J122" s="79"/>
      <c r="K122" s="80"/>
      <c r="L122" s="79"/>
      <c r="M122" s="80"/>
      <c r="N122" s="81"/>
      <c r="O122" s="81"/>
      <c r="P122" s="81"/>
      <c r="Q122" s="81"/>
      <c r="R122" s="81"/>
      <c r="S122" s="82"/>
      <c r="T122" s="65"/>
      <c r="U122" s="65"/>
      <c r="V122" s="65"/>
      <c r="W122" s="62"/>
      <c r="X122" s="30"/>
      <c r="Y122" s="188"/>
      <c r="Z122" s="196"/>
    </row>
    <row r="123" spans="1:26" ht="15" customHeight="1" x14ac:dyDescent="0.2">
      <c r="A123" s="62"/>
      <c r="B123" s="66" t="s">
        <v>302</v>
      </c>
      <c r="C123" s="62"/>
      <c r="D123" s="62"/>
      <c r="E123" s="62"/>
      <c r="F123" s="59"/>
      <c r="G123" s="59"/>
      <c r="H123" s="59"/>
      <c r="I123" s="59"/>
      <c r="J123" s="60"/>
      <c r="K123" s="64"/>
      <c r="L123" s="60"/>
      <c r="M123" s="64"/>
      <c r="N123" s="78">
        <f t="shared" ref="N123:R123" si="100">SUM(N121:N122)</f>
        <v>0</v>
      </c>
      <c r="O123" s="70">
        <f t="shared" si="100"/>
        <v>0</v>
      </c>
      <c r="P123" s="70">
        <f t="shared" si="100"/>
        <v>0</v>
      </c>
      <c r="Q123" s="70">
        <f t="shared" si="100"/>
        <v>0</v>
      </c>
      <c r="R123" s="70">
        <f t="shared" si="100"/>
        <v>0</v>
      </c>
      <c r="S123" s="64"/>
      <c r="T123" s="65"/>
      <c r="U123" s="65"/>
      <c r="V123" s="65"/>
      <c r="W123" s="62"/>
      <c r="X123" s="42"/>
      <c r="Y123" s="189"/>
      <c r="Z123" s="194"/>
    </row>
    <row r="124" spans="1:26" ht="22.5" customHeight="1" x14ac:dyDescent="0.2">
      <c r="A124" s="187">
        <v>40</v>
      </c>
      <c r="B124" s="187" t="s">
        <v>172</v>
      </c>
      <c r="C124" s="187" t="s">
        <v>64</v>
      </c>
      <c r="D124" s="187">
        <v>53.744999999999997</v>
      </c>
      <c r="E124" s="187" t="s">
        <v>201</v>
      </c>
      <c r="F124" s="59" t="s">
        <v>202</v>
      </c>
      <c r="G124" s="59" t="s">
        <v>202</v>
      </c>
      <c r="H124" s="59" t="s">
        <v>202</v>
      </c>
      <c r="I124" s="59" t="s">
        <v>202</v>
      </c>
      <c r="J124" s="60">
        <v>43615</v>
      </c>
      <c r="K124" s="61">
        <v>0.95208333333333339</v>
      </c>
      <c r="L124" s="60">
        <v>43615</v>
      </c>
      <c r="M124" s="61">
        <v>0.95208333333333339</v>
      </c>
      <c r="N124" s="63">
        <v>0</v>
      </c>
      <c r="O124" s="62">
        <f t="shared" ref="O124" si="101">IF(RIGHT(S124)="T",(N124),0)</f>
        <v>0</v>
      </c>
      <c r="P124" s="62">
        <f t="shared" ref="P124" si="102">IF(RIGHT(S124)="U",(N124),0)</f>
        <v>0</v>
      </c>
      <c r="Q124" s="62">
        <f t="shared" ref="Q124" si="103">IF(RIGHT(S124)="C",(N124),0)</f>
        <v>0</v>
      </c>
      <c r="R124" s="63">
        <f t="shared" ref="R124" si="104">IF(RIGHT(S124)="D",(N124),0)</f>
        <v>0</v>
      </c>
      <c r="S124" s="64" t="s">
        <v>484</v>
      </c>
      <c r="T124" s="65"/>
      <c r="U124" s="65"/>
      <c r="V124" s="65"/>
      <c r="W124" s="62"/>
      <c r="X124" s="42" t="s">
        <v>646</v>
      </c>
      <c r="Y124" s="187" t="s">
        <v>766</v>
      </c>
      <c r="Z124" s="193">
        <v>100</v>
      </c>
    </row>
    <row r="125" spans="1:26" ht="15" customHeight="1" x14ac:dyDescent="0.2">
      <c r="A125" s="189"/>
      <c r="B125" s="189"/>
      <c r="C125" s="189"/>
      <c r="D125" s="189"/>
      <c r="E125" s="189"/>
      <c r="F125" s="59" t="s">
        <v>202</v>
      </c>
      <c r="G125" s="59" t="s">
        <v>202</v>
      </c>
      <c r="H125" s="59" t="s">
        <v>202</v>
      </c>
      <c r="I125" s="59" t="s">
        <v>202</v>
      </c>
      <c r="J125" s="59"/>
      <c r="K125" s="84"/>
      <c r="L125" s="84"/>
      <c r="M125" s="84"/>
      <c r="N125" s="75"/>
      <c r="O125" s="63"/>
      <c r="P125" s="63"/>
      <c r="Q125" s="63"/>
      <c r="R125" s="63"/>
      <c r="S125" s="66"/>
      <c r="T125" s="65"/>
      <c r="U125" s="65"/>
      <c r="V125" s="65"/>
      <c r="W125" s="62"/>
      <c r="X125" s="42"/>
      <c r="Y125" s="188"/>
      <c r="Z125" s="196"/>
    </row>
    <row r="126" spans="1:26" s="40" customFormat="1" ht="14.25" customHeight="1" x14ac:dyDescent="0.2">
      <c r="A126" s="66"/>
      <c r="B126" s="66" t="s">
        <v>302</v>
      </c>
      <c r="C126" s="66"/>
      <c r="D126" s="66"/>
      <c r="E126" s="66"/>
      <c r="F126" s="67"/>
      <c r="G126" s="67"/>
      <c r="H126" s="67"/>
      <c r="I126" s="67"/>
      <c r="J126" s="68"/>
      <c r="K126" s="69"/>
      <c r="L126" s="68"/>
      <c r="M126" s="69"/>
      <c r="N126" s="70">
        <f ca="1">SUM(N125:N127)</f>
        <v>0</v>
      </c>
      <c r="O126" s="70">
        <f t="shared" ref="O126:R126" ca="1" si="105">SUM(O125:O127)</f>
        <v>0</v>
      </c>
      <c r="P126" s="70">
        <f t="shared" ca="1" si="105"/>
        <v>0</v>
      </c>
      <c r="Q126" s="70">
        <f t="shared" ca="1" si="105"/>
        <v>0</v>
      </c>
      <c r="R126" s="70">
        <f t="shared" ca="1" si="105"/>
        <v>0</v>
      </c>
      <c r="S126" s="66"/>
      <c r="T126" s="71"/>
      <c r="U126" s="71"/>
      <c r="V126" s="71"/>
      <c r="W126" s="66"/>
      <c r="X126" s="14"/>
      <c r="Y126" s="189"/>
      <c r="Z126" s="194"/>
    </row>
    <row r="127" spans="1:26" ht="15" customHeight="1" x14ac:dyDescent="0.2">
      <c r="A127" s="187">
        <v>41</v>
      </c>
      <c r="B127" s="187" t="s">
        <v>173</v>
      </c>
      <c r="C127" s="187" t="s">
        <v>80</v>
      </c>
      <c r="D127" s="187">
        <v>184.54</v>
      </c>
      <c r="E127" s="187" t="s">
        <v>201</v>
      </c>
      <c r="F127" s="59" t="s">
        <v>202</v>
      </c>
      <c r="G127" s="59" t="s">
        <v>202</v>
      </c>
      <c r="H127" s="59" t="s">
        <v>202</v>
      </c>
      <c r="I127" s="59" t="s">
        <v>202</v>
      </c>
      <c r="J127" s="60"/>
      <c r="K127" s="61"/>
      <c r="L127" s="60"/>
      <c r="M127" s="61"/>
      <c r="N127" s="63"/>
      <c r="O127" s="72"/>
      <c r="P127" s="72"/>
      <c r="Q127" s="72"/>
      <c r="R127" s="72"/>
      <c r="S127" s="64"/>
      <c r="T127" s="65"/>
      <c r="U127" s="65"/>
      <c r="V127" s="65"/>
      <c r="W127" s="62"/>
      <c r="X127" s="42"/>
      <c r="Y127" s="187" t="s">
        <v>766</v>
      </c>
      <c r="Z127" s="193">
        <v>100</v>
      </c>
    </row>
    <row r="128" spans="1:26" ht="15" customHeight="1" x14ac:dyDescent="0.2">
      <c r="A128" s="188"/>
      <c r="B128" s="188"/>
      <c r="C128" s="188"/>
      <c r="D128" s="188"/>
      <c r="E128" s="188"/>
      <c r="F128" s="59"/>
      <c r="G128" s="59"/>
      <c r="H128" s="59"/>
      <c r="I128" s="59"/>
      <c r="J128" s="60"/>
      <c r="K128" s="61"/>
      <c r="L128" s="60"/>
      <c r="M128" s="61"/>
      <c r="N128" s="63"/>
      <c r="O128" s="72"/>
      <c r="P128" s="72"/>
      <c r="Q128" s="72"/>
      <c r="R128" s="72"/>
      <c r="S128" s="64"/>
      <c r="T128" s="65"/>
      <c r="U128" s="65"/>
      <c r="V128" s="65"/>
      <c r="W128" s="62"/>
      <c r="X128" s="42"/>
      <c r="Y128" s="188"/>
      <c r="Z128" s="196"/>
    </row>
    <row r="129" spans="1:26" ht="15" customHeight="1" x14ac:dyDescent="0.2">
      <c r="A129" s="189"/>
      <c r="B129" s="189"/>
      <c r="C129" s="189"/>
      <c r="D129" s="189"/>
      <c r="E129" s="189"/>
      <c r="F129" s="59" t="s">
        <v>202</v>
      </c>
      <c r="G129" s="59" t="s">
        <v>202</v>
      </c>
      <c r="H129" s="59" t="s">
        <v>202</v>
      </c>
      <c r="I129" s="59" t="s">
        <v>202</v>
      </c>
      <c r="J129" s="59"/>
      <c r="K129" s="84"/>
      <c r="L129" s="84"/>
      <c r="M129" s="84"/>
      <c r="N129" s="75"/>
      <c r="O129" s="63"/>
      <c r="P129" s="63"/>
      <c r="Q129" s="63"/>
      <c r="R129" s="63"/>
      <c r="S129" s="66"/>
      <c r="T129" s="65"/>
      <c r="U129" s="65"/>
      <c r="V129" s="65"/>
      <c r="W129" s="62"/>
      <c r="X129" s="42"/>
      <c r="Y129" s="188"/>
      <c r="Z129" s="196"/>
    </row>
    <row r="130" spans="1:26" s="40" customFormat="1" ht="14.25" customHeight="1" x14ac:dyDescent="0.2">
      <c r="A130" s="66"/>
      <c r="B130" s="66" t="s">
        <v>302</v>
      </c>
      <c r="C130" s="66"/>
      <c r="D130" s="66"/>
      <c r="E130" s="66"/>
      <c r="F130" s="67"/>
      <c r="G130" s="67"/>
      <c r="H130" s="67"/>
      <c r="I130" s="67"/>
      <c r="J130" s="68"/>
      <c r="K130" s="69"/>
      <c r="L130" s="68"/>
      <c r="M130" s="69"/>
      <c r="N130" s="70">
        <f>SUM(N127:N129)</f>
        <v>0</v>
      </c>
      <c r="O130" s="70">
        <f t="shared" ref="O130:R130" si="106">SUM(O127:O129)</f>
        <v>0</v>
      </c>
      <c r="P130" s="70">
        <f t="shared" si="106"/>
        <v>0</v>
      </c>
      <c r="Q130" s="70">
        <f t="shared" si="106"/>
        <v>0</v>
      </c>
      <c r="R130" s="70">
        <f t="shared" si="106"/>
        <v>0</v>
      </c>
      <c r="S130" s="66"/>
      <c r="T130" s="71"/>
      <c r="U130" s="71"/>
      <c r="V130" s="71"/>
      <c r="W130" s="66"/>
      <c r="X130" s="14"/>
      <c r="Y130" s="189"/>
      <c r="Z130" s="194"/>
    </row>
    <row r="131" spans="1:26" ht="33.75" customHeight="1" x14ac:dyDescent="0.2">
      <c r="A131" s="187">
        <v>42</v>
      </c>
      <c r="B131" s="187" t="s">
        <v>174</v>
      </c>
      <c r="C131" s="187" t="s">
        <v>285</v>
      </c>
      <c r="D131" s="187">
        <v>46.14</v>
      </c>
      <c r="E131" s="187" t="s">
        <v>201</v>
      </c>
      <c r="F131" s="59" t="s">
        <v>202</v>
      </c>
      <c r="G131" s="59" t="s">
        <v>202</v>
      </c>
      <c r="H131" s="59" t="s">
        <v>202</v>
      </c>
      <c r="I131" s="59" t="s">
        <v>202</v>
      </c>
      <c r="J131" s="60">
        <v>43601</v>
      </c>
      <c r="K131" s="61">
        <v>0.46180555555555558</v>
      </c>
      <c r="L131" s="60">
        <v>43601</v>
      </c>
      <c r="M131" s="61">
        <v>0.84166666666666667</v>
      </c>
      <c r="N131" s="63">
        <v>9.1199999999999992</v>
      </c>
      <c r="O131" s="62">
        <f t="shared" ref="O131:O132" si="107">IF(RIGHT(S131)="T",(N131),0)</f>
        <v>0</v>
      </c>
      <c r="P131" s="62">
        <f t="shared" ref="P131:P132" si="108">IF(RIGHT(S131)="U",(N131),0)</f>
        <v>9.1199999999999992</v>
      </c>
      <c r="Q131" s="62">
        <f t="shared" ref="Q131:Q132" si="109">IF(RIGHT(S131)="C",(N131),0)</f>
        <v>0</v>
      </c>
      <c r="R131" s="63">
        <f t="shared" ref="R131:R132" si="110">IF(RIGHT(S131)="D",(N131),0)</f>
        <v>0</v>
      </c>
      <c r="S131" s="64" t="s">
        <v>480</v>
      </c>
      <c r="T131" s="65"/>
      <c r="U131" s="65"/>
      <c r="V131" s="65"/>
      <c r="W131" s="62"/>
      <c r="X131" s="42" t="s">
        <v>634</v>
      </c>
      <c r="Y131" s="187" t="s">
        <v>766</v>
      </c>
      <c r="Z131" s="193">
        <v>99.95</v>
      </c>
    </row>
    <row r="132" spans="1:26" ht="22.5" customHeight="1" x14ac:dyDescent="0.2">
      <c r="A132" s="189"/>
      <c r="B132" s="189"/>
      <c r="C132" s="189"/>
      <c r="D132" s="189"/>
      <c r="E132" s="189"/>
      <c r="F132" s="59"/>
      <c r="G132" s="59"/>
      <c r="H132" s="59"/>
      <c r="I132" s="59"/>
      <c r="J132" s="60">
        <v>43606</v>
      </c>
      <c r="K132" s="61">
        <v>0.43333333333333335</v>
      </c>
      <c r="L132" s="60">
        <v>43606</v>
      </c>
      <c r="M132" s="61">
        <v>0.4465277777777778</v>
      </c>
      <c r="N132" s="63">
        <v>0.32</v>
      </c>
      <c r="O132" s="62">
        <f t="shared" si="107"/>
        <v>0.32</v>
      </c>
      <c r="P132" s="62">
        <f t="shared" si="108"/>
        <v>0</v>
      </c>
      <c r="Q132" s="62">
        <f t="shared" si="109"/>
        <v>0</v>
      </c>
      <c r="R132" s="63">
        <f t="shared" si="110"/>
        <v>0</v>
      </c>
      <c r="S132" s="64" t="s">
        <v>635</v>
      </c>
      <c r="T132" s="65"/>
      <c r="U132" s="65"/>
      <c r="V132" s="65"/>
      <c r="W132" s="62"/>
      <c r="X132" s="42" t="s">
        <v>636</v>
      </c>
      <c r="Y132" s="188"/>
      <c r="Z132" s="196"/>
    </row>
    <row r="133" spans="1:26" s="40" customFormat="1" ht="14.25" customHeight="1" x14ac:dyDescent="0.2">
      <c r="A133" s="66"/>
      <c r="B133" s="66" t="s">
        <v>302</v>
      </c>
      <c r="C133" s="66"/>
      <c r="D133" s="66"/>
      <c r="E133" s="66"/>
      <c r="F133" s="67"/>
      <c r="G133" s="67"/>
      <c r="H133" s="67"/>
      <c r="I133" s="67"/>
      <c r="J133" s="68"/>
      <c r="K133" s="69"/>
      <c r="L133" s="68"/>
      <c r="M133" s="69"/>
      <c r="N133" s="70">
        <f t="shared" ref="N133:R133" si="111">SUM(N130:N132)</f>
        <v>9.44</v>
      </c>
      <c r="O133" s="70">
        <f t="shared" si="111"/>
        <v>0.32</v>
      </c>
      <c r="P133" s="70">
        <f t="shared" si="111"/>
        <v>9.1199999999999992</v>
      </c>
      <c r="Q133" s="70">
        <f t="shared" si="111"/>
        <v>0</v>
      </c>
      <c r="R133" s="70">
        <f t="shared" si="111"/>
        <v>0</v>
      </c>
      <c r="S133" s="66"/>
      <c r="T133" s="71"/>
      <c r="U133" s="71"/>
      <c r="V133" s="71"/>
      <c r="W133" s="66"/>
      <c r="X133" s="14"/>
      <c r="Y133" s="189"/>
      <c r="Z133" s="194"/>
    </row>
    <row r="134" spans="1:26" ht="33.75" customHeight="1" x14ac:dyDescent="0.2">
      <c r="A134" s="187">
        <v>43</v>
      </c>
      <c r="B134" s="187" t="s">
        <v>175</v>
      </c>
      <c r="C134" s="187" t="s">
        <v>347</v>
      </c>
      <c r="D134" s="187">
        <v>46.14</v>
      </c>
      <c r="E134" s="187" t="s">
        <v>201</v>
      </c>
      <c r="F134" s="59" t="s">
        <v>202</v>
      </c>
      <c r="G134" s="59" t="s">
        <v>202</v>
      </c>
      <c r="H134" s="59" t="s">
        <v>202</v>
      </c>
      <c r="I134" s="59" t="s">
        <v>202</v>
      </c>
      <c r="J134" s="60">
        <v>43599</v>
      </c>
      <c r="K134" s="61">
        <v>0.46319444444444446</v>
      </c>
      <c r="L134" s="60">
        <v>43599</v>
      </c>
      <c r="M134" s="61">
        <v>0.83124999999999993</v>
      </c>
      <c r="N134" s="63">
        <v>8.83</v>
      </c>
      <c r="O134" s="62">
        <f t="shared" ref="O134" si="112">IF(RIGHT(S134)="T",(N134),0)</f>
        <v>0</v>
      </c>
      <c r="P134" s="62">
        <f t="shared" ref="P134" si="113">IF(RIGHT(S134)="U",(N134),0)</f>
        <v>8.83</v>
      </c>
      <c r="Q134" s="62">
        <f t="shared" ref="Q134" si="114">IF(RIGHT(S134)="C",(N134),0)</f>
        <v>0</v>
      </c>
      <c r="R134" s="63">
        <f t="shared" ref="R134" si="115">IF(RIGHT(S134)="D",(N134),0)</f>
        <v>0</v>
      </c>
      <c r="S134" s="64" t="s">
        <v>480</v>
      </c>
      <c r="T134" s="65"/>
      <c r="U134" s="65"/>
      <c r="V134" s="65"/>
      <c r="W134" s="62"/>
      <c r="X134" s="42" t="s">
        <v>634</v>
      </c>
      <c r="Y134" s="187" t="s">
        <v>766</v>
      </c>
      <c r="Z134" s="193">
        <v>100</v>
      </c>
    </row>
    <row r="135" spans="1:26" ht="15" customHeight="1" x14ac:dyDescent="0.2">
      <c r="A135" s="189"/>
      <c r="B135" s="189"/>
      <c r="C135" s="189"/>
      <c r="D135" s="189"/>
      <c r="E135" s="189"/>
      <c r="F135" s="59"/>
      <c r="G135" s="59"/>
      <c r="H135" s="59"/>
      <c r="I135" s="59"/>
      <c r="J135" s="88"/>
      <c r="K135" s="87"/>
      <c r="L135" s="88"/>
      <c r="M135" s="87"/>
      <c r="N135" s="75"/>
      <c r="O135" s="63"/>
      <c r="P135" s="63"/>
      <c r="Q135" s="63"/>
      <c r="R135" s="63"/>
      <c r="S135" s="87"/>
      <c r="T135" s="65"/>
      <c r="U135" s="65"/>
      <c r="V135" s="65"/>
      <c r="W135" s="62"/>
      <c r="X135" s="29"/>
      <c r="Y135" s="188"/>
      <c r="Z135" s="196"/>
    </row>
    <row r="136" spans="1:26" s="40" customFormat="1" ht="14.25" customHeight="1" x14ac:dyDescent="0.2">
      <c r="A136" s="66"/>
      <c r="B136" s="66" t="s">
        <v>302</v>
      </c>
      <c r="C136" s="66"/>
      <c r="D136" s="66"/>
      <c r="E136" s="66"/>
      <c r="F136" s="67"/>
      <c r="G136" s="67"/>
      <c r="H136" s="67"/>
      <c r="I136" s="67"/>
      <c r="J136" s="68"/>
      <c r="K136" s="69"/>
      <c r="L136" s="68"/>
      <c r="M136" s="69"/>
      <c r="N136" s="70">
        <f>SUM(N134:N135)</f>
        <v>8.83</v>
      </c>
      <c r="O136" s="70">
        <f t="shared" ref="O136:R136" si="116">SUM(O134:O135)</f>
        <v>0</v>
      </c>
      <c r="P136" s="70">
        <f t="shared" si="116"/>
        <v>8.83</v>
      </c>
      <c r="Q136" s="70">
        <f t="shared" si="116"/>
        <v>0</v>
      </c>
      <c r="R136" s="70">
        <f t="shared" si="116"/>
        <v>0</v>
      </c>
      <c r="S136" s="66"/>
      <c r="T136" s="71"/>
      <c r="U136" s="71"/>
      <c r="V136" s="71"/>
      <c r="W136" s="66"/>
      <c r="X136" s="14"/>
      <c r="Y136" s="189"/>
      <c r="Z136" s="194"/>
    </row>
    <row r="137" spans="1:26" ht="15" customHeight="1" x14ac:dyDescent="0.2">
      <c r="A137" s="187">
        <v>44</v>
      </c>
      <c r="B137" s="187" t="s">
        <v>176</v>
      </c>
      <c r="C137" s="187" t="s">
        <v>286</v>
      </c>
      <c r="D137" s="187">
        <v>131.47999999999999</v>
      </c>
      <c r="E137" s="187" t="s">
        <v>201</v>
      </c>
      <c r="F137" s="59" t="s">
        <v>202</v>
      </c>
      <c r="G137" s="59" t="s">
        <v>202</v>
      </c>
      <c r="H137" s="59" t="s">
        <v>202</v>
      </c>
      <c r="I137" s="59" t="s">
        <v>202</v>
      </c>
      <c r="J137" s="60"/>
      <c r="K137" s="61"/>
      <c r="L137" s="60"/>
      <c r="M137" s="61"/>
      <c r="N137" s="63"/>
      <c r="O137" s="63"/>
      <c r="P137" s="63"/>
      <c r="Q137" s="63"/>
      <c r="R137" s="63"/>
      <c r="S137" s="64"/>
      <c r="T137" s="65"/>
      <c r="U137" s="65"/>
      <c r="V137" s="65"/>
      <c r="W137" s="62"/>
      <c r="X137" s="42"/>
      <c r="Y137" s="187" t="s">
        <v>766</v>
      </c>
      <c r="Z137" s="193">
        <v>100</v>
      </c>
    </row>
    <row r="138" spans="1:26" ht="15" customHeight="1" x14ac:dyDescent="0.2">
      <c r="A138" s="189"/>
      <c r="B138" s="189"/>
      <c r="C138" s="189"/>
      <c r="D138" s="189"/>
      <c r="E138" s="189"/>
      <c r="F138" s="59"/>
      <c r="G138" s="59"/>
      <c r="H138" s="59"/>
      <c r="I138" s="59"/>
      <c r="J138" s="60"/>
      <c r="K138" s="61"/>
      <c r="L138" s="60"/>
      <c r="M138" s="61"/>
      <c r="N138" s="63"/>
      <c r="O138" s="74"/>
      <c r="P138" s="74"/>
      <c r="Q138" s="74"/>
      <c r="R138" s="74"/>
      <c r="S138" s="64"/>
      <c r="T138" s="65"/>
      <c r="U138" s="65"/>
      <c r="V138" s="65"/>
      <c r="W138" s="62"/>
      <c r="X138" s="42"/>
      <c r="Y138" s="188"/>
      <c r="Z138" s="196"/>
    </row>
    <row r="139" spans="1:26" s="40" customFormat="1" ht="14.25" customHeight="1" x14ac:dyDescent="0.2">
      <c r="A139" s="66"/>
      <c r="B139" s="66" t="s">
        <v>302</v>
      </c>
      <c r="C139" s="66"/>
      <c r="D139" s="66"/>
      <c r="E139" s="66"/>
      <c r="F139" s="67"/>
      <c r="G139" s="67"/>
      <c r="H139" s="67"/>
      <c r="I139" s="67"/>
      <c r="J139" s="68"/>
      <c r="K139" s="69"/>
      <c r="L139" s="68"/>
      <c r="M139" s="69"/>
      <c r="N139" s="70">
        <f t="shared" ref="N139:R139" si="117">SUM(N136:N138)</f>
        <v>8.83</v>
      </c>
      <c r="O139" s="70">
        <f t="shared" si="117"/>
        <v>0</v>
      </c>
      <c r="P139" s="70">
        <f t="shared" si="117"/>
        <v>8.83</v>
      </c>
      <c r="Q139" s="70">
        <f t="shared" si="117"/>
        <v>0</v>
      </c>
      <c r="R139" s="70">
        <f t="shared" si="117"/>
        <v>0</v>
      </c>
      <c r="S139" s="66"/>
      <c r="T139" s="71"/>
      <c r="U139" s="71"/>
      <c r="V139" s="71"/>
      <c r="W139" s="66"/>
      <c r="X139" s="14"/>
      <c r="Y139" s="189"/>
      <c r="Z139" s="194"/>
    </row>
    <row r="140" spans="1:26" ht="15" customHeight="1" x14ac:dyDescent="0.2">
      <c r="A140" s="62">
        <v>45</v>
      </c>
      <c r="B140" s="62" t="s">
        <v>177</v>
      </c>
      <c r="C140" s="62" t="s">
        <v>348</v>
      </c>
      <c r="D140" s="62">
        <v>131.47999999999999</v>
      </c>
      <c r="E140" s="62" t="s">
        <v>201</v>
      </c>
      <c r="F140" s="59" t="s">
        <v>202</v>
      </c>
      <c r="G140" s="59" t="s">
        <v>202</v>
      </c>
      <c r="H140" s="59" t="s">
        <v>202</v>
      </c>
      <c r="I140" s="59" t="s">
        <v>202</v>
      </c>
      <c r="J140" s="60"/>
      <c r="K140" s="61"/>
      <c r="L140" s="60"/>
      <c r="M140" s="61"/>
      <c r="N140" s="75"/>
      <c r="O140" s="63"/>
      <c r="P140" s="63"/>
      <c r="Q140" s="63"/>
      <c r="R140" s="63"/>
      <c r="S140" s="64"/>
      <c r="T140" s="65"/>
      <c r="U140" s="65"/>
      <c r="V140" s="65"/>
      <c r="W140" s="62"/>
      <c r="X140" s="42"/>
      <c r="Y140" s="187" t="s">
        <v>766</v>
      </c>
      <c r="Z140" s="193">
        <v>100</v>
      </c>
    </row>
    <row r="141" spans="1:26" s="40" customFormat="1" ht="14.25" customHeight="1" x14ac:dyDescent="0.2">
      <c r="A141" s="66"/>
      <c r="B141" s="66" t="s">
        <v>302</v>
      </c>
      <c r="C141" s="66"/>
      <c r="D141" s="66"/>
      <c r="E141" s="66"/>
      <c r="F141" s="67"/>
      <c r="G141" s="67"/>
      <c r="H141" s="67"/>
      <c r="I141" s="67"/>
      <c r="J141" s="68"/>
      <c r="K141" s="69"/>
      <c r="L141" s="68"/>
      <c r="M141" s="69"/>
      <c r="N141" s="70">
        <f>SUM(N140:N140)</f>
        <v>0</v>
      </c>
      <c r="O141" s="70">
        <f>SUM(O140:O140)</f>
        <v>0</v>
      </c>
      <c r="P141" s="70">
        <f>SUM(P140:P140)</f>
        <v>0</v>
      </c>
      <c r="Q141" s="70">
        <f>SUM(Q140:Q140)</f>
        <v>0</v>
      </c>
      <c r="R141" s="70">
        <f>SUM(R140:R140)</f>
        <v>0</v>
      </c>
      <c r="S141" s="66"/>
      <c r="T141" s="71"/>
      <c r="U141" s="71"/>
      <c r="V141" s="71"/>
      <c r="W141" s="66"/>
      <c r="X141" s="14"/>
      <c r="Y141" s="189"/>
      <c r="Z141" s="194"/>
    </row>
    <row r="142" spans="1:26" ht="15" customHeight="1" x14ac:dyDescent="0.2">
      <c r="A142" s="187">
        <v>46</v>
      </c>
      <c r="B142" s="187" t="s">
        <v>178</v>
      </c>
      <c r="C142" s="187" t="s">
        <v>16</v>
      </c>
      <c r="D142" s="187">
        <v>172</v>
      </c>
      <c r="E142" s="187" t="s">
        <v>201</v>
      </c>
      <c r="F142" s="59" t="s">
        <v>202</v>
      </c>
      <c r="G142" s="59" t="s">
        <v>202</v>
      </c>
      <c r="H142" s="59" t="s">
        <v>202</v>
      </c>
      <c r="I142" s="59" t="s">
        <v>202</v>
      </c>
      <c r="J142" s="60"/>
      <c r="K142" s="61"/>
      <c r="L142" s="60"/>
      <c r="M142" s="61"/>
      <c r="N142" s="63"/>
      <c r="O142" s="72"/>
      <c r="P142" s="72"/>
      <c r="Q142" s="72"/>
      <c r="R142" s="72"/>
      <c r="S142" s="64"/>
      <c r="T142" s="65"/>
      <c r="U142" s="65"/>
      <c r="V142" s="65"/>
      <c r="W142" s="62"/>
      <c r="X142" s="42"/>
      <c r="Y142" s="187" t="s">
        <v>766</v>
      </c>
      <c r="Z142" s="193">
        <v>100</v>
      </c>
    </row>
    <row r="143" spans="1:26" ht="15" customHeight="1" x14ac:dyDescent="0.2">
      <c r="A143" s="189"/>
      <c r="B143" s="189"/>
      <c r="C143" s="189"/>
      <c r="D143" s="189"/>
      <c r="E143" s="189"/>
      <c r="F143" s="59" t="s">
        <v>202</v>
      </c>
      <c r="G143" s="59" t="s">
        <v>202</v>
      </c>
      <c r="H143" s="59" t="s">
        <v>202</v>
      </c>
      <c r="I143" s="59" t="s">
        <v>202</v>
      </c>
      <c r="J143" s="60"/>
      <c r="K143" s="61"/>
      <c r="L143" s="60"/>
      <c r="M143" s="61"/>
      <c r="N143" s="63"/>
      <c r="O143" s="72"/>
      <c r="P143" s="72"/>
      <c r="Q143" s="72"/>
      <c r="R143" s="72"/>
      <c r="S143" s="64"/>
      <c r="T143" s="65"/>
      <c r="U143" s="65"/>
      <c r="V143" s="65"/>
      <c r="W143" s="62"/>
      <c r="X143" s="42"/>
      <c r="Y143" s="188"/>
      <c r="Z143" s="196"/>
    </row>
    <row r="144" spans="1:26" ht="15" customHeight="1" x14ac:dyDescent="0.2">
      <c r="A144" s="62"/>
      <c r="B144" s="66" t="s">
        <v>302</v>
      </c>
      <c r="C144" s="66"/>
      <c r="D144" s="66"/>
      <c r="E144" s="66"/>
      <c r="F144" s="59"/>
      <c r="G144" s="59"/>
      <c r="H144" s="59"/>
      <c r="I144" s="59"/>
      <c r="J144" s="68"/>
      <c r="K144" s="69"/>
      <c r="L144" s="68"/>
      <c r="M144" s="69"/>
      <c r="N144" s="78">
        <f>SUM(N142:N143)</f>
        <v>0</v>
      </c>
      <c r="O144" s="78">
        <f t="shared" ref="O144:R144" si="118">SUM(O142:O143)</f>
        <v>0</v>
      </c>
      <c r="P144" s="78">
        <f t="shared" si="118"/>
        <v>0</v>
      </c>
      <c r="Q144" s="78">
        <f t="shared" si="118"/>
        <v>0</v>
      </c>
      <c r="R144" s="78">
        <f t="shared" si="118"/>
        <v>0</v>
      </c>
      <c r="S144" s="66"/>
      <c r="T144" s="71"/>
      <c r="U144" s="71"/>
      <c r="V144" s="71"/>
      <c r="W144" s="66"/>
      <c r="X144" s="14"/>
      <c r="Y144" s="189"/>
      <c r="Z144" s="194"/>
    </row>
    <row r="145" spans="1:26" ht="33.75" customHeight="1" x14ac:dyDescent="0.2">
      <c r="A145" s="187">
        <v>47</v>
      </c>
      <c r="B145" s="187" t="s">
        <v>179</v>
      </c>
      <c r="C145" s="187" t="s">
        <v>15</v>
      </c>
      <c r="D145" s="187">
        <v>172</v>
      </c>
      <c r="E145" s="187" t="s">
        <v>201</v>
      </c>
      <c r="F145" s="59" t="s">
        <v>202</v>
      </c>
      <c r="G145" s="59" t="s">
        <v>202</v>
      </c>
      <c r="H145" s="59" t="s">
        <v>202</v>
      </c>
      <c r="I145" s="59" t="s">
        <v>202</v>
      </c>
      <c r="J145" s="60">
        <v>43610</v>
      </c>
      <c r="K145" s="61">
        <v>0.64861111111111114</v>
      </c>
      <c r="L145" s="60">
        <v>43610</v>
      </c>
      <c r="M145" s="61">
        <v>0.64861111111111114</v>
      </c>
      <c r="N145" s="63">
        <v>0</v>
      </c>
      <c r="O145" s="62">
        <f t="shared" ref="O145" si="119">IF(RIGHT(S145)="T",(N145),0)</f>
        <v>0</v>
      </c>
      <c r="P145" s="62">
        <f t="shared" ref="P145" si="120">IF(RIGHT(S145)="U",(N145),0)</f>
        <v>0</v>
      </c>
      <c r="Q145" s="62">
        <f t="shared" ref="Q145" si="121">IF(RIGHT(S145)="C",(N145),0)</f>
        <v>0</v>
      </c>
      <c r="R145" s="63">
        <f t="shared" ref="R145" si="122">IF(RIGHT(S145)="D",(N145),0)</f>
        <v>0</v>
      </c>
      <c r="S145" s="64" t="s">
        <v>484</v>
      </c>
      <c r="T145" s="65"/>
      <c r="U145" s="65"/>
      <c r="V145" s="65"/>
      <c r="W145" s="62"/>
      <c r="X145" s="42" t="s">
        <v>648</v>
      </c>
      <c r="Y145" s="187" t="s">
        <v>766</v>
      </c>
      <c r="Z145" s="193">
        <v>100</v>
      </c>
    </row>
    <row r="146" spans="1:26" ht="15" customHeight="1" x14ac:dyDescent="0.2">
      <c r="A146" s="188"/>
      <c r="B146" s="188"/>
      <c r="C146" s="188"/>
      <c r="D146" s="188"/>
      <c r="E146" s="188"/>
      <c r="F146" s="59"/>
      <c r="G146" s="59"/>
      <c r="H146" s="59"/>
      <c r="I146" s="59"/>
      <c r="J146" s="85"/>
      <c r="K146" s="86"/>
      <c r="L146" s="85"/>
      <c r="M146" s="86"/>
      <c r="N146" s="75"/>
      <c r="O146" s="72"/>
      <c r="P146" s="72"/>
      <c r="Q146" s="72"/>
      <c r="R146" s="72"/>
      <c r="S146" s="87"/>
      <c r="T146" s="65"/>
      <c r="U146" s="65"/>
      <c r="V146" s="65"/>
      <c r="W146" s="62"/>
      <c r="X146" s="50"/>
      <c r="Y146" s="188"/>
      <c r="Z146" s="196"/>
    </row>
    <row r="147" spans="1:26" ht="15" customHeight="1" x14ac:dyDescent="0.2">
      <c r="A147" s="189"/>
      <c r="B147" s="189"/>
      <c r="C147" s="189"/>
      <c r="D147" s="189"/>
      <c r="E147" s="189"/>
      <c r="F147" s="59"/>
      <c r="G147" s="59"/>
      <c r="H147" s="59"/>
      <c r="I147" s="59"/>
      <c r="J147" s="85"/>
      <c r="K147" s="86"/>
      <c r="L147" s="85"/>
      <c r="M147" s="86"/>
      <c r="N147" s="75"/>
      <c r="O147" s="72"/>
      <c r="P147" s="72"/>
      <c r="Q147" s="72"/>
      <c r="R147" s="72"/>
      <c r="S147" s="87"/>
      <c r="T147" s="65"/>
      <c r="U147" s="65"/>
      <c r="V147" s="65"/>
      <c r="W147" s="62"/>
      <c r="X147" s="50"/>
      <c r="Y147" s="188"/>
      <c r="Z147" s="196"/>
    </row>
    <row r="148" spans="1:26" ht="15" customHeight="1" x14ac:dyDescent="0.2">
      <c r="A148" s="62"/>
      <c r="B148" s="66" t="s">
        <v>302</v>
      </c>
      <c r="C148" s="66"/>
      <c r="D148" s="66"/>
      <c r="E148" s="66"/>
      <c r="F148" s="59"/>
      <c r="G148" s="59"/>
      <c r="H148" s="59"/>
      <c r="I148" s="59"/>
      <c r="J148" s="68"/>
      <c r="K148" s="69"/>
      <c r="L148" s="68"/>
      <c r="M148" s="69"/>
      <c r="N148" s="78">
        <f>SUM(N145:N147)</f>
        <v>0</v>
      </c>
      <c r="O148" s="78">
        <f t="shared" ref="O148:R148" si="123">SUM(O145:O147)</f>
        <v>0</v>
      </c>
      <c r="P148" s="78">
        <f t="shared" si="123"/>
        <v>0</v>
      </c>
      <c r="Q148" s="78">
        <f t="shared" si="123"/>
        <v>0</v>
      </c>
      <c r="R148" s="78">
        <f t="shared" si="123"/>
        <v>0</v>
      </c>
      <c r="S148" s="66"/>
      <c r="T148" s="71"/>
      <c r="U148" s="71"/>
      <c r="V148" s="71"/>
      <c r="W148" s="66"/>
      <c r="X148" s="14"/>
      <c r="Y148" s="189"/>
      <c r="Z148" s="194"/>
    </row>
    <row r="149" spans="1:26" ht="15" customHeight="1" x14ac:dyDescent="0.2">
      <c r="A149" s="187">
        <v>48</v>
      </c>
      <c r="B149" s="187" t="s">
        <v>180</v>
      </c>
      <c r="C149" s="187" t="s">
        <v>44</v>
      </c>
      <c r="D149" s="187">
        <v>210</v>
      </c>
      <c r="E149" s="187" t="s">
        <v>201</v>
      </c>
      <c r="F149" s="59" t="s">
        <v>202</v>
      </c>
      <c r="G149" s="59" t="s">
        <v>202</v>
      </c>
      <c r="H149" s="59" t="s">
        <v>202</v>
      </c>
      <c r="I149" s="59" t="s">
        <v>202</v>
      </c>
      <c r="J149" s="79"/>
      <c r="K149" s="80"/>
      <c r="L149" s="79"/>
      <c r="M149" s="80"/>
      <c r="N149" s="81"/>
      <c r="O149" s="81"/>
      <c r="P149" s="81"/>
      <c r="Q149" s="81"/>
      <c r="R149" s="81"/>
      <c r="S149" s="82"/>
      <c r="T149" s="65"/>
      <c r="U149" s="65"/>
      <c r="V149" s="65"/>
      <c r="W149" s="62"/>
      <c r="X149" s="30"/>
      <c r="Y149" s="187" t="s">
        <v>766</v>
      </c>
      <c r="Z149" s="193">
        <v>100</v>
      </c>
    </row>
    <row r="150" spans="1:26" ht="15" customHeight="1" x14ac:dyDescent="0.2">
      <c r="A150" s="189"/>
      <c r="B150" s="189"/>
      <c r="C150" s="189"/>
      <c r="D150" s="189"/>
      <c r="E150" s="189"/>
      <c r="F150" s="59"/>
      <c r="G150" s="59"/>
      <c r="H150" s="59"/>
      <c r="I150" s="59"/>
      <c r="J150" s="60"/>
      <c r="K150" s="61"/>
      <c r="L150" s="60"/>
      <c r="M150" s="61"/>
      <c r="N150" s="75"/>
      <c r="O150" s="63"/>
      <c r="P150" s="63"/>
      <c r="Q150" s="63"/>
      <c r="R150" s="63"/>
      <c r="S150" s="64"/>
      <c r="T150" s="65"/>
      <c r="U150" s="65"/>
      <c r="V150" s="65"/>
      <c r="W150" s="62"/>
      <c r="X150" s="42"/>
      <c r="Y150" s="188"/>
      <c r="Z150" s="196"/>
    </row>
    <row r="151" spans="1:26" s="40" customFormat="1" ht="14.25" customHeight="1" x14ac:dyDescent="0.2">
      <c r="A151" s="66"/>
      <c r="B151" s="66" t="s">
        <v>302</v>
      </c>
      <c r="C151" s="66"/>
      <c r="D151" s="66"/>
      <c r="E151" s="66"/>
      <c r="F151" s="67"/>
      <c r="G151" s="67"/>
      <c r="H151" s="67"/>
      <c r="I151" s="67"/>
      <c r="J151" s="68"/>
      <c r="K151" s="69"/>
      <c r="L151" s="68"/>
      <c r="M151" s="69"/>
      <c r="N151" s="70">
        <f t="shared" ref="N151:R151" si="124">SUM(N148:N150)</f>
        <v>0</v>
      </c>
      <c r="O151" s="70">
        <f t="shared" si="124"/>
        <v>0</v>
      </c>
      <c r="P151" s="70">
        <f t="shared" si="124"/>
        <v>0</v>
      </c>
      <c r="Q151" s="70">
        <f t="shared" si="124"/>
        <v>0</v>
      </c>
      <c r="R151" s="70">
        <f t="shared" si="124"/>
        <v>0</v>
      </c>
      <c r="S151" s="66"/>
      <c r="T151" s="71"/>
      <c r="U151" s="71"/>
      <c r="V151" s="71"/>
      <c r="W151" s="66"/>
      <c r="X151" s="14"/>
      <c r="Y151" s="189"/>
      <c r="Z151" s="194"/>
    </row>
    <row r="152" spans="1:26" ht="15" customHeight="1" x14ac:dyDescent="0.2">
      <c r="A152" s="62">
        <v>49</v>
      </c>
      <c r="B152" s="62" t="s">
        <v>181</v>
      </c>
      <c r="C152" s="62" t="s">
        <v>361</v>
      </c>
      <c r="D152" s="62">
        <v>143.72999999999999</v>
      </c>
      <c r="E152" s="62" t="s">
        <v>201</v>
      </c>
      <c r="F152" s="59" t="s">
        <v>202</v>
      </c>
      <c r="G152" s="59" t="s">
        <v>202</v>
      </c>
      <c r="H152" s="59" t="s">
        <v>202</v>
      </c>
      <c r="I152" s="59" t="s">
        <v>202</v>
      </c>
      <c r="J152" s="60"/>
      <c r="K152" s="61"/>
      <c r="L152" s="60"/>
      <c r="M152" s="61"/>
      <c r="N152" s="63" t="str">
        <f t="shared" ref="N152" si="125">IF(((L152+M152)-(J152+K152))*24&gt;0,((L152+M152)-(J152+K152))*24,"  ")</f>
        <v xml:space="preserve">  </v>
      </c>
      <c r="O152" s="63">
        <f t="shared" ref="O152" si="126">IF(RIGHT(S152)="T",(N152),0)</f>
        <v>0</v>
      </c>
      <c r="P152" s="63">
        <f t="shared" ref="P152" si="127">IF(RIGHT(S152)="U",(N152),0)</f>
        <v>0</v>
      </c>
      <c r="Q152" s="63">
        <f t="shared" ref="Q152" si="128">IF(RIGHT(S152)="C",(N152),0)</f>
        <v>0</v>
      </c>
      <c r="R152" s="63">
        <f t="shared" ref="R152" si="129">IF(RIGHT(S152)="D",(N152),0)</f>
        <v>0</v>
      </c>
      <c r="S152" s="64"/>
      <c r="T152" s="65"/>
      <c r="U152" s="65"/>
      <c r="V152" s="65"/>
      <c r="W152" s="62"/>
      <c r="X152" s="42"/>
      <c r="Y152" s="187" t="s">
        <v>766</v>
      </c>
      <c r="Z152" s="193">
        <v>100</v>
      </c>
    </row>
    <row r="153" spans="1:26" s="40" customFormat="1" ht="14.25" customHeight="1" x14ac:dyDescent="0.2">
      <c r="A153" s="66"/>
      <c r="B153" s="66" t="s">
        <v>302</v>
      </c>
      <c r="C153" s="66"/>
      <c r="D153" s="66"/>
      <c r="E153" s="66"/>
      <c r="F153" s="67"/>
      <c r="G153" s="67"/>
      <c r="H153" s="67"/>
      <c r="I153" s="67"/>
      <c r="J153" s="68"/>
      <c r="K153" s="69"/>
      <c r="L153" s="68"/>
      <c r="M153" s="69"/>
      <c r="N153" s="70">
        <f>SUM(N152:N152)</f>
        <v>0</v>
      </c>
      <c r="O153" s="70">
        <f>SUM(O152:O152)</f>
        <v>0</v>
      </c>
      <c r="P153" s="70">
        <f>SUM(P152:P152)</f>
        <v>0</v>
      </c>
      <c r="Q153" s="70">
        <f>SUM(Q152:Q152)</f>
        <v>0</v>
      </c>
      <c r="R153" s="70">
        <f>SUM(R152:R152)</f>
        <v>0</v>
      </c>
      <c r="S153" s="66"/>
      <c r="T153" s="71"/>
      <c r="U153" s="71"/>
      <c r="V153" s="71"/>
      <c r="W153" s="66"/>
      <c r="X153" s="14"/>
      <c r="Y153" s="189"/>
      <c r="Z153" s="194"/>
    </row>
    <row r="154" spans="1:26" ht="15" customHeight="1" x14ac:dyDescent="0.2">
      <c r="A154" s="187">
        <v>50</v>
      </c>
      <c r="B154" s="187" t="s">
        <v>182</v>
      </c>
      <c r="C154" s="187" t="s">
        <v>362</v>
      </c>
      <c r="D154" s="187">
        <v>136</v>
      </c>
      <c r="E154" s="187" t="s">
        <v>201</v>
      </c>
      <c r="F154" s="59" t="s">
        <v>202</v>
      </c>
      <c r="G154" s="59" t="s">
        <v>202</v>
      </c>
      <c r="H154" s="59" t="s">
        <v>202</v>
      </c>
      <c r="I154" s="59" t="s">
        <v>202</v>
      </c>
      <c r="J154" s="73"/>
      <c r="K154" s="61"/>
      <c r="L154" s="73"/>
      <c r="M154" s="61"/>
      <c r="N154" s="75"/>
      <c r="O154" s="63"/>
      <c r="P154" s="63"/>
      <c r="Q154" s="63"/>
      <c r="R154" s="63"/>
      <c r="S154" s="64"/>
      <c r="T154" s="65"/>
      <c r="U154" s="65"/>
      <c r="V154" s="65"/>
      <c r="W154" s="62"/>
      <c r="X154" s="42"/>
      <c r="Y154" s="187" t="s">
        <v>766</v>
      </c>
      <c r="Z154" s="193">
        <v>100</v>
      </c>
    </row>
    <row r="155" spans="1:26" ht="15" customHeight="1" x14ac:dyDescent="0.2">
      <c r="A155" s="189"/>
      <c r="B155" s="189"/>
      <c r="C155" s="189"/>
      <c r="D155" s="189"/>
      <c r="E155" s="189"/>
      <c r="F155" s="59"/>
      <c r="G155" s="59"/>
      <c r="H155" s="59"/>
      <c r="I155" s="59"/>
      <c r="J155" s="60"/>
      <c r="K155" s="61"/>
      <c r="L155" s="60"/>
      <c r="M155" s="61"/>
      <c r="N155" s="75"/>
      <c r="O155" s="63"/>
      <c r="P155" s="63"/>
      <c r="Q155" s="63"/>
      <c r="R155" s="63"/>
      <c r="S155" s="64"/>
      <c r="T155" s="65"/>
      <c r="U155" s="65"/>
      <c r="V155" s="65"/>
      <c r="W155" s="62"/>
      <c r="X155" s="42"/>
      <c r="Y155" s="188"/>
      <c r="Z155" s="196"/>
    </row>
    <row r="156" spans="1:26" s="40" customFormat="1" ht="14.25" customHeight="1" x14ac:dyDescent="0.2">
      <c r="A156" s="66"/>
      <c r="B156" s="66" t="s">
        <v>302</v>
      </c>
      <c r="C156" s="66"/>
      <c r="D156" s="66"/>
      <c r="E156" s="66"/>
      <c r="F156" s="67"/>
      <c r="G156" s="67"/>
      <c r="H156" s="67"/>
      <c r="I156" s="67"/>
      <c r="J156" s="68"/>
      <c r="K156" s="69"/>
      <c r="L156" s="68"/>
      <c r="M156" s="69"/>
      <c r="N156" s="70">
        <f>SUM(N154:N155)</f>
        <v>0</v>
      </c>
      <c r="O156" s="70">
        <f t="shared" ref="O156:R156" si="130">SUM(O154:O155)</f>
        <v>0</v>
      </c>
      <c r="P156" s="70">
        <f t="shared" si="130"/>
        <v>0</v>
      </c>
      <c r="Q156" s="70">
        <f t="shared" si="130"/>
        <v>0</v>
      </c>
      <c r="R156" s="70">
        <f t="shared" si="130"/>
        <v>0</v>
      </c>
      <c r="S156" s="66"/>
      <c r="T156" s="71"/>
      <c r="U156" s="71"/>
      <c r="V156" s="71"/>
      <c r="W156" s="66"/>
      <c r="X156" s="14"/>
      <c r="Y156" s="189"/>
      <c r="Z156" s="194"/>
    </row>
    <row r="157" spans="1:26" ht="15" customHeight="1" x14ac:dyDescent="0.2">
      <c r="A157" s="187">
        <v>51</v>
      </c>
      <c r="B157" s="187" t="s">
        <v>183</v>
      </c>
      <c r="C157" s="187" t="s">
        <v>503</v>
      </c>
      <c r="D157" s="62">
        <v>212</v>
      </c>
      <c r="E157" s="62" t="s">
        <v>201</v>
      </c>
      <c r="F157" s="59" t="s">
        <v>202</v>
      </c>
      <c r="G157" s="59" t="s">
        <v>202</v>
      </c>
      <c r="H157" s="59" t="s">
        <v>202</v>
      </c>
      <c r="I157" s="59" t="s">
        <v>202</v>
      </c>
      <c r="J157" s="79"/>
      <c r="K157" s="80"/>
      <c r="L157" s="79"/>
      <c r="M157" s="80"/>
      <c r="N157" s="81"/>
      <c r="O157" s="81"/>
      <c r="P157" s="81"/>
      <c r="Q157" s="81"/>
      <c r="R157" s="81"/>
      <c r="S157" s="82"/>
      <c r="T157" s="65"/>
      <c r="U157" s="65"/>
      <c r="V157" s="65"/>
      <c r="W157" s="62"/>
      <c r="X157" s="30"/>
      <c r="Y157" s="187" t="s">
        <v>766</v>
      </c>
      <c r="Z157" s="193">
        <v>100</v>
      </c>
    </row>
    <row r="158" spans="1:26" ht="15" customHeight="1" x14ac:dyDescent="0.2">
      <c r="A158" s="189"/>
      <c r="B158" s="189"/>
      <c r="C158" s="189"/>
      <c r="D158" s="62"/>
      <c r="E158" s="62"/>
      <c r="F158" s="59"/>
      <c r="G158" s="59"/>
      <c r="H158" s="59"/>
      <c r="I158" s="59"/>
      <c r="J158" s="60"/>
      <c r="K158" s="61"/>
      <c r="L158" s="60"/>
      <c r="M158" s="61"/>
      <c r="N158" s="63"/>
      <c r="O158" s="63"/>
      <c r="P158" s="63"/>
      <c r="Q158" s="63"/>
      <c r="R158" s="63"/>
      <c r="S158" s="64"/>
      <c r="T158" s="65"/>
      <c r="U158" s="65"/>
      <c r="V158" s="65"/>
      <c r="W158" s="62"/>
      <c r="X158" s="42"/>
      <c r="Y158" s="188"/>
      <c r="Z158" s="196"/>
    </row>
    <row r="159" spans="1:26" s="40" customFormat="1" ht="14.25" customHeight="1" x14ac:dyDescent="0.2">
      <c r="A159" s="66"/>
      <c r="B159" s="66" t="s">
        <v>302</v>
      </c>
      <c r="C159" s="66"/>
      <c r="D159" s="66"/>
      <c r="E159" s="66"/>
      <c r="F159" s="67"/>
      <c r="G159" s="67"/>
      <c r="H159" s="67"/>
      <c r="I159" s="67"/>
      <c r="J159" s="68"/>
      <c r="K159" s="69"/>
      <c r="L159" s="68"/>
      <c r="M159" s="69"/>
      <c r="N159" s="70">
        <f>SUM(N157:N158)</f>
        <v>0</v>
      </c>
      <c r="O159" s="70">
        <f t="shared" ref="O159:R159" si="131">SUM(O157:O158)</f>
        <v>0</v>
      </c>
      <c r="P159" s="70">
        <f t="shared" si="131"/>
        <v>0</v>
      </c>
      <c r="Q159" s="70">
        <f t="shared" si="131"/>
        <v>0</v>
      </c>
      <c r="R159" s="70">
        <f t="shared" si="131"/>
        <v>0</v>
      </c>
      <c r="S159" s="66"/>
      <c r="T159" s="71"/>
      <c r="U159" s="71"/>
      <c r="V159" s="71"/>
      <c r="W159" s="66"/>
      <c r="X159" s="14"/>
      <c r="Y159" s="189"/>
      <c r="Z159" s="194"/>
    </row>
    <row r="160" spans="1:26" ht="15" customHeight="1" x14ac:dyDescent="0.2">
      <c r="A160" s="187">
        <v>52</v>
      </c>
      <c r="B160" s="187" t="s">
        <v>184</v>
      </c>
      <c r="C160" s="187" t="s">
        <v>363</v>
      </c>
      <c r="D160" s="187">
        <v>241.79</v>
      </c>
      <c r="E160" s="187" t="s">
        <v>201</v>
      </c>
      <c r="F160" s="59" t="s">
        <v>202</v>
      </c>
      <c r="G160" s="59" t="s">
        <v>202</v>
      </c>
      <c r="H160" s="59" t="s">
        <v>202</v>
      </c>
      <c r="I160" s="59" t="s">
        <v>202</v>
      </c>
      <c r="J160" s="60"/>
      <c r="K160" s="61"/>
      <c r="L160" s="60"/>
      <c r="M160" s="61"/>
      <c r="N160" s="63" t="str">
        <f t="shared" ref="N160" si="132">IF(((L160+M160)-(J160+K160))*24&gt;0,((L160+M160)-(J160+K160))*24,"  ")</f>
        <v xml:space="preserve">  </v>
      </c>
      <c r="O160" s="63">
        <f t="shared" ref="O160" si="133">IF(RIGHT(S160)="T",(N160),0)</f>
        <v>0</v>
      </c>
      <c r="P160" s="63">
        <f t="shared" ref="P160" si="134">IF(RIGHT(S160)="U",(N160),0)</f>
        <v>0</v>
      </c>
      <c r="Q160" s="63">
        <f t="shared" ref="Q160" si="135">IF(RIGHT(S160)="C",(N160),0)</f>
        <v>0</v>
      </c>
      <c r="R160" s="63">
        <f t="shared" ref="R160" si="136">IF(RIGHT(S160)="D",(N160),0)</f>
        <v>0</v>
      </c>
      <c r="S160" s="64"/>
      <c r="T160" s="65"/>
      <c r="U160" s="65"/>
      <c r="V160" s="65"/>
      <c r="W160" s="62"/>
      <c r="X160" s="42"/>
      <c r="Y160" s="187" t="s">
        <v>766</v>
      </c>
      <c r="Z160" s="193">
        <v>100</v>
      </c>
    </row>
    <row r="161" spans="1:26" ht="15" customHeight="1" x14ac:dyDescent="0.2">
      <c r="A161" s="189"/>
      <c r="B161" s="189"/>
      <c r="C161" s="189"/>
      <c r="D161" s="189"/>
      <c r="E161" s="189"/>
      <c r="F161" s="59"/>
      <c r="G161" s="59"/>
      <c r="H161" s="59"/>
      <c r="I161" s="59"/>
      <c r="J161" s="60"/>
      <c r="K161" s="64"/>
      <c r="L161" s="60"/>
      <c r="M161" s="64"/>
      <c r="N161" s="78">
        <f>SUM(N160:N160)</f>
        <v>0</v>
      </c>
      <c r="O161" s="78">
        <f>SUM(O160:O160)</f>
        <v>0</v>
      </c>
      <c r="P161" s="78">
        <f>SUM(P160:P160)</f>
        <v>0</v>
      </c>
      <c r="Q161" s="78">
        <f>SUM(Q160:Q160)</f>
        <v>0</v>
      </c>
      <c r="R161" s="78">
        <f>SUM(R160:R160)</f>
        <v>0</v>
      </c>
      <c r="S161" s="64"/>
      <c r="T161" s="65"/>
      <c r="U161" s="65"/>
      <c r="V161" s="65"/>
      <c r="W161" s="62"/>
      <c r="X161" s="42"/>
      <c r="Y161" s="189"/>
      <c r="Z161" s="194"/>
    </row>
    <row r="162" spans="1:26" ht="33.75" customHeight="1" x14ac:dyDescent="0.2">
      <c r="A162" s="187">
        <v>53</v>
      </c>
      <c r="B162" s="187" t="s">
        <v>185</v>
      </c>
      <c r="C162" s="187" t="s">
        <v>364</v>
      </c>
      <c r="D162" s="187">
        <v>241.79</v>
      </c>
      <c r="E162" s="187" t="s">
        <v>201</v>
      </c>
      <c r="F162" s="59" t="s">
        <v>202</v>
      </c>
      <c r="G162" s="59" t="s">
        <v>202</v>
      </c>
      <c r="H162" s="59" t="s">
        <v>202</v>
      </c>
      <c r="I162" s="59" t="s">
        <v>202</v>
      </c>
      <c r="J162" s="60">
        <v>43615</v>
      </c>
      <c r="K162" s="61">
        <v>0.43124999999999997</v>
      </c>
      <c r="L162" s="60">
        <v>43615</v>
      </c>
      <c r="M162" s="61">
        <v>0.52777777777777779</v>
      </c>
      <c r="N162" s="63">
        <v>2.3199999999999998</v>
      </c>
      <c r="O162" s="62">
        <f t="shared" ref="O162" si="137">IF(RIGHT(S162)="T",(N162),0)</f>
        <v>2.3199999999999998</v>
      </c>
      <c r="P162" s="62">
        <f t="shared" ref="P162" si="138">IF(RIGHT(S162)="U",(N162),0)</f>
        <v>0</v>
      </c>
      <c r="Q162" s="62">
        <f t="shared" ref="Q162" si="139">IF(RIGHT(S162)="C",(N162),0)</f>
        <v>0</v>
      </c>
      <c r="R162" s="63">
        <f t="shared" ref="R162" si="140">IF(RIGHT(S162)="D",(N162),0)</f>
        <v>0</v>
      </c>
      <c r="S162" s="64" t="s">
        <v>487</v>
      </c>
      <c r="T162" s="65"/>
      <c r="U162" s="65"/>
      <c r="V162" s="65"/>
      <c r="W162" s="62"/>
      <c r="X162" s="42" t="s">
        <v>632</v>
      </c>
      <c r="Y162" s="187" t="s">
        <v>766</v>
      </c>
      <c r="Z162" s="193">
        <v>99.68</v>
      </c>
    </row>
    <row r="163" spans="1:26" ht="15" customHeight="1" x14ac:dyDescent="0.2">
      <c r="A163" s="189"/>
      <c r="B163" s="189"/>
      <c r="C163" s="189"/>
      <c r="D163" s="189"/>
      <c r="E163" s="189"/>
      <c r="F163" s="59"/>
      <c r="G163" s="59"/>
      <c r="H163" s="59"/>
      <c r="I163" s="59"/>
      <c r="J163" s="60"/>
      <c r="K163" s="64"/>
      <c r="L163" s="60"/>
      <c r="M163" s="64"/>
      <c r="N163" s="78">
        <f>SUM(N162:N162)</f>
        <v>2.3199999999999998</v>
      </c>
      <c r="O163" s="78">
        <f>SUM(O162:O162)</f>
        <v>2.3199999999999998</v>
      </c>
      <c r="P163" s="78">
        <f>SUM(P162:P162)</f>
        <v>0</v>
      </c>
      <c r="Q163" s="78">
        <f>SUM(Q162:Q162)</f>
        <v>0</v>
      </c>
      <c r="R163" s="78">
        <f>SUM(R162:R162)</f>
        <v>0</v>
      </c>
      <c r="S163" s="64"/>
      <c r="T163" s="65"/>
      <c r="U163" s="65"/>
      <c r="V163" s="65"/>
      <c r="W163" s="62"/>
      <c r="X163" s="42"/>
      <c r="Y163" s="189"/>
      <c r="Z163" s="194"/>
    </row>
    <row r="164" spans="1:26" ht="15" customHeight="1" x14ac:dyDescent="0.2">
      <c r="A164" s="187">
        <v>54</v>
      </c>
      <c r="B164" s="187" t="s">
        <v>186</v>
      </c>
      <c r="C164" s="187" t="s">
        <v>365</v>
      </c>
      <c r="D164" s="187">
        <v>195</v>
      </c>
      <c r="E164" s="187" t="s">
        <v>201</v>
      </c>
      <c r="F164" s="59" t="s">
        <v>202</v>
      </c>
      <c r="G164" s="59" t="s">
        <v>202</v>
      </c>
      <c r="H164" s="59" t="s">
        <v>202</v>
      </c>
      <c r="I164" s="59" t="s">
        <v>202</v>
      </c>
      <c r="J164" s="79"/>
      <c r="K164" s="80"/>
      <c r="L164" s="79"/>
      <c r="M164" s="80"/>
      <c r="N164" s="81"/>
      <c r="O164" s="81"/>
      <c r="P164" s="81"/>
      <c r="Q164" s="81"/>
      <c r="R164" s="81"/>
      <c r="S164" s="82"/>
      <c r="T164" s="65"/>
      <c r="U164" s="65"/>
      <c r="V164" s="65"/>
      <c r="W164" s="62"/>
      <c r="X164" s="30"/>
      <c r="Y164" s="187" t="s">
        <v>766</v>
      </c>
      <c r="Z164" s="193">
        <v>100</v>
      </c>
    </row>
    <row r="165" spans="1:26" ht="15" customHeight="1" x14ac:dyDescent="0.2">
      <c r="A165" s="188"/>
      <c r="B165" s="188"/>
      <c r="C165" s="188"/>
      <c r="D165" s="188"/>
      <c r="E165" s="188"/>
      <c r="F165" s="59"/>
      <c r="G165" s="59"/>
      <c r="H165" s="59"/>
      <c r="I165" s="59"/>
      <c r="J165" s="79"/>
      <c r="K165" s="80"/>
      <c r="L165" s="79"/>
      <c r="M165" s="80"/>
      <c r="N165" s="81"/>
      <c r="O165" s="81"/>
      <c r="P165" s="81"/>
      <c r="Q165" s="81"/>
      <c r="R165" s="81"/>
      <c r="S165" s="82"/>
      <c r="T165" s="65"/>
      <c r="U165" s="65"/>
      <c r="V165" s="65"/>
      <c r="W165" s="62"/>
      <c r="X165" s="30"/>
      <c r="Y165" s="188"/>
      <c r="Z165" s="196"/>
    </row>
    <row r="166" spans="1:26" ht="15" customHeight="1" x14ac:dyDescent="0.2">
      <c r="A166" s="188"/>
      <c r="B166" s="188"/>
      <c r="C166" s="188"/>
      <c r="D166" s="188"/>
      <c r="E166" s="188"/>
      <c r="F166" s="59"/>
      <c r="G166" s="59"/>
      <c r="H166" s="59"/>
      <c r="I166" s="59"/>
      <c r="J166" s="79"/>
      <c r="K166" s="80"/>
      <c r="L166" s="79"/>
      <c r="M166" s="80"/>
      <c r="N166" s="81"/>
      <c r="O166" s="81"/>
      <c r="P166" s="81"/>
      <c r="Q166" s="81"/>
      <c r="R166" s="81"/>
      <c r="S166" s="82"/>
      <c r="T166" s="65"/>
      <c r="U166" s="65"/>
      <c r="V166" s="65"/>
      <c r="W166" s="62"/>
      <c r="X166" s="30"/>
      <c r="Y166" s="188"/>
      <c r="Z166" s="196"/>
    </row>
    <row r="167" spans="1:26" ht="15" customHeight="1" x14ac:dyDescent="0.2">
      <c r="A167" s="189"/>
      <c r="B167" s="189"/>
      <c r="C167" s="189"/>
      <c r="D167" s="189"/>
      <c r="E167" s="189"/>
      <c r="F167" s="59"/>
      <c r="G167" s="59"/>
      <c r="H167" s="59"/>
      <c r="I167" s="59"/>
      <c r="J167" s="60"/>
      <c r="K167" s="64"/>
      <c r="L167" s="60"/>
      <c r="M167" s="64"/>
      <c r="N167" s="70">
        <f t="shared" ref="N167:R167" si="141">SUM(N164:N166)</f>
        <v>0</v>
      </c>
      <c r="O167" s="70">
        <f t="shared" si="141"/>
        <v>0</v>
      </c>
      <c r="P167" s="70">
        <f t="shared" si="141"/>
        <v>0</v>
      </c>
      <c r="Q167" s="70">
        <f t="shared" si="141"/>
        <v>0</v>
      </c>
      <c r="R167" s="70">
        <f t="shared" si="141"/>
        <v>0</v>
      </c>
      <c r="S167" s="64"/>
      <c r="T167" s="65"/>
      <c r="U167" s="65"/>
      <c r="V167" s="65"/>
      <c r="W167" s="62"/>
      <c r="X167" s="42"/>
      <c r="Y167" s="189"/>
      <c r="Z167" s="194"/>
    </row>
    <row r="168" spans="1:26" ht="15" customHeight="1" x14ac:dyDescent="0.2">
      <c r="A168" s="187">
        <v>55</v>
      </c>
      <c r="B168" s="187" t="s">
        <v>187</v>
      </c>
      <c r="C168" s="187" t="s">
        <v>368</v>
      </c>
      <c r="D168" s="187">
        <v>195</v>
      </c>
      <c r="E168" s="187" t="s">
        <v>201</v>
      </c>
      <c r="F168" s="59" t="s">
        <v>202</v>
      </c>
      <c r="G168" s="59" t="s">
        <v>202</v>
      </c>
      <c r="H168" s="59" t="s">
        <v>202</v>
      </c>
      <c r="I168" s="59" t="s">
        <v>202</v>
      </c>
      <c r="J168" s="79"/>
      <c r="K168" s="80"/>
      <c r="L168" s="79"/>
      <c r="M168" s="80"/>
      <c r="N168" s="81"/>
      <c r="O168" s="81"/>
      <c r="P168" s="81"/>
      <c r="Q168" s="81"/>
      <c r="R168" s="81"/>
      <c r="S168" s="82"/>
      <c r="T168" s="65"/>
      <c r="U168" s="65"/>
      <c r="V168" s="65"/>
      <c r="W168" s="62"/>
      <c r="X168" s="30"/>
      <c r="Y168" s="187" t="s">
        <v>766</v>
      </c>
      <c r="Z168" s="193">
        <v>100</v>
      </c>
    </row>
    <row r="169" spans="1:26" ht="15" customHeight="1" x14ac:dyDescent="0.2">
      <c r="A169" s="188"/>
      <c r="B169" s="188"/>
      <c r="C169" s="188"/>
      <c r="D169" s="188"/>
      <c r="E169" s="188"/>
      <c r="F169" s="59"/>
      <c r="G169" s="59"/>
      <c r="H169" s="59"/>
      <c r="I169" s="59"/>
      <c r="J169" s="79"/>
      <c r="K169" s="80"/>
      <c r="L169" s="79"/>
      <c r="M169" s="80"/>
      <c r="N169" s="81"/>
      <c r="O169" s="81"/>
      <c r="P169" s="81"/>
      <c r="Q169" s="81"/>
      <c r="R169" s="81"/>
      <c r="S169" s="82"/>
      <c r="T169" s="65"/>
      <c r="U169" s="65"/>
      <c r="V169" s="65"/>
      <c r="W169" s="62"/>
      <c r="X169" s="30"/>
      <c r="Y169" s="188"/>
      <c r="Z169" s="196"/>
    </row>
    <row r="170" spans="1:26" ht="15" customHeight="1" x14ac:dyDescent="0.2">
      <c r="A170" s="189"/>
      <c r="B170" s="189"/>
      <c r="C170" s="189"/>
      <c r="D170" s="189"/>
      <c r="E170" s="189"/>
      <c r="F170" s="59"/>
      <c r="G170" s="59"/>
      <c r="H170" s="59"/>
      <c r="I170" s="59"/>
      <c r="J170" s="60"/>
      <c r="K170" s="64"/>
      <c r="L170" s="60"/>
      <c r="M170" s="64"/>
      <c r="N170" s="78">
        <f>SUM(N168:N169)</f>
        <v>0</v>
      </c>
      <c r="O170" s="78">
        <f t="shared" ref="O170:R170" si="142">SUM(O168:O169)</f>
        <v>0</v>
      </c>
      <c r="P170" s="78">
        <f t="shared" si="142"/>
        <v>0</v>
      </c>
      <c r="Q170" s="78">
        <f t="shared" si="142"/>
        <v>0</v>
      </c>
      <c r="R170" s="78">
        <f t="shared" si="142"/>
        <v>0</v>
      </c>
      <c r="S170" s="64"/>
      <c r="T170" s="65"/>
      <c r="U170" s="65"/>
      <c r="V170" s="65"/>
      <c r="W170" s="62"/>
      <c r="X170" s="42"/>
      <c r="Y170" s="189"/>
      <c r="Z170" s="194"/>
    </row>
    <row r="171" spans="1:26" ht="22.5" customHeight="1" x14ac:dyDescent="0.2">
      <c r="A171" s="187">
        <v>56</v>
      </c>
      <c r="B171" s="187" t="s">
        <v>188</v>
      </c>
      <c r="C171" s="187" t="s">
        <v>367</v>
      </c>
      <c r="D171" s="187">
        <v>185</v>
      </c>
      <c r="E171" s="187" t="s">
        <v>201</v>
      </c>
      <c r="F171" s="59" t="s">
        <v>202</v>
      </c>
      <c r="G171" s="59" t="s">
        <v>202</v>
      </c>
      <c r="H171" s="59" t="s">
        <v>202</v>
      </c>
      <c r="I171" s="59" t="s">
        <v>202</v>
      </c>
      <c r="J171" s="60">
        <v>43593</v>
      </c>
      <c r="K171" s="61">
        <v>0.80763888888888891</v>
      </c>
      <c r="L171" s="60">
        <v>43593</v>
      </c>
      <c r="M171" s="61">
        <v>0.80763888888888891</v>
      </c>
      <c r="N171" s="63">
        <v>0</v>
      </c>
      <c r="O171" s="62">
        <f t="shared" ref="O171:O172" si="143">IF(RIGHT(S171)="T",(N171),0)</f>
        <v>0</v>
      </c>
      <c r="P171" s="62">
        <f t="shared" ref="P171:P172" si="144">IF(RIGHT(S171)="U",(N171),0)</f>
        <v>0</v>
      </c>
      <c r="Q171" s="62">
        <f t="shared" ref="Q171:Q172" si="145">IF(RIGHT(S171)="C",(N171),0)</f>
        <v>0</v>
      </c>
      <c r="R171" s="63">
        <f t="shared" ref="R171:R172" si="146">IF(RIGHT(S171)="D",(N171),0)</f>
        <v>0</v>
      </c>
      <c r="S171" s="64" t="s">
        <v>484</v>
      </c>
      <c r="T171" s="65"/>
      <c r="U171" s="65"/>
      <c r="V171" s="65"/>
      <c r="W171" s="62"/>
      <c r="X171" s="42" t="s">
        <v>652</v>
      </c>
      <c r="Y171" s="187" t="s">
        <v>766</v>
      </c>
      <c r="Z171" s="193">
        <v>100</v>
      </c>
    </row>
    <row r="172" spans="1:26" ht="33.75" customHeight="1" x14ac:dyDescent="0.2">
      <c r="A172" s="189"/>
      <c r="B172" s="189"/>
      <c r="C172" s="189"/>
      <c r="D172" s="189"/>
      <c r="E172" s="189"/>
      <c r="F172" s="59"/>
      <c r="G172" s="59"/>
      <c r="H172" s="59"/>
      <c r="I172" s="59"/>
      <c r="J172" s="60">
        <v>43595</v>
      </c>
      <c r="K172" s="61">
        <v>0.40416666666666662</v>
      </c>
      <c r="L172" s="60">
        <v>43595</v>
      </c>
      <c r="M172" s="61">
        <v>0.68680555555555556</v>
      </c>
      <c r="N172" s="63">
        <v>6.78</v>
      </c>
      <c r="O172" s="62">
        <f t="shared" si="143"/>
        <v>0</v>
      </c>
      <c r="P172" s="62">
        <f t="shared" si="144"/>
        <v>0</v>
      </c>
      <c r="Q172" s="62">
        <f t="shared" si="145"/>
        <v>6.78</v>
      </c>
      <c r="R172" s="63">
        <f t="shared" si="146"/>
        <v>0</v>
      </c>
      <c r="S172" s="64" t="s">
        <v>478</v>
      </c>
      <c r="T172" s="65"/>
      <c r="U172" s="65"/>
      <c r="V172" s="65"/>
      <c r="W172" s="62"/>
      <c r="X172" s="42" t="s">
        <v>653</v>
      </c>
      <c r="Y172" s="188"/>
      <c r="Z172" s="196"/>
    </row>
    <row r="173" spans="1:26" ht="15" customHeight="1" x14ac:dyDescent="0.2">
      <c r="A173" s="62"/>
      <c r="B173" s="66" t="s">
        <v>302</v>
      </c>
      <c r="C173" s="66"/>
      <c r="D173" s="66"/>
      <c r="E173" s="66"/>
      <c r="F173" s="59"/>
      <c r="G173" s="59"/>
      <c r="H173" s="59"/>
      <c r="I173" s="59"/>
      <c r="J173" s="68"/>
      <c r="K173" s="69"/>
      <c r="L173" s="60"/>
      <c r="M173" s="64"/>
      <c r="N173" s="78">
        <f>SUM(N171:N172)</f>
        <v>6.78</v>
      </c>
      <c r="O173" s="78">
        <f>SUM(O171:O172)</f>
        <v>0</v>
      </c>
      <c r="P173" s="78">
        <f>SUM(P171:P172)</f>
        <v>0</v>
      </c>
      <c r="Q173" s="78">
        <f>SUM(Q171:Q172)</f>
        <v>6.78</v>
      </c>
      <c r="R173" s="78">
        <f>SUM(R171:R172)</f>
        <v>0</v>
      </c>
      <c r="S173" s="64"/>
      <c r="T173" s="65"/>
      <c r="U173" s="65"/>
      <c r="V173" s="65"/>
      <c r="W173" s="62"/>
      <c r="X173" s="42"/>
      <c r="Y173" s="189"/>
      <c r="Z173" s="194"/>
    </row>
    <row r="174" spans="1:26" ht="15" customHeight="1" x14ac:dyDescent="0.2">
      <c r="A174" s="187">
        <v>57</v>
      </c>
      <c r="B174" s="187" t="s">
        <v>189</v>
      </c>
      <c r="C174" s="187" t="s">
        <v>366</v>
      </c>
      <c r="D174" s="187">
        <v>185</v>
      </c>
      <c r="E174" s="187" t="s">
        <v>201</v>
      </c>
      <c r="F174" s="59" t="s">
        <v>202</v>
      </c>
      <c r="G174" s="59" t="s">
        <v>202</v>
      </c>
      <c r="H174" s="59" t="s">
        <v>202</v>
      </c>
      <c r="I174" s="59" t="s">
        <v>202</v>
      </c>
      <c r="J174" s="60"/>
      <c r="K174" s="61"/>
      <c r="L174" s="60"/>
      <c r="M174" s="61"/>
      <c r="N174" s="63"/>
      <c r="O174" s="72"/>
      <c r="P174" s="72"/>
      <c r="Q174" s="72"/>
      <c r="R174" s="72"/>
      <c r="S174" s="64"/>
      <c r="T174" s="65"/>
      <c r="U174" s="65"/>
      <c r="V174" s="65"/>
      <c r="W174" s="62"/>
      <c r="X174" s="42"/>
      <c r="Y174" s="187" t="s">
        <v>766</v>
      </c>
      <c r="Z174" s="193">
        <v>100</v>
      </c>
    </row>
    <row r="175" spans="1:26" ht="15" customHeight="1" x14ac:dyDescent="0.2">
      <c r="A175" s="188"/>
      <c r="B175" s="188"/>
      <c r="C175" s="188"/>
      <c r="D175" s="188"/>
      <c r="E175" s="188"/>
      <c r="F175" s="59"/>
      <c r="G175" s="59"/>
      <c r="H175" s="59"/>
      <c r="I175" s="59"/>
      <c r="J175" s="89"/>
      <c r="K175" s="90"/>
      <c r="L175" s="89"/>
      <c r="M175" s="90"/>
      <c r="N175" s="74"/>
      <c r="O175" s="72"/>
      <c r="P175" s="72"/>
      <c r="Q175" s="72"/>
      <c r="R175" s="72"/>
      <c r="S175" s="91"/>
      <c r="T175" s="65"/>
      <c r="U175" s="65"/>
      <c r="V175" s="65"/>
      <c r="W175" s="62"/>
      <c r="X175" s="54"/>
      <c r="Y175" s="188"/>
      <c r="Z175" s="196"/>
    </row>
    <row r="176" spans="1:26" ht="15" customHeight="1" x14ac:dyDescent="0.2">
      <c r="A176" s="189"/>
      <c r="B176" s="189"/>
      <c r="C176" s="189"/>
      <c r="D176" s="189"/>
      <c r="E176" s="189"/>
      <c r="F176" s="59"/>
      <c r="G176" s="59"/>
      <c r="H176" s="59"/>
      <c r="I176" s="59"/>
      <c r="J176" s="60"/>
      <c r="K176" s="64"/>
      <c r="L176" s="60"/>
      <c r="M176" s="64"/>
      <c r="N176" s="78">
        <f t="shared" ref="N176:R176" si="147">SUM(N174)</f>
        <v>0</v>
      </c>
      <c r="O176" s="70">
        <f t="shared" si="147"/>
        <v>0</v>
      </c>
      <c r="P176" s="70">
        <f t="shared" si="147"/>
        <v>0</v>
      </c>
      <c r="Q176" s="70">
        <f t="shared" si="147"/>
        <v>0</v>
      </c>
      <c r="R176" s="70">
        <f t="shared" si="147"/>
        <v>0</v>
      </c>
      <c r="S176" s="64"/>
      <c r="T176" s="65"/>
      <c r="U176" s="65"/>
      <c r="V176" s="65"/>
      <c r="W176" s="62"/>
      <c r="X176" s="42"/>
      <c r="Y176" s="189"/>
      <c r="Z176" s="194"/>
    </row>
    <row r="177" spans="1:26" ht="33.75" customHeight="1" x14ac:dyDescent="0.2">
      <c r="A177" s="62">
        <v>58</v>
      </c>
      <c r="B177" s="62" t="s">
        <v>190</v>
      </c>
      <c r="C177" s="62" t="s">
        <v>45</v>
      </c>
      <c r="D177" s="62">
        <v>210</v>
      </c>
      <c r="E177" s="62" t="s">
        <v>201</v>
      </c>
      <c r="F177" s="59" t="s">
        <v>202</v>
      </c>
      <c r="G177" s="59" t="s">
        <v>202</v>
      </c>
      <c r="H177" s="59" t="s">
        <v>202</v>
      </c>
      <c r="I177" s="59" t="s">
        <v>202</v>
      </c>
      <c r="J177" s="60">
        <v>43615</v>
      </c>
      <c r="K177" s="61">
        <v>0.43124999999999997</v>
      </c>
      <c r="L177" s="60">
        <v>43615</v>
      </c>
      <c r="M177" s="61">
        <v>0.50624999999999998</v>
      </c>
      <c r="N177" s="63">
        <v>1.8</v>
      </c>
      <c r="O177" s="62">
        <f t="shared" ref="O177" si="148">IF(RIGHT(S177)="T",(N177),0)</f>
        <v>1.8</v>
      </c>
      <c r="P177" s="62">
        <f t="shared" ref="P177" si="149">IF(RIGHT(S177)="U",(N177),0)</f>
        <v>0</v>
      </c>
      <c r="Q177" s="62">
        <f t="shared" ref="Q177" si="150">IF(RIGHT(S177)="C",(N177),0)</f>
        <v>0</v>
      </c>
      <c r="R177" s="63">
        <f t="shared" ref="R177" si="151">IF(RIGHT(S177)="D",(N177),0)</f>
        <v>0</v>
      </c>
      <c r="S177" s="64" t="s">
        <v>487</v>
      </c>
      <c r="T177" s="65"/>
      <c r="U177" s="65"/>
      <c r="V177" s="65"/>
      <c r="W177" s="62"/>
      <c r="X177" s="42" t="s">
        <v>632</v>
      </c>
      <c r="Y177" s="187" t="s">
        <v>766</v>
      </c>
      <c r="Z177" s="193">
        <v>99.75</v>
      </c>
    </row>
    <row r="178" spans="1:26" ht="15" customHeight="1" x14ac:dyDescent="0.2">
      <c r="A178" s="62"/>
      <c r="B178" s="66" t="s">
        <v>302</v>
      </c>
      <c r="C178" s="66"/>
      <c r="D178" s="66"/>
      <c r="E178" s="66"/>
      <c r="F178" s="59"/>
      <c r="G178" s="59"/>
      <c r="H178" s="59"/>
      <c r="I178" s="59"/>
      <c r="J178" s="68"/>
      <c r="K178" s="69"/>
      <c r="L178" s="68"/>
      <c r="M178" s="69"/>
      <c r="N178" s="78">
        <f>SUM(N177:N177)</f>
        <v>1.8</v>
      </c>
      <c r="O178" s="78">
        <f t="shared" ref="O178:R178" si="152">SUM(O177:O177)</f>
        <v>1.8</v>
      </c>
      <c r="P178" s="78">
        <f t="shared" si="152"/>
        <v>0</v>
      </c>
      <c r="Q178" s="78">
        <f t="shared" si="152"/>
        <v>0</v>
      </c>
      <c r="R178" s="78">
        <f t="shared" si="152"/>
        <v>0</v>
      </c>
      <c r="S178" s="66"/>
      <c r="T178" s="71"/>
      <c r="U178" s="71"/>
      <c r="V178" s="71"/>
      <c r="W178" s="66"/>
      <c r="X178" s="14"/>
      <c r="Y178" s="189"/>
      <c r="Z178" s="194"/>
    </row>
    <row r="179" spans="1:26" ht="15" customHeight="1" x14ac:dyDescent="0.2">
      <c r="A179" s="187">
        <v>59</v>
      </c>
      <c r="B179" s="187" t="s">
        <v>191</v>
      </c>
      <c r="C179" s="187" t="s">
        <v>66</v>
      </c>
      <c r="D179" s="187">
        <v>68.66</v>
      </c>
      <c r="E179" s="187" t="s">
        <v>201</v>
      </c>
      <c r="F179" s="59" t="s">
        <v>202</v>
      </c>
      <c r="G179" s="59" t="s">
        <v>202</v>
      </c>
      <c r="H179" s="59" t="s">
        <v>202</v>
      </c>
      <c r="I179" s="59" t="s">
        <v>202</v>
      </c>
      <c r="J179" s="79"/>
      <c r="K179" s="80"/>
      <c r="L179" s="79"/>
      <c r="M179" s="80"/>
      <c r="N179" s="81"/>
      <c r="O179" s="81"/>
      <c r="P179" s="81"/>
      <c r="Q179" s="81"/>
      <c r="R179" s="81"/>
      <c r="S179" s="82"/>
      <c r="T179" s="65"/>
      <c r="U179" s="65"/>
      <c r="V179" s="65"/>
      <c r="W179" s="62"/>
      <c r="X179" s="30"/>
      <c r="Y179" s="187" t="s">
        <v>766</v>
      </c>
      <c r="Z179" s="193">
        <v>100</v>
      </c>
    </row>
    <row r="180" spans="1:26" ht="15" customHeight="1" x14ac:dyDescent="0.2">
      <c r="A180" s="189"/>
      <c r="B180" s="189"/>
      <c r="C180" s="189"/>
      <c r="D180" s="189"/>
      <c r="E180" s="189"/>
      <c r="F180" s="62"/>
      <c r="G180" s="62"/>
      <c r="H180" s="62"/>
      <c r="I180" s="62"/>
      <c r="J180" s="62"/>
      <c r="K180" s="62"/>
      <c r="L180" s="60"/>
      <c r="M180" s="62"/>
      <c r="N180" s="63"/>
      <c r="O180" s="74"/>
      <c r="P180" s="74"/>
      <c r="Q180" s="74"/>
      <c r="R180" s="74"/>
      <c r="S180" s="64"/>
      <c r="T180" s="65"/>
      <c r="U180" s="65"/>
      <c r="V180" s="65"/>
      <c r="W180" s="62"/>
      <c r="X180" s="42"/>
      <c r="Y180" s="188"/>
      <c r="Z180" s="196"/>
    </row>
    <row r="181" spans="1:26" ht="15" customHeight="1" x14ac:dyDescent="0.2">
      <c r="A181" s="62"/>
      <c r="B181" s="66" t="s">
        <v>302</v>
      </c>
      <c r="C181" s="62"/>
      <c r="D181" s="62"/>
      <c r="E181" s="62"/>
      <c r="F181" s="59"/>
      <c r="G181" s="59"/>
      <c r="H181" s="59"/>
      <c r="I181" s="59"/>
      <c r="J181" s="62"/>
      <c r="K181" s="64"/>
      <c r="L181" s="60"/>
      <c r="M181" s="64"/>
      <c r="N181" s="78">
        <f>SUM(N179:N180)</f>
        <v>0</v>
      </c>
      <c r="O181" s="78">
        <f>SUM(O179:O180)</f>
        <v>0</v>
      </c>
      <c r="P181" s="78">
        <f>SUM(P179:P180)</f>
        <v>0</v>
      </c>
      <c r="Q181" s="78">
        <f>SUM(Q179:Q180)</f>
        <v>0</v>
      </c>
      <c r="R181" s="78">
        <f>SUM(R179:R180)</f>
        <v>0</v>
      </c>
      <c r="S181" s="64"/>
      <c r="T181" s="65"/>
      <c r="U181" s="65"/>
      <c r="V181" s="65"/>
      <c r="W181" s="62"/>
      <c r="X181" s="42"/>
      <c r="Y181" s="189"/>
      <c r="Z181" s="194"/>
    </row>
    <row r="182" spans="1:26" ht="15" customHeight="1" x14ac:dyDescent="0.2">
      <c r="A182" s="187">
        <v>60</v>
      </c>
      <c r="B182" s="187" t="s">
        <v>407</v>
      </c>
      <c r="C182" s="187" t="s">
        <v>67</v>
      </c>
      <c r="D182" s="187">
        <v>68.66</v>
      </c>
      <c r="E182" s="187" t="s">
        <v>201</v>
      </c>
      <c r="F182" s="59" t="s">
        <v>202</v>
      </c>
      <c r="G182" s="59" t="s">
        <v>202</v>
      </c>
      <c r="H182" s="59" t="s">
        <v>202</v>
      </c>
      <c r="I182" s="59" t="s">
        <v>202</v>
      </c>
      <c r="J182" s="79"/>
      <c r="K182" s="80"/>
      <c r="L182" s="79"/>
      <c r="M182" s="80"/>
      <c r="N182" s="81"/>
      <c r="O182" s="81"/>
      <c r="P182" s="81"/>
      <c r="Q182" s="81"/>
      <c r="R182" s="81"/>
      <c r="S182" s="82"/>
      <c r="T182" s="65"/>
      <c r="U182" s="65"/>
      <c r="V182" s="65"/>
      <c r="W182" s="62"/>
      <c r="X182" s="30"/>
      <c r="Y182" s="187" t="s">
        <v>766</v>
      </c>
      <c r="Z182" s="193">
        <v>100</v>
      </c>
    </row>
    <row r="183" spans="1:26" ht="15" customHeight="1" x14ac:dyDescent="0.2">
      <c r="A183" s="189"/>
      <c r="B183" s="189"/>
      <c r="C183" s="189"/>
      <c r="D183" s="189"/>
      <c r="E183" s="189"/>
      <c r="F183" s="59"/>
      <c r="G183" s="59"/>
      <c r="H183" s="59"/>
      <c r="I183" s="59"/>
      <c r="J183" s="60"/>
      <c r="K183" s="64"/>
      <c r="L183" s="60"/>
      <c r="M183" s="64"/>
      <c r="N183" s="78">
        <f>SUM(N182:N182)</f>
        <v>0</v>
      </c>
      <c r="O183" s="78">
        <f>SUM(O182:O182)</f>
        <v>0</v>
      </c>
      <c r="P183" s="78">
        <f>SUM(P182:P182)</f>
        <v>0</v>
      </c>
      <c r="Q183" s="78">
        <f>SUM(Q182:Q182)</f>
        <v>0</v>
      </c>
      <c r="R183" s="78">
        <f>SUM(R182:R182)</f>
        <v>0</v>
      </c>
      <c r="S183" s="64"/>
      <c r="T183" s="65"/>
      <c r="U183" s="65"/>
      <c r="V183" s="65"/>
      <c r="W183" s="62"/>
      <c r="X183" s="42"/>
      <c r="Y183" s="189"/>
      <c r="Z183" s="194"/>
    </row>
    <row r="184" spans="1:26" ht="15" customHeight="1" x14ac:dyDescent="0.2">
      <c r="A184" s="187">
        <v>61</v>
      </c>
      <c r="B184" s="187" t="s">
        <v>408</v>
      </c>
      <c r="C184" s="187" t="s">
        <v>90</v>
      </c>
      <c r="D184" s="187">
        <v>133.30000000000001</v>
      </c>
      <c r="E184" s="187" t="s">
        <v>201</v>
      </c>
      <c r="F184" s="59" t="s">
        <v>202</v>
      </c>
      <c r="G184" s="59" t="s">
        <v>202</v>
      </c>
      <c r="H184" s="59" t="s">
        <v>202</v>
      </c>
      <c r="I184" s="59" t="s">
        <v>202</v>
      </c>
      <c r="J184" s="60"/>
      <c r="K184" s="61"/>
      <c r="L184" s="60"/>
      <c r="M184" s="61"/>
      <c r="N184" s="63" t="str">
        <f t="shared" ref="N184:N185" si="153">IF(((L184+M184)-(J184+K184))*24&gt;0,((L184+M184)-(J184+K184))*24,"  ")</f>
        <v xml:space="preserve">  </v>
      </c>
      <c r="O184" s="63">
        <f t="shared" ref="O184:O185" si="154">IF(RIGHT(S184)="T",(N184),0)</f>
        <v>0</v>
      </c>
      <c r="P184" s="63">
        <f t="shared" ref="P184:P185" si="155">IF(RIGHT(S184)="U",(N184),0)</f>
        <v>0</v>
      </c>
      <c r="Q184" s="63">
        <f t="shared" ref="Q184:Q185" si="156">IF(RIGHT(S184)="C",(N184),0)</f>
        <v>0</v>
      </c>
      <c r="R184" s="63">
        <f t="shared" ref="R184:R185" si="157">IF(RIGHT(S184)="D",(N184),0)</f>
        <v>0</v>
      </c>
      <c r="S184" s="64"/>
      <c r="T184" s="65"/>
      <c r="U184" s="65"/>
      <c r="V184" s="65"/>
      <c r="W184" s="62"/>
      <c r="X184" s="42"/>
      <c r="Y184" s="201" t="s">
        <v>766</v>
      </c>
      <c r="Z184" s="193">
        <v>100</v>
      </c>
    </row>
    <row r="185" spans="1:26" ht="15" customHeight="1" x14ac:dyDescent="0.2">
      <c r="A185" s="189"/>
      <c r="B185" s="189"/>
      <c r="C185" s="189"/>
      <c r="D185" s="189"/>
      <c r="E185" s="189"/>
      <c r="F185" s="59"/>
      <c r="G185" s="59"/>
      <c r="H185" s="59"/>
      <c r="I185" s="59"/>
      <c r="J185" s="60"/>
      <c r="K185" s="61"/>
      <c r="L185" s="60"/>
      <c r="M185" s="61"/>
      <c r="N185" s="63" t="str">
        <f t="shared" si="153"/>
        <v xml:space="preserve">  </v>
      </c>
      <c r="O185" s="63">
        <f t="shared" si="154"/>
        <v>0</v>
      </c>
      <c r="P185" s="63">
        <f t="shared" si="155"/>
        <v>0</v>
      </c>
      <c r="Q185" s="63">
        <f t="shared" si="156"/>
        <v>0</v>
      </c>
      <c r="R185" s="63">
        <f t="shared" si="157"/>
        <v>0</v>
      </c>
      <c r="S185" s="64"/>
      <c r="T185" s="65"/>
      <c r="U185" s="65"/>
      <c r="V185" s="65"/>
      <c r="W185" s="62"/>
      <c r="X185" s="42"/>
      <c r="Y185" s="202"/>
      <c r="Z185" s="196"/>
    </row>
    <row r="186" spans="1:26" ht="15" customHeight="1" x14ac:dyDescent="0.2">
      <c r="A186" s="62"/>
      <c r="B186" s="62"/>
      <c r="C186" s="62"/>
      <c r="D186" s="62"/>
      <c r="E186" s="62"/>
      <c r="F186" s="59"/>
      <c r="G186" s="59"/>
      <c r="H186" s="59"/>
      <c r="I186" s="59"/>
      <c r="J186" s="60"/>
      <c r="K186" s="61"/>
      <c r="L186" s="60"/>
      <c r="M186" s="61"/>
      <c r="N186" s="78">
        <f>SUM(N184:N185)</f>
        <v>0</v>
      </c>
      <c r="O186" s="78">
        <f t="shared" ref="O186:R186" si="158">SUM(O184:O185)</f>
        <v>0</v>
      </c>
      <c r="P186" s="78">
        <f t="shared" si="158"/>
        <v>0</v>
      </c>
      <c r="Q186" s="78">
        <f t="shared" si="158"/>
        <v>0</v>
      </c>
      <c r="R186" s="78">
        <f t="shared" si="158"/>
        <v>0</v>
      </c>
      <c r="S186" s="64"/>
      <c r="T186" s="65"/>
      <c r="U186" s="65"/>
      <c r="V186" s="65"/>
      <c r="W186" s="62"/>
      <c r="X186" s="42"/>
      <c r="Y186" s="203"/>
      <c r="Z186" s="194"/>
    </row>
    <row r="187" spans="1:26" ht="15" customHeight="1" x14ac:dyDescent="0.2">
      <c r="A187" s="187">
        <v>62</v>
      </c>
      <c r="B187" s="187" t="s">
        <v>192</v>
      </c>
      <c r="C187" s="187" t="s">
        <v>91</v>
      </c>
      <c r="D187" s="187">
        <v>133.30000000000001</v>
      </c>
      <c r="E187" s="187" t="s">
        <v>201</v>
      </c>
      <c r="F187" s="59" t="s">
        <v>202</v>
      </c>
      <c r="G187" s="59" t="s">
        <v>202</v>
      </c>
      <c r="H187" s="59" t="s">
        <v>202</v>
      </c>
      <c r="I187" s="59" t="s">
        <v>202</v>
      </c>
      <c r="J187" s="60"/>
      <c r="K187" s="61"/>
      <c r="L187" s="60"/>
      <c r="M187" s="61"/>
      <c r="N187" s="63" t="str">
        <f t="shared" ref="N187" si="159">IF(((L187+M187)-(J187+K187))*24&gt;0,((L187+M187)-(J187+K187))*24,"  ")</f>
        <v xml:space="preserve">  </v>
      </c>
      <c r="O187" s="63">
        <f t="shared" ref="O187" si="160">IF(RIGHT(S187)="T",(N187),0)</f>
        <v>0</v>
      </c>
      <c r="P187" s="63">
        <f t="shared" ref="P187" si="161">IF(RIGHT(S187)="U",(N187),0)</f>
        <v>0</v>
      </c>
      <c r="Q187" s="63">
        <f t="shared" ref="Q187" si="162">IF(RIGHT(S187)="C",(N187),0)</f>
        <v>0</v>
      </c>
      <c r="R187" s="63">
        <f t="shared" ref="R187" si="163">IF(RIGHT(S187)="D",(N187),0)</f>
        <v>0</v>
      </c>
      <c r="S187" s="64"/>
      <c r="T187" s="65"/>
      <c r="U187" s="65"/>
      <c r="V187" s="65"/>
      <c r="W187" s="62"/>
      <c r="X187" s="42"/>
      <c r="Y187" s="201" t="s">
        <v>766</v>
      </c>
      <c r="Z187" s="193">
        <v>100</v>
      </c>
    </row>
    <row r="188" spans="1:26" ht="15" customHeight="1" x14ac:dyDescent="0.2">
      <c r="A188" s="189"/>
      <c r="B188" s="189"/>
      <c r="C188" s="189"/>
      <c r="D188" s="189"/>
      <c r="E188" s="189"/>
      <c r="F188" s="59"/>
      <c r="G188" s="59"/>
      <c r="H188" s="59"/>
      <c r="I188" s="59"/>
      <c r="J188" s="60"/>
      <c r="K188" s="64"/>
      <c r="L188" s="60"/>
      <c r="M188" s="64"/>
      <c r="N188" s="63"/>
      <c r="O188" s="74"/>
      <c r="P188" s="74"/>
      <c r="Q188" s="74"/>
      <c r="R188" s="74"/>
      <c r="S188" s="64"/>
      <c r="T188" s="65"/>
      <c r="U188" s="65"/>
      <c r="V188" s="65"/>
      <c r="W188" s="62"/>
      <c r="X188" s="42"/>
      <c r="Y188" s="202"/>
      <c r="Z188" s="196"/>
    </row>
    <row r="189" spans="1:26" ht="15" customHeight="1" x14ac:dyDescent="0.2">
      <c r="A189" s="62"/>
      <c r="B189" s="62"/>
      <c r="C189" s="62"/>
      <c r="D189" s="62"/>
      <c r="E189" s="62"/>
      <c r="F189" s="59"/>
      <c r="G189" s="59"/>
      <c r="H189" s="59"/>
      <c r="I189" s="59"/>
      <c r="J189" s="60"/>
      <c r="K189" s="64"/>
      <c r="L189" s="60"/>
      <c r="M189" s="64"/>
      <c r="N189" s="78">
        <f t="shared" ref="N189:R189" si="164">SUM(N187:N188)</f>
        <v>0</v>
      </c>
      <c r="O189" s="70">
        <f t="shared" si="164"/>
        <v>0</v>
      </c>
      <c r="P189" s="70">
        <f t="shared" si="164"/>
        <v>0</v>
      </c>
      <c r="Q189" s="70">
        <f t="shared" si="164"/>
        <v>0</v>
      </c>
      <c r="R189" s="70">
        <f t="shared" si="164"/>
        <v>0</v>
      </c>
      <c r="S189" s="64"/>
      <c r="T189" s="65"/>
      <c r="U189" s="65"/>
      <c r="V189" s="65"/>
      <c r="W189" s="62"/>
      <c r="X189" s="42"/>
      <c r="Y189" s="203"/>
      <c r="Z189" s="194"/>
    </row>
    <row r="190" spans="1:26" ht="15" customHeight="1" x14ac:dyDescent="0.2">
      <c r="A190" s="187">
        <v>63</v>
      </c>
      <c r="B190" s="187" t="s">
        <v>193</v>
      </c>
      <c r="C190" s="187" t="s">
        <v>11</v>
      </c>
      <c r="D190" s="187">
        <v>217.24</v>
      </c>
      <c r="E190" s="187" t="s">
        <v>201</v>
      </c>
      <c r="F190" s="59"/>
      <c r="G190" s="59"/>
      <c r="H190" s="59"/>
      <c r="I190" s="59"/>
      <c r="J190" s="73"/>
      <c r="K190" s="61"/>
      <c r="L190" s="73"/>
      <c r="M190" s="61"/>
      <c r="N190" s="74">
        <v>0</v>
      </c>
      <c r="O190" s="74">
        <f>IF(RIGHT(S190)="T",(N190),0)</f>
        <v>0</v>
      </c>
      <c r="P190" s="74">
        <f>IF(RIGHT(S190)="U",(N190),0)</f>
        <v>0</v>
      </c>
      <c r="Q190" s="74">
        <f>IF(RIGHT(S190)="C",(N190),0)</f>
        <v>0</v>
      </c>
      <c r="R190" s="74">
        <f>IF(RIGHT(S190)="D",(N190),0)</f>
        <v>0</v>
      </c>
      <c r="S190" s="64"/>
      <c r="T190" s="65"/>
      <c r="U190" s="65"/>
      <c r="V190" s="65"/>
      <c r="W190" s="62"/>
      <c r="X190" s="42"/>
      <c r="Y190" s="201" t="s">
        <v>766</v>
      </c>
      <c r="Z190" s="193">
        <v>100</v>
      </c>
    </row>
    <row r="191" spans="1:26" ht="15" customHeight="1" x14ac:dyDescent="0.2">
      <c r="A191" s="188"/>
      <c r="B191" s="188"/>
      <c r="C191" s="188"/>
      <c r="D191" s="188"/>
      <c r="E191" s="188"/>
      <c r="F191" s="59"/>
      <c r="G191" s="59"/>
      <c r="H191" s="59"/>
      <c r="I191" s="59"/>
      <c r="J191" s="73"/>
      <c r="K191" s="61"/>
      <c r="L191" s="73"/>
      <c r="M191" s="61"/>
      <c r="N191" s="74">
        <v>0</v>
      </c>
      <c r="O191" s="74">
        <f>IF(RIGHT(S191)="T",(N191),0)</f>
        <v>0</v>
      </c>
      <c r="P191" s="74">
        <f>IF(RIGHT(S191)="U",(N191),0)</f>
        <v>0</v>
      </c>
      <c r="Q191" s="74">
        <f>IF(RIGHT(S191)="C",(N191),0)</f>
        <v>0</v>
      </c>
      <c r="R191" s="74">
        <f>IF(RIGHT(S191)="D",(N191),0)</f>
        <v>0</v>
      </c>
      <c r="S191" s="64"/>
      <c r="T191" s="65"/>
      <c r="U191" s="65"/>
      <c r="V191" s="65"/>
      <c r="W191" s="62"/>
      <c r="X191" s="42"/>
      <c r="Y191" s="202"/>
      <c r="Z191" s="196"/>
    </row>
    <row r="192" spans="1:26" ht="15" customHeight="1" x14ac:dyDescent="0.2">
      <c r="A192" s="189"/>
      <c r="B192" s="189"/>
      <c r="C192" s="189"/>
      <c r="D192" s="189"/>
      <c r="E192" s="189"/>
      <c r="F192" s="59"/>
      <c r="G192" s="59"/>
      <c r="H192" s="59"/>
      <c r="I192" s="59"/>
      <c r="J192" s="60"/>
      <c r="K192" s="64"/>
      <c r="L192" s="60"/>
      <c r="M192" s="64"/>
      <c r="N192" s="78">
        <f t="shared" ref="N192:R192" si="165">SUM(N190:N191)</f>
        <v>0</v>
      </c>
      <c r="O192" s="70">
        <f t="shared" si="165"/>
        <v>0</v>
      </c>
      <c r="P192" s="70">
        <f t="shared" si="165"/>
        <v>0</v>
      </c>
      <c r="Q192" s="70">
        <f t="shared" si="165"/>
        <v>0</v>
      </c>
      <c r="R192" s="70">
        <f t="shared" si="165"/>
        <v>0</v>
      </c>
      <c r="S192" s="64"/>
      <c r="T192" s="65"/>
      <c r="U192" s="65"/>
      <c r="V192" s="65"/>
      <c r="W192" s="62"/>
      <c r="X192" s="42"/>
      <c r="Y192" s="203"/>
      <c r="Z192" s="194"/>
    </row>
    <row r="193" spans="1:26" ht="22.5" customHeight="1" x14ac:dyDescent="0.2">
      <c r="A193" s="187">
        <v>64</v>
      </c>
      <c r="B193" s="187" t="s">
        <v>194</v>
      </c>
      <c r="C193" s="187" t="s">
        <v>12</v>
      </c>
      <c r="D193" s="187">
        <v>217.24</v>
      </c>
      <c r="E193" s="187" t="s">
        <v>201</v>
      </c>
      <c r="F193" s="59" t="s">
        <v>202</v>
      </c>
      <c r="G193" s="59" t="s">
        <v>202</v>
      </c>
      <c r="H193" s="59" t="s">
        <v>202</v>
      </c>
      <c r="I193" s="59" t="s">
        <v>202</v>
      </c>
      <c r="J193" s="60">
        <v>43607</v>
      </c>
      <c r="K193" s="61">
        <v>0.77361111111111114</v>
      </c>
      <c r="L193" s="60">
        <v>43608</v>
      </c>
      <c r="M193" s="61">
        <v>0.71597222222222223</v>
      </c>
      <c r="N193" s="63">
        <v>22.62</v>
      </c>
      <c r="O193" s="62">
        <f t="shared" ref="O193" si="166">IF(RIGHT(S193)="T",(N193),0)</f>
        <v>0</v>
      </c>
      <c r="P193" s="62">
        <f t="shared" ref="P193" si="167">IF(RIGHT(S193)="U",(N193),0)</f>
        <v>22.62</v>
      </c>
      <c r="Q193" s="62">
        <f t="shared" ref="Q193" si="168">IF(RIGHT(S193)="C",(N193),0)</f>
        <v>0</v>
      </c>
      <c r="R193" s="63">
        <f t="shared" ref="R193" si="169">IF(RIGHT(S193)="D",(N193),0)</f>
        <v>0</v>
      </c>
      <c r="S193" s="64" t="s">
        <v>480</v>
      </c>
      <c r="T193" s="65"/>
      <c r="U193" s="65"/>
      <c r="V193" s="65"/>
      <c r="W193" s="62"/>
      <c r="X193" s="42" t="s">
        <v>647</v>
      </c>
      <c r="Y193" s="201" t="s">
        <v>766</v>
      </c>
      <c r="Z193" s="193">
        <v>100</v>
      </c>
    </row>
    <row r="194" spans="1:26" ht="15" customHeight="1" x14ac:dyDescent="0.2">
      <c r="A194" s="189"/>
      <c r="B194" s="189"/>
      <c r="C194" s="189"/>
      <c r="D194" s="189"/>
      <c r="E194" s="189"/>
      <c r="F194" s="59"/>
      <c r="G194" s="59"/>
      <c r="H194" s="59"/>
      <c r="I194" s="59"/>
      <c r="J194" s="60"/>
      <c r="K194" s="61"/>
      <c r="L194" s="60"/>
      <c r="M194" s="61"/>
      <c r="N194" s="63"/>
      <c r="O194" s="63"/>
      <c r="P194" s="63"/>
      <c r="Q194" s="63"/>
      <c r="R194" s="63"/>
      <c r="S194" s="64"/>
      <c r="T194" s="65"/>
      <c r="U194" s="65"/>
      <c r="V194" s="65"/>
      <c r="W194" s="62"/>
      <c r="X194" s="42"/>
      <c r="Y194" s="202"/>
      <c r="Z194" s="196"/>
    </row>
    <row r="195" spans="1:26" ht="15" customHeight="1" x14ac:dyDescent="0.2">
      <c r="A195" s="62"/>
      <c r="B195" s="62" t="s">
        <v>302</v>
      </c>
      <c r="C195" s="62"/>
      <c r="D195" s="62"/>
      <c r="E195" s="62"/>
      <c r="F195" s="59"/>
      <c r="G195" s="59"/>
      <c r="H195" s="59"/>
      <c r="I195" s="59"/>
      <c r="J195" s="60"/>
      <c r="K195" s="64"/>
      <c r="L195" s="60"/>
      <c r="M195" s="64"/>
      <c r="N195" s="78">
        <f>SUM(N193:N194)</f>
        <v>22.62</v>
      </c>
      <c r="O195" s="78">
        <f t="shared" ref="O195:R195" si="170">SUM(O193:O194)</f>
        <v>0</v>
      </c>
      <c r="P195" s="78">
        <f t="shared" si="170"/>
        <v>22.62</v>
      </c>
      <c r="Q195" s="78">
        <f t="shared" si="170"/>
        <v>0</v>
      </c>
      <c r="R195" s="78">
        <f t="shared" si="170"/>
        <v>0</v>
      </c>
      <c r="S195" s="64"/>
      <c r="T195" s="65"/>
      <c r="U195" s="65"/>
      <c r="V195" s="65"/>
      <c r="W195" s="62"/>
      <c r="X195" s="42"/>
      <c r="Y195" s="203"/>
      <c r="Z195" s="194"/>
    </row>
    <row r="196" spans="1:26" ht="15" customHeight="1" x14ac:dyDescent="0.2">
      <c r="A196" s="187">
        <v>65</v>
      </c>
      <c r="B196" s="187" t="s">
        <v>195</v>
      </c>
      <c r="C196" s="187" t="s">
        <v>317</v>
      </c>
      <c r="D196" s="187">
        <v>93.04</v>
      </c>
      <c r="E196" s="187" t="s">
        <v>201</v>
      </c>
      <c r="F196" s="59" t="s">
        <v>202</v>
      </c>
      <c r="G196" s="59" t="s">
        <v>202</v>
      </c>
      <c r="H196" s="59" t="s">
        <v>202</v>
      </c>
      <c r="I196" s="59" t="s">
        <v>202</v>
      </c>
      <c r="J196" s="73"/>
      <c r="K196" s="61"/>
      <c r="L196" s="73"/>
      <c r="M196" s="61"/>
      <c r="N196" s="74">
        <v>0</v>
      </c>
      <c r="O196" s="74">
        <f>IF(RIGHT(S196)="T",(N196),0)</f>
        <v>0</v>
      </c>
      <c r="P196" s="74">
        <f>IF(RIGHT(S196)="U",(N196),0)</f>
        <v>0</v>
      </c>
      <c r="Q196" s="74">
        <f>IF(RIGHT(S196)="C",(N196),0)</f>
        <v>0</v>
      </c>
      <c r="R196" s="74">
        <f>IF(RIGHT(S196)="D",(N196),0)</f>
        <v>0</v>
      </c>
      <c r="S196" s="64"/>
      <c r="T196" s="65"/>
      <c r="U196" s="65"/>
      <c r="V196" s="65"/>
      <c r="W196" s="62"/>
      <c r="X196" s="42"/>
      <c r="Y196" s="187" t="s">
        <v>766</v>
      </c>
      <c r="Z196" s="193">
        <v>100</v>
      </c>
    </row>
    <row r="197" spans="1:26" ht="15" customHeight="1" x14ac:dyDescent="0.2">
      <c r="A197" s="188"/>
      <c r="B197" s="188"/>
      <c r="C197" s="188"/>
      <c r="D197" s="188"/>
      <c r="E197" s="188"/>
      <c r="F197" s="59"/>
      <c r="G197" s="59"/>
      <c r="H197" s="59"/>
      <c r="I197" s="59"/>
      <c r="J197" s="60"/>
      <c r="K197" s="61"/>
      <c r="L197" s="60"/>
      <c r="M197" s="61"/>
      <c r="N197" s="63" t="str">
        <f t="shared" ref="N197:N200" si="171">IF(((L197+M197)-(J197+K197))*24&gt;0,((L197+M197)-(J197+K197))*24,"  ")</f>
        <v xml:space="preserve">  </v>
      </c>
      <c r="O197" s="63">
        <f t="shared" ref="O197:O200" si="172">IF(RIGHT(S197)="T",(N197),0)</f>
        <v>0</v>
      </c>
      <c r="P197" s="63">
        <f t="shared" ref="P197:P200" si="173">IF(RIGHT(S197)="U",(N197),0)</f>
        <v>0</v>
      </c>
      <c r="Q197" s="63">
        <f t="shared" ref="Q197:Q200" si="174">IF(RIGHT(S197)="C",(N197),0)</f>
        <v>0</v>
      </c>
      <c r="R197" s="63">
        <f t="shared" ref="R197:R200" si="175">IF(RIGHT(S197)="D",(N197),0)</f>
        <v>0</v>
      </c>
      <c r="S197" s="64"/>
      <c r="T197" s="65"/>
      <c r="U197" s="65"/>
      <c r="V197" s="65"/>
      <c r="W197" s="62"/>
      <c r="X197" s="42"/>
      <c r="Y197" s="188"/>
      <c r="Z197" s="196"/>
    </row>
    <row r="198" spans="1:26" ht="15" customHeight="1" x14ac:dyDescent="0.2">
      <c r="A198" s="188"/>
      <c r="B198" s="188"/>
      <c r="C198" s="188"/>
      <c r="D198" s="188"/>
      <c r="E198" s="188"/>
      <c r="F198" s="59"/>
      <c r="G198" s="59"/>
      <c r="H198" s="59"/>
      <c r="I198" s="59"/>
      <c r="J198" s="60"/>
      <c r="K198" s="61"/>
      <c r="L198" s="60"/>
      <c r="M198" s="61"/>
      <c r="N198" s="63" t="str">
        <f t="shared" si="171"/>
        <v xml:space="preserve">  </v>
      </c>
      <c r="O198" s="63">
        <f t="shared" si="172"/>
        <v>0</v>
      </c>
      <c r="P198" s="63">
        <f t="shared" si="173"/>
        <v>0</v>
      </c>
      <c r="Q198" s="63">
        <f t="shared" si="174"/>
        <v>0</v>
      </c>
      <c r="R198" s="63">
        <f t="shared" si="175"/>
        <v>0</v>
      </c>
      <c r="S198" s="64"/>
      <c r="T198" s="65"/>
      <c r="U198" s="65"/>
      <c r="V198" s="65"/>
      <c r="W198" s="62"/>
      <c r="X198" s="42"/>
      <c r="Y198" s="188"/>
      <c r="Z198" s="196"/>
    </row>
    <row r="199" spans="1:26" ht="15" customHeight="1" x14ac:dyDescent="0.2">
      <c r="A199" s="188"/>
      <c r="B199" s="188"/>
      <c r="C199" s="188"/>
      <c r="D199" s="188"/>
      <c r="E199" s="188"/>
      <c r="F199" s="59"/>
      <c r="G199" s="59"/>
      <c r="H199" s="59"/>
      <c r="I199" s="59"/>
      <c r="J199" s="60"/>
      <c r="K199" s="61"/>
      <c r="L199" s="60"/>
      <c r="M199" s="61"/>
      <c r="N199" s="63" t="str">
        <f t="shared" si="171"/>
        <v xml:space="preserve">  </v>
      </c>
      <c r="O199" s="63">
        <f t="shared" si="172"/>
        <v>0</v>
      </c>
      <c r="P199" s="63">
        <f t="shared" si="173"/>
        <v>0</v>
      </c>
      <c r="Q199" s="63">
        <f t="shared" si="174"/>
        <v>0</v>
      </c>
      <c r="R199" s="63">
        <f t="shared" si="175"/>
        <v>0</v>
      </c>
      <c r="S199" s="64"/>
      <c r="T199" s="65"/>
      <c r="U199" s="65"/>
      <c r="V199" s="65"/>
      <c r="W199" s="62"/>
      <c r="X199" s="42"/>
      <c r="Y199" s="188"/>
      <c r="Z199" s="196"/>
    </row>
    <row r="200" spans="1:26" ht="15" customHeight="1" x14ac:dyDescent="0.2">
      <c r="A200" s="188"/>
      <c r="B200" s="188"/>
      <c r="C200" s="188"/>
      <c r="D200" s="188"/>
      <c r="E200" s="188"/>
      <c r="F200" s="59" t="s">
        <v>202</v>
      </c>
      <c r="G200" s="59" t="s">
        <v>202</v>
      </c>
      <c r="H200" s="59" t="s">
        <v>202</v>
      </c>
      <c r="I200" s="59" t="s">
        <v>202</v>
      </c>
      <c r="J200" s="60"/>
      <c r="K200" s="61"/>
      <c r="L200" s="60"/>
      <c r="M200" s="61"/>
      <c r="N200" s="63" t="str">
        <f t="shared" si="171"/>
        <v xml:space="preserve">  </v>
      </c>
      <c r="O200" s="63">
        <f t="shared" si="172"/>
        <v>0</v>
      </c>
      <c r="P200" s="63">
        <f t="shared" si="173"/>
        <v>0</v>
      </c>
      <c r="Q200" s="63">
        <f t="shared" si="174"/>
        <v>0</v>
      </c>
      <c r="R200" s="63">
        <f t="shared" si="175"/>
        <v>0</v>
      </c>
      <c r="S200" s="64"/>
      <c r="T200" s="65"/>
      <c r="U200" s="65"/>
      <c r="V200" s="65"/>
      <c r="W200" s="62"/>
      <c r="X200" s="42"/>
      <c r="Y200" s="188"/>
      <c r="Z200" s="196"/>
    </row>
    <row r="201" spans="1:26" ht="15" customHeight="1" x14ac:dyDescent="0.2">
      <c r="A201" s="189"/>
      <c r="B201" s="189"/>
      <c r="C201" s="189"/>
      <c r="D201" s="189"/>
      <c r="E201" s="189"/>
      <c r="F201" s="59"/>
      <c r="G201" s="59"/>
      <c r="H201" s="59"/>
      <c r="I201" s="59"/>
      <c r="J201" s="60"/>
      <c r="K201" s="64"/>
      <c r="L201" s="60"/>
      <c r="M201" s="64"/>
      <c r="N201" s="78">
        <f t="shared" ref="N201:R201" si="176">SUM(N196:N200)</f>
        <v>0</v>
      </c>
      <c r="O201" s="70">
        <f t="shared" si="176"/>
        <v>0</v>
      </c>
      <c r="P201" s="70">
        <f t="shared" si="176"/>
        <v>0</v>
      </c>
      <c r="Q201" s="70">
        <f t="shared" si="176"/>
        <v>0</v>
      </c>
      <c r="R201" s="70">
        <f t="shared" si="176"/>
        <v>0</v>
      </c>
      <c r="S201" s="64"/>
      <c r="T201" s="65"/>
      <c r="U201" s="65"/>
      <c r="V201" s="65"/>
      <c r="W201" s="62"/>
      <c r="X201" s="42"/>
      <c r="Y201" s="189"/>
      <c r="Z201" s="194"/>
    </row>
    <row r="202" spans="1:26" ht="15" customHeight="1" x14ac:dyDescent="0.2">
      <c r="A202" s="62">
        <v>66</v>
      </c>
      <c r="B202" s="62" t="s">
        <v>196</v>
      </c>
      <c r="C202" s="62" t="s">
        <v>6</v>
      </c>
      <c r="D202" s="62">
        <v>93.04</v>
      </c>
      <c r="E202" s="62" t="s">
        <v>201</v>
      </c>
      <c r="F202" s="59" t="s">
        <v>202</v>
      </c>
      <c r="G202" s="59" t="s">
        <v>202</v>
      </c>
      <c r="H202" s="59" t="s">
        <v>202</v>
      </c>
      <c r="I202" s="59" t="s">
        <v>202</v>
      </c>
      <c r="J202" s="60"/>
      <c r="K202" s="61"/>
      <c r="L202" s="60"/>
      <c r="M202" s="61"/>
      <c r="N202" s="63" t="str">
        <f t="shared" ref="N202" si="177">IF(((L202+M202)-(J202+K202))*24&gt;0,((L202+M202)-(J202+K202))*24,"  ")</f>
        <v xml:space="preserve">  </v>
      </c>
      <c r="O202" s="63">
        <f t="shared" ref="O202" si="178">IF(RIGHT(S202)="T",(N202),0)</f>
        <v>0</v>
      </c>
      <c r="P202" s="63">
        <f t="shared" ref="P202" si="179">IF(RIGHT(S202)="U",(N202),0)</f>
        <v>0</v>
      </c>
      <c r="Q202" s="63">
        <f t="shared" ref="Q202" si="180">IF(RIGHT(S202)="C",(N202),0)</f>
        <v>0</v>
      </c>
      <c r="R202" s="63">
        <f t="shared" ref="R202" si="181">IF(RIGHT(S202)="D",(N202),0)</f>
        <v>0</v>
      </c>
      <c r="S202" s="64"/>
      <c r="T202" s="65"/>
      <c r="U202" s="65"/>
      <c r="V202" s="65"/>
      <c r="W202" s="62"/>
      <c r="X202" s="42"/>
      <c r="Y202" s="187" t="s">
        <v>766</v>
      </c>
      <c r="Z202" s="193">
        <v>100</v>
      </c>
    </row>
    <row r="203" spans="1:26" ht="15" customHeight="1" x14ac:dyDescent="0.2">
      <c r="A203" s="62"/>
      <c r="B203" s="62"/>
      <c r="C203" s="62"/>
      <c r="D203" s="62"/>
      <c r="E203" s="62"/>
      <c r="F203" s="59"/>
      <c r="G203" s="59"/>
      <c r="H203" s="59"/>
      <c r="I203" s="59"/>
      <c r="J203" s="60"/>
      <c r="K203" s="64"/>
      <c r="L203" s="60"/>
      <c r="M203" s="64"/>
      <c r="N203" s="78">
        <f>SUM(N202:N202)</f>
        <v>0</v>
      </c>
      <c r="O203" s="78">
        <f>SUM(O202:O202)</f>
        <v>0</v>
      </c>
      <c r="P203" s="78">
        <f>SUM(P202:P202)</f>
        <v>0</v>
      </c>
      <c r="Q203" s="78">
        <f>SUM(Q202:Q202)</f>
        <v>0</v>
      </c>
      <c r="R203" s="78">
        <f>SUM(R202:R202)</f>
        <v>0</v>
      </c>
      <c r="S203" s="64"/>
      <c r="T203" s="65"/>
      <c r="U203" s="65"/>
      <c r="V203" s="65"/>
      <c r="W203" s="62"/>
      <c r="X203" s="42"/>
      <c r="Y203" s="188"/>
      <c r="Z203" s="196"/>
    </row>
    <row r="204" spans="1:26" ht="15" customHeight="1" x14ac:dyDescent="0.2">
      <c r="A204" s="187">
        <v>67</v>
      </c>
      <c r="B204" s="187" t="s">
        <v>409</v>
      </c>
      <c r="C204" s="187" t="s">
        <v>81</v>
      </c>
      <c r="D204" s="187">
        <v>199.81</v>
      </c>
      <c r="E204" s="187" t="s">
        <v>201</v>
      </c>
      <c r="F204" s="59" t="s">
        <v>202</v>
      </c>
      <c r="G204" s="59" t="s">
        <v>202</v>
      </c>
      <c r="H204" s="59" t="s">
        <v>202</v>
      </c>
      <c r="I204" s="59" t="s">
        <v>202</v>
      </c>
      <c r="J204" s="85"/>
      <c r="K204" s="86"/>
      <c r="L204" s="85"/>
      <c r="M204" s="86"/>
      <c r="N204" s="75"/>
      <c r="O204" s="72"/>
      <c r="P204" s="72"/>
      <c r="Q204" s="72"/>
      <c r="R204" s="72"/>
      <c r="S204" s="87"/>
      <c r="T204" s="65"/>
      <c r="U204" s="65"/>
      <c r="V204" s="65"/>
      <c r="W204" s="62"/>
      <c r="X204" s="50"/>
      <c r="Y204" s="189"/>
      <c r="Z204" s="194"/>
    </row>
    <row r="205" spans="1:26" ht="15" customHeight="1" x14ac:dyDescent="0.2">
      <c r="A205" s="189"/>
      <c r="B205" s="189"/>
      <c r="C205" s="189"/>
      <c r="D205" s="189"/>
      <c r="E205" s="189"/>
      <c r="F205" s="59"/>
      <c r="G205" s="59"/>
      <c r="H205" s="59"/>
      <c r="I205" s="59"/>
      <c r="J205" s="85"/>
      <c r="K205" s="86"/>
      <c r="L205" s="85"/>
      <c r="M205" s="86"/>
      <c r="N205" s="75"/>
      <c r="O205" s="72"/>
      <c r="P205" s="72"/>
      <c r="Q205" s="72"/>
      <c r="R205" s="72"/>
      <c r="S205" s="87"/>
      <c r="T205" s="65"/>
      <c r="U205" s="65"/>
      <c r="V205" s="65"/>
      <c r="W205" s="62"/>
      <c r="X205" s="50"/>
      <c r="Y205" s="187" t="s">
        <v>766</v>
      </c>
      <c r="Z205" s="193">
        <v>100</v>
      </c>
    </row>
    <row r="206" spans="1:26" ht="15" customHeight="1" x14ac:dyDescent="0.2">
      <c r="A206" s="62"/>
      <c r="B206" s="62" t="s">
        <v>302</v>
      </c>
      <c r="C206" s="62"/>
      <c r="D206" s="62"/>
      <c r="E206" s="62"/>
      <c r="F206" s="59"/>
      <c r="G206" s="59"/>
      <c r="H206" s="59"/>
      <c r="I206" s="59"/>
      <c r="J206" s="60"/>
      <c r="K206" s="64"/>
      <c r="L206" s="60"/>
      <c r="M206" s="64"/>
      <c r="N206" s="78">
        <f>SUM(N204:N205)</f>
        <v>0</v>
      </c>
      <c r="O206" s="78">
        <f>SUM(O204:O205)</f>
        <v>0</v>
      </c>
      <c r="P206" s="78">
        <f>SUM(P204:P205)</f>
        <v>0</v>
      </c>
      <c r="Q206" s="78">
        <f>SUM(Q204:Q205)</f>
        <v>0</v>
      </c>
      <c r="R206" s="78">
        <f>SUM(R204:R205)</f>
        <v>0</v>
      </c>
      <c r="S206" s="64"/>
      <c r="T206" s="65"/>
      <c r="U206" s="65"/>
      <c r="V206" s="65"/>
      <c r="W206" s="62"/>
      <c r="X206" s="42"/>
      <c r="Y206" s="189"/>
      <c r="Z206" s="194"/>
    </row>
    <row r="207" spans="1:26" ht="15" customHeight="1" x14ac:dyDescent="0.2">
      <c r="A207" s="187">
        <v>68</v>
      </c>
      <c r="B207" s="187" t="s">
        <v>410</v>
      </c>
      <c r="C207" s="187" t="s">
        <v>82</v>
      </c>
      <c r="D207" s="187">
        <v>44.02</v>
      </c>
      <c r="E207" s="187" t="s">
        <v>201</v>
      </c>
      <c r="F207" s="59" t="s">
        <v>202</v>
      </c>
      <c r="G207" s="59" t="s">
        <v>202</v>
      </c>
      <c r="H207" s="59" t="s">
        <v>202</v>
      </c>
      <c r="I207" s="59" t="s">
        <v>202</v>
      </c>
      <c r="J207" s="79"/>
      <c r="K207" s="80"/>
      <c r="L207" s="79"/>
      <c r="M207" s="80"/>
      <c r="N207" s="81"/>
      <c r="O207" s="81"/>
      <c r="P207" s="81"/>
      <c r="Q207" s="81"/>
      <c r="R207" s="81"/>
      <c r="S207" s="82"/>
      <c r="T207" s="65"/>
      <c r="U207" s="65"/>
      <c r="V207" s="65"/>
      <c r="W207" s="62"/>
      <c r="X207" s="30"/>
      <c r="Y207" s="187" t="s">
        <v>766</v>
      </c>
      <c r="Z207" s="193">
        <v>100</v>
      </c>
    </row>
    <row r="208" spans="1:26" ht="15" customHeight="1" x14ac:dyDescent="0.2">
      <c r="A208" s="189"/>
      <c r="B208" s="189"/>
      <c r="C208" s="189"/>
      <c r="D208" s="189"/>
      <c r="E208" s="189"/>
      <c r="F208" s="59"/>
      <c r="G208" s="59"/>
      <c r="H208" s="59"/>
      <c r="I208" s="59"/>
      <c r="J208" s="79"/>
      <c r="K208" s="80"/>
      <c r="L208" s="79"/>
      <c r="M208" s="80"/>
      <c r="N208" s="81"/>
      <c r="O208" s="81"/>
      <c r="P208" s="81"/>
      <c r="Q208" s="81"/>
      <c r="R208" s="81"/>
      <c r="S208" s="82"/>
      <c r="T208" s="65"/>
      <c r="U208" s="65"/>
      <c r="V208" s="65"/>
      <c r="W208" s="62"/>
      <c r="X208" s="30"/>
      <c r="Y208" s="188"/>
      <c r="Z208" s="196"/>
    </row>
    <row r="209" spans="1:26" ht="15" customHeight="1" x14ac:dyDescent="0.2">
      <c r="A209" s="62"/>
      <c r="B209" s="66" t="s">
        <v>302</v>
      </c>
      <c r="C209" s="62"/>
      <c r="D209" s="62"/>
      <c r="E209" s="62"/>
      <c r="F209" s="59"/>
      <c r="G209" s="59"/>
      <c r="H209" s="59"/>
      <c r="I209" s="59"/>
      <c r="J209" s="60"/>
      <c r="K209" s="64"/>
      <c r="L209" s="60"/>
      <c r="M209" s="64"/>
      <c r="N209" s="78">
        <f>SUM(N207:N208)</f>
        <v>0</v>
      </c>
      <c r="O209" s="78">
        <f t="shared" ref="O209:R209" si="182">SUM(O207:O208)</f>
        <v>0</v>
      </c>
      <c r="P209" s="78">
        <f t="shared" si="182"/>
        <v>0</v>
      </c>
      <c r="Q209" s="78">
        <f t="shared" si="182"/>
        <v>0</v>
      </c>
      <c r="R209" s="78">
        <f t="shared" si="182"/>
        <v>0</v>
      </c>
      <c r="S209" s="64"/>
      <c r="T209" s="65"/>
      <c r="U209" s="65"/>
      <c r="V209" s="65"/>
      <c r="W209" s="62"/>
      <c r="X209" s="42"/>
      <c r="Y209" s="189"/>
      <c r="Z209" s="194"/>
    </row>
    <row r="210" spans="1:26" ht="22.5" customHeight="1" x14ac:dyDescent="0.2">
      <c r="A210" s="187">
        <v>69</v>
      </c>
      <c r="B210" s="187" t="s">
        <v>197</v>
      </c>
      <c r="C210" s="187" t="s">
        <v>369</v>
      </c>
      <c r="D210" s="187">
        <v>155.79</v>
      </c>
      <c r="E210" s="187" t="s">
        <v>201</v>
      </c>
      <c r="F210" s="59" t="s">
        <v>202</v>
      </c>
      <c r="G210" s="59" t="s">
        <v>202</v>
      </c>
      <c r="H210" s="59" t="s">
        <v>202</v>
      </c>
      <c r="I210" s="59" t="s">
        <v>202</v>
      </c>
      <c r="J210" s="60">
        <v>43616</v>
      </c>
      <c r="K210" s="61">
        <v>0.77777777777777779</v>
      </c>
      <c r="L210" s="60">
        <v>43616</v>
      </c>
      <c r="M210" s="61">
        <v>0.77777777777777779</v>
      </c>
      <c r="N210" s="62">
        <v>0</v>
      </c>
      <c r="O210" s="62">
        <f>IF(RIGHT(S210)="T",(N210),0)</f>
        <v>0</v>
      </c>
      <c r="P210" s="62">
        <f>IF(RIGHT(S210)="U",(N210),0)</f>
        <v>0</v>
      </c>
      <c r="Q210" s="62">
        <f>IF(RIGHT(S210)="C",(N210),0)</f>
        <v>0</v>
      </c>
      <c r="R210" s="63">
        <f>IF(RIGHT(S210)="D",(N210),0)</f>
        <v>0</v>
      </c>
      <c r="S210" s="62" t="s">
        <v>484</v>
      </c>
      <c r="T210" s="65"/>
      <c r="U210" s="65"/>
      <c r="V210" s="65"/>
      <c r="W210" s="62"/>
      <c r="X210" s="42" t="s">
        <v>658</v>
      </c>
      <c r="Y210" s="187" t="s">
        <v>766</v>
      </c>
      <c r="Z210" s="193">
        <v>100</v>
      </c>
    </row>
    <row r="211" spans="1:26" ht="15" customHeight="1" x14ac:dyDescent="0.2">
      <c r="A211" s="188"/>
      <c r="B211" s="188"/>
      <c r="C211" s="188"/>
      <c r="D211" s="188"/>
      <c r="E211" s="188"/>
      <c r="F211" s="59"/>
      <c r="G211" s="59"/>
      <c r="H211" s="59"/>
      <c r="I211" s="59"/>
      <c r="J211" s="60"/>
      <c r="K211" s="64"/>
      <c r="L211" s="60"/>
      <c r="M211" s="64"/>
      <c r="N211" s="63"/>
      <c r="O211" s="74"/>
      <c r="P211" s="74"/>
      <c r="Q211" s="74"/>
      <c r="R211" s="74"/>
      <c r="S211" s="64"/>
      <c r="T211" s="65"/>
      <c r="U211" s="65"/>
      <c r="V211" s="65"/>
      <c r="W211" s="62"/>
      <c r="X211" s="42"/>
      <c r="Y211" s="188"/>
      <c r="Z211" s="196"/>
    </row>
    <row r="212" spans="1:26" ht="15" customHeight="1" x14ac:dyDescent="0.2">
      <c r="A212" s="189"/>
      <c r="B212" s="189"/>
      <c r="C212" s="189"/>
      <c r="D212" s="189"/>
      <c r="E212" s="189"/>
      <c r="F212" s="59"/>
      <c r="G212" s="59"/>
      <c r="H212" s="59"/>
      <c r="I212" s="59"/>
      <c r="J212" s="60"/>
      <c r="K212" s="64"/>
      <c r="L212" s="60"/>
      <c r="M212" s="64"/>
      <c r="N212" s="78">
        <f t="shared" ref="N212:R212" si="183">SUM(N210:N211)</f>
        <v>0</v>
      </c>
      <c r="O212" s="70">
        <f t="shared" si="183"/>
        <v>0</v>
      </c>
      <c r="P212" s="70">
        <f t="shared" si="183"/>
        <v>0</v>
      </c>
      <c r="Q212" s="70">
        <f t="shared" si="183"/>
        <v>0</v>
      </c>
      <c r="R212" s="70">
        <f t="shared" si="183"/>
        <v>0</v>
      </c>
      <c r="S212" s="64"/>
      <c r="T212" s="65"/>
      <c r="U212" s="65"/>
      <c r="V212" s="65"/>
      <c r="W212" s="62"/>
      <c r="X212" s="42"/>
      <c r="Y212" s="189"/>
      <c r="Z212" s="194"/>
    </row>
    <row r="213" spans="1:26" ht="15" customHeight="1" x14ac:dyDescent="0.2">
      <c r="A213" s="62">
        <v>70</v>
      </c>
      <c r="B213" s="62" t="s">
        <v>198</v>
      </c>
      <c r="C213" s="62" t="s">
        <v>18</v>
      </c>
      <c r="D213" s="62">
        <v>187.64</v>
      </c>
      <c r="E213" s="62" t="s">
        <v>201</v>
      </c>
      <c r="F213" s="59" t="s">
        <v>202</v>
      </c>
      <c r="G213" s="59" t="s">
        <v>202</v>
      </c>
      <c r="H213" s="59" t="s">
        <v>202</v>
      </c>
      <c r="I213" s="59" t="s">
        <v>202</v>
      </c>
      <c r="J213" s="79"/>
      <c r="K213" s="80"/>
      <c r="L213" s="79"/>
      <c r="M213" s="80"/>
      <c r="N213" s="81"/>
      <c r="O213" s="81"/>
      <c r="P213" s="81"/>
      <c r="Q213" s="81"/>
      <c r="R213" s="81"/>
      <c r="S213" s="82"/>
      <c r="T213" s="65"/>
      <c r="U213" s="65"/>
      <c r="V213" s="65"/>
      <c r="W213" s="62"/>
      <c r="X213" s="30"/>
      <c r="Y213" s="187" t="s">
        <v>766</v>
      </c>
      <c r="Z213" s="193">
        <v>100</v>
      </c>
    </row>
    <row r="214" spans="1:26" ht="15" customHeight="1" x14ac:dyDescent="0.2">
      <c r="A214" s="62"/>
      <c r="B214" s="66" t="s">
        <v>302</v>
      </c>
      <c r="C214" s="66"/>
      <c r="D214" s="66"/>
      <c r="E214" s="66"/>
      <c r="F214" s="59"/>
      <c r="G214" s="59"/>
      <c r="H214" s="59"/>
      <c r="I214" s="59"/>
      <c r="J214" s="68"/>
      <c r="K214" s="69"/>
      <c r="L214" s="68"/>
      <c r="M214" s="69"/>
      <c r="N214" s="78">
        <f>SUM(N213:N213)</f>
        <v>0</v>
      </c>
      <c r="O214" s="78">
        <f>SUM(O213:O213)</f>
        <v>0</v>
      </c>
      <c r="P214" s="78">
        <f>SUM(P213:P213)</f>
        <v>0</v>
      </c>
      <c r="Q214" s="78">
        <f>SUM(Q213:Q213)</f>
        <v>0</v>
      </c>
      <c r="R214" s="78">
        <f>SUM(R213:R213)</f>
        <v>0</v>
      </c>
      <c r="S214" s="66"/>
      <c r="T214" s="71"/>
      <c r="U214" s="71"/>
      <c r="V214" s="71"/>
      <c r="W214" s="66"/>
      <c r="X214" s="14"/>
      <c r="Y214" s="189"/>
      <c r="Z214" s="194"/>
    </row>
    <row r="215" spans="1:26" ht="15" customHeight="1" x14ac:dyDescent="0.2">
      <c r="A215" s="187">
        <v>71</v>
      </c>
      <c r="B215" s="187" t="s">
        <v>199</v>
      </c>
      <c r="C215" s="187" t="s">
        <v>46</v>
      </c>
      <c r="D215" s="187">
        <v>187.64</v>
      </c>
      <c r="E215" s="187" t="s">
        <v>201</v>
      </c>
      <c r="F215" s="59" t="s">
        <v>202</v>
      </c>
      <c r="G215" s="59" t="s">
        <v>202</v>
      </c>
      <c r="H215" s="59" t="s">
        <v>202</v>
      </c>
      <c r="I215" s="59" t="s">
        <v>202</v>
      </c>
      <c r="J215" s="79"/>
      <c r="K215" s="80"/>
      <c r="L215" s="79"/>
      <c r="M215" s="80"/>
      <c r="N215" s="81"/>
      <c r="O215" s="81"/>
      <c r="P215" s="81"/>
      <c r="Q215" s="81"/>
      <c r="R215" s="81"/>
      <c r="S215" s="82"/>
      <c r="T215" s="65"/>
      <c r="U215" s="65"/>
      <c r="V215" s="65"/>
      <c r="W215" s="62"/>
      <c r="X215" s="30"/>
      <c r="Y215" s="187" t="s">
        <v>766</v>
      </c>
      <c r="Z215" s="193">
        <v>100</v>
      </c>
    </row>
    <row r="216" spans="1:26" ht="15" customHeight="1" x14ac:dyDescent="0.2">
      <c r="A216" s="189"/>
      <c r="B216" s="189"/>
      <c r="C216" s="189"/>
      <c r="D216" s="189"/>
      <c r="E216" s="189"/>
      <c r="F216" s="62"/>
      <c r="G216" s="62"/>
      <c r="H216" s="62"/>
      <c r="I216" s="62"/>
      <c r="J216" s="79"/>
      <c r="K216" s="80"/>
      <c r="L216" s="79"/>
      <c r="M216" s="80"/>
      <c r="N216" s="81"/>
      <c r="O216" s="81"/>
      <c r="P216" s="81"/>
      <c r="Q216" s="81"/>
      <c r="R216" s="81"/>
      <c r="S216" s="82"/>
      <c r="T216" s="65"/>
      <c r="U216" s="65"/>
      <c r="V216" s="65"/>
      <c r="W216" s="62"/>
      <c r="X216" s="30"/>
      <c r="Y216" s="188"/>
      <c r="Z216" s="196"/>
    </row>
    <row r="217" spans="1:26" s="40" customFormat="1" ht="14.25" customHeight="1" x14ac:dyDescent="0.2">
      <c r="A217" s="66"/>
      <c r="B217" s="66" t="s">
        <v>302</v>
      </c>
      <c r="C217" s="66"/>
      <c r="D217" s="66"/>
      <c r="E217" s="66"/>
      <c r="F217" s="67"/>
      <c r="G217" s="67"/>
      <c r="H217" s="67"/>
      <c r="I217" s="67"/>
      <c r="J217" s="68"/>
      <c r="K217" s="69"/>
      <c r="L217" s="68"/>
      <c r="M217" s="69"/>
      <c r="N217" s="78">
        <f>SUM(N215:N216)</f>
        <v>0</v>
      </c>
      <c r="O217" s="78">
        <f t="shared" ref="O217:R217" si="184">SUM(O215:O216)</f>
        <v>0</v>
      </c>
      <c r="P217" s="78">
        <f t="shared" si="184"/>
        <v>0</v>
      </c>
      <c r="Q217" s="78">
        <f t="shared" si="184"/>
        <v>0</v>
      </c>
      <c r="R217" s="78">
        <f t="shared" si="184"/>
        <v>0</v>
      </c>
      <c r="S217" s="66"/>
      <c r="T217" s="71"/>
      <c r="U217" s="71"/>
      <c r="V217" s="71"/>
      <c r="W217" s="66"/>
      <c r="X217" s="14"/>
      <c r="Y217" s="189"/>
      <c r="Z217" s="194"/>
    </row>
    <row r="218" spans="1:26" ht="22.5" customHeight="1" x14ac:dyDescent="0.2">
      <c r="A218" s="187">
        <v>72</v>
      </c>
      <c r="B218" s="187" t="s">
        <v>200</v>
      </c>
      <c r="C218" s="187" t="s">
        <v>13</v>
      </c>
      <c r="D218" s="187">
        <v>144.44999999999999</v>
      </c>
      <c r="E218" s="187" t="s">
        <v>201</v>
      </c>
      <c r="F218" s="59" t="s">
        <v>202</v>
      </c>
      <c r="G218" s="59" t="s">
        <v>202</v>
      </c>
      <c r="H218" s="59" t="s">
        <v>202</v>
      </c>
      <c r="I218" s="59" t="s">
        <v>202</v>
      </c>
      <c r="J218" s="60">
        <v>43608</v>
      </c>
      <c r="K218" s="61">
        <v>0.71875</v>
      </c>
      <c r="L218" s="60">
        <v>43608</v>
      </c>
      <c r="M218" s="61">
        <v>0.71875</v>
      </c>
      <c r="N218" s="63">
        <v>0</v>
      </c>
      <c r="O218" s="62">
        <f t="shared" ref="O218:O220" si="185">IF(RIGHT(S218)="T",(N218),0)</f>
        <v>0</v>
      </c>
      <c r="P218" s="62">
        <f t="shared" ref="P218:P220" si="186">IF(RIGHT(S218)="U",(N218),0)</f>
        <v>0</v>
      </c>
      <c r="Q218" s="62">
        <f t="shared" ref="Q218:Q220" si="187">IF(RIGHT(S218)="C",(N218),0)</f>
        <v>0</v>
      </c>
      <c r="R218" s="63">
        <f t="shared" ref="R218:R220" si="188">IF(RIGHT(S218)="D",(N218),0)</f>
        <v>0</v>
      </c>
      <c r="S218" s="64" t="s">
        <v>484</v>
      </c>
      <c r="T218" s="65"/>
      <c r="U218" s="65"/>
      <c r="V218" s="65"/>
      <c r="W218" s="62"/>
      <c r="X218" s="42" t="s">
        <v>637</v>
      </c>
      <c r="Y218" s="187" t="s">
        <v>766</v>
      </c>
      <c r="Z218" s="193">
        <v>100</v>
      </c>
    </row>
    <row r="219" spans="1:26" ht="22.5" customHeight="1" x14ac:dyDescent="0.2">
      <c r="A219" s="188"/>
      <c r="B219" s="188"/>
      <c r="C219" s="188"/>
      <c r="D219" s="188"/>
      <c r="E219" s="188"/>
      <c r="F219" s="59"/>
      <c r="G219" s="59"/>
      <c r="H219" s="59"/>
      <c r="I219" s="59"/>
      <c r="J219" s="60">
        <v>43611</v>
      </c>
      <c r="K219" s="61">
        <v>0.33819444444444446</v>
      </c>
      <c r="L219" s="60">
        <v>43611</v>
      </c>
      <c r="M219" s="61">
        <v>0.88750000000000007</v>
      </c>
      <c r="N219" s="63">
        <v>13.18</v>
      </c>
      <c r="O219" s="62">
        <f t="shared" si="185"/>
        <v>0</v>
      </c>
      <c r="P219" s="62">
        <f t="shared" si="186"/>
        <v>0</v>
      </c>
      <c r="Q219" s="62">
        <f t="shared" si="187"/>
        <v>0</v>
      </c>
      <c r="R219" s="63">
        <f t="shared" si="188"/>
        <v>13.18</v>
      </c>
      <c r="S219" s="64" t="s">
        <v>491</v>
      </c>
      <c r="T219" s="65"/>
      <c r="U219" s="65"/>
      <c r="V219" s="65"/>
      <c r="W219" s="62"/>
      <c r="X219" s="42" t="s">
        <v>638</v>
      </c>
      <c r="Y219" s="188"/>
      <c r="Z219" s="196"/>
    </row>
    <row r="220" spans="1:26" ht="22.5" customHeight="1" x14ac:dyDescent="0.2">
      <c r="A220" s="188"/>
      <c r="B220" s="188"/>
      <c r="C220" s="188"/>
      <c r="D220" s="188"/>
      <c r="E220" s="188"/>
      <c r="F220" s="59"/>
      <c r="G220" s="59"/>
      <c r="H220" s="59"/>
      <c r="I220" s="59"/>
      <c r="J220" s="60">
        <v>43610</v>
      </c>
      <c r="K220" s="61">
        <v>0.33402777777777781</v>
      </c>
      <c r="L220" s="60">
        <v>43610</v>
      </c>
      <c r="M220" s="61">
        <v>0.86736111111111114</v>
      </c>
      <c r="N220" s="63">
        <v>12.8</v>
      </c>
      <c r="O220" s="62">
        <f t="shared" si="185"/>
        <v>0</v>
      </c>
      <c r="P220" s="62">
        <f t="shared" si="186"/>
        <v>0</v>
      </c>
      <c r="Q220" s="62">
        <f t="shared" si="187"/>
        <v>0</v>
      </c>
      <c r="R220" s="63">
        <f t="shared" si="188"/>
        <v>12.8</v>
      </c>
      <c r="S220" s="64" t="s">
        <v>491</v>
      </c>
      <c r="T220" s="65"/>
      <c r="U220" s="65"/>
      <c r="V220" s="65"/>
      <c r="W220" s="62"/>
      <c r="X220" s="42" t="s">
        <v>638</v>
      </c>
      <c r="Y220" s="188"/>
      <c r="Z220" s="196"/>
    </row>
    <row r="221" spans="1:26" ht="15" customHeight="1" x14ac:dyDescent="0.2">
      <c r="A221" s="189"/>
      <c r="B221" s="189"/>
      <c r="C221" s="189"/>
      <c r="D221" s="189"/>
      <c r="E221" s="189"/>
      <c r="F221" s="59"/>
      <c r="G221" s="59"/>
      <c r="H221" s="59"/>
      <c r="I221" s="59"/>
      <c r="J221" s="60"/>
      <c r="K221" s="64"/>
      <c r="L221" s="60"/>
      <c r="M221" s="64"/>
      <c r="N221" s="78">
        <f>SUM(N218:N220)</f>
        <v>25.98</v>
      </c>
      <c r="O221" s="70">
        <f t="shared" ref="O221:R221" si="189">SUM(O218:O220)</f>
        <v>0</v>
      </c>
      <c r="P221" s="70">
        <f t="shared" si="189"/>
        <v>0</v>
      </c>
      <c r="Q221" s="70">
        <f t="shared" si="189"/>
        <v>0</v>
      </c>
      <c r="R221" s="70">
        <f t="shared" si="189"/>
        <v>25.98</v>
      </c>
      <c r="S221" s="64"/>
      <c r="T221" s="65"/>
      <c r="U221" s="65"/>
      <c r="V221" s="65"/>
      <c r="W221" s="62"/>
      <c r="X221" s="42"/>
      <c r="Y221" s="189"/>
      <c r="Z221" s="194"/>
    </row>
    <row r="222" spans="1:26" ht="22.5" customHeight="1" x14ac:dyDescent="0.2">
      <c r="A222" s="187">
        <v>73</v>
      </c>
      <c r="B222" s="187" t="s">
        <v>296</v>
      </c>
      <c r="C222" s="187" t="s">
        <v>7</v>
      </c>
      <c r="D222" s="187">
        <v>144.44999999999999</v>
      </c>
      <c r="E222" s="187" t="s">
        <v>201</v>
      </c>
      <c r="F222" s="59" t="s">
        <v>202</v>
      </c>
      <c r="G222" s="59" t="s">
        <v>202</v>
      </c>
      <c r="H222" s="59" t="s">
        <v>202</v>
      </c>
      <c r="I222" s="59" t="s">
        <v>202</v>
      </c>
      <c r="J222" s="60">
        <v>43611</v>
      </c>
      <c r="K222" s="61">
        <v>0.33888888888888885</v>
      </c>
      <c r="L222" s="60">
        <v>43611</v>
      </c>
      <c r="M222" s="61">
        <v>0.88888888888888884</v>
      </c>
      <c r="N222" s="63">
        <v>13.2</v>
      </c>
      <c r="O222" s="62">
        <f t="shared" ref="O222:O224" si="190">IF(RIGHT(S222)="T",(N222),0)</f>
        <v>0</v>
      </c>
      <c r="P222" s="62">
        <f t="shared" ref="P222:P224" si="191">IF(RIGHT(S222)="U",(N222),0)</f>
        <v>0</v>
      </c>
      <c r="Q222" s="62">
        <f t="shared" ref="Q222:Q224" si="192">IF(RIGHT(S222)="C",(N222),0)</f>
        <v>0</v>
      </c>
      <c r="R222" s="63">
        <f t="shared" ref="R222:R224" si="193">IF(RIGHT(S222)="D",(N222),0)</f>
        <v>13.2</v>
      </c>
      <c r="S222" s="64" t="s">
        <v>491</v>
      </c>
      <c r="T222" s="65"/>
      <c r="U222" s="65"/>
      <c r="V222" s="65"/>
      <c r="W222" s="62"/>
      <c r="X222" s="42" t="s">
        <v>638</v>
      </c>
      <c r="Y222" s="187" t="s">
        <v>766</v>
      </c>
      <c r="Z222" s="193">
        <v>100</v>
      </c>
    </row>
    <row r="223" spans="1:26" ht="33.75" customHeight="1" x14ac:dyDescent="0.2">
      <c r="A223" s="188"/>
      <c r="B223" s="188"/>
      <c r="C223" s="188"/>
      <c r="D223" s="188"/>
      <c r="E223" s="188"/>
      <c r="F223" s="59"/>
      <c r="G223" s="59"/>
      <c r="H223" s="59"/>
      <c r="I223" s="59"/>
      <c r="J223" s="60">
        <v>43608</v>
      </c>
      <c r="K223" s="61">
        <v>0.82361111111111107</v>
      </c>
      <c r="L223" s="60">
        <v>43608</v>
      </c>
      <c r="M223" s="61">
        <v>0.84791666666666676</v>
      </c>
      <c r="N223" s="63">
        <v>0.57999999999999996</v>
      </c>
      <c r="O223" s="62">
        <f t="shared" si="190"/>
        <v>0</v>
      </c>
      <c r="P223" s="62">
        <f t="shared" si="191"/>
        <v>0</v>
      </c>
      <c r="Q223" s="62">
        <f t="shared" si="192"/>
        <v>0.57999999999999996</v>
      </c>
      <c r="R223" s="63">
        <f t="shared" si="193"/>
        <v>0</v>
      </c>
      <c r="S223" s="64" t="s">
        <v>478</v>
      </c>
      <c r="T223" s="65"/>
      <c r="U223" s="65"/>
      <c r="V223" s="65"/>
      <c r="W223" s="62"/>
      <c r="X223" s="42" t="s">
        <v>639</v>
      </c>
      <c r="Y223" s="188"/>
      <c r="Z223" s="196"/>
    </row>
    <row r="224" spans="1:26" ht="22.5" customHeight="1" x14ac:dyDescent="0.2">
      <c r="A224" s="189"/>
      <c r="B224" s="189"/>
      <c r="C224" s="189"/>
      <c r="D224" s="189"/>
      <c r="E224" s="189"/>
      <c r="F224" s="59"/>
      <c r="G224" s="59"/>
      <c r="H224" s="59"/>
      <c r="I224" s="59"/>
      <c r="J224" s="60">
        <v>43610</v>
      </c>
      <c r="K224" s="61">
        <v>0.3347222222222222</v>
      </c>
      <c r="L224" s="60">
        <v>43610</v>
      </c>
      <c r="M224" s="61">
        <v>0.86875000000000002</v>
      </c>
      <c r="N224" s="63">
        <v>12.82</v>
      </c>
      <c r="O224" s="62">
        <f t="shared" si="190"/>
        <v>0</v>
      </c>
      <c r="P224" s="62">
        <f t="shared" si="191"/>
        <v>0</v>
      </c>
      <c r="Q224" s="62">
        <f t="shared" si="192"/>
        <v>0</v>
      </c>
      <c r="R224" s="63">
        <f t="shared" si="193"/>
        <v>12.82</v>
      </c>
      <c r="S224" s="64" t="s">
        <v>491</v>
      </c>
      <c r="T224" s="65"/>
      <c r="U224" s="65"/>
      <c r="V224" s="65"/>
      <c r="W224" s="62"/>
      <c r="X224" s="42" t="s">
        <v>638</v>
      </c>
      <c r="Y224" s="188"/>
      <c r="Z224" s="196"/>
    </row>
    <row r="225" spans="1:26" ht="15" customHeight="1" x14ac:dyDescent="0.2">
      <c r="A225" s="62"/>
      <c r="B225" s="66" t="s">
        <v>302</v>
      </c>
      <c r="C225" s="66"/>
      <c r="D225" s="66"/>
      <c r="E225" s="66"/>
      <c r="F225" s="59"/>
      <c r="G225" s="59"/>
      <c r="H225" s="59"/>
      <c r="I225" s="59"/>
      <c r="J225" s="68"/>
      <c r="K225" s="69"/>
      <c r="L225" s="68"/>
      <c r="M225" s="69"/>
      <c r="N225" s="78">
        <f>SUM(N222:N224)</f>
        <v>26.6</v>
      </c>
      <c r="O225" s="78">
        <f t="shared" ref="O225:R225" si="194">SUM(O222:O224)</f>
        <v>0</v>
      </c>
      <c r="P225" s="78">
        <f t="shared" si="194"/>
        <v>0</v>
      </c>
      <c r="Q225" s="78">
        <f t="shared" si="194"/>
        <v>0.57999999999999996</v>
      </c>
      <c r="R225" s="78">
        <f t="shared" si="194"/>
        <v>26.02</v>
      </c>
      <c r="S225" s="66"/>
      <c r="T225" s="71"/>
      <c r="U225" s="71"/>
      <c r="V225" s="71"/>
      <c r="W225" s="66"/>
      <c r="X225" s="14"/>
      <c r="Y225" s="189"/>
      <c r="Z225" s="194"/>
    </row>
    <row r="226" spans="1:26" ht="15" customHeight="1" x14ac:dyDescent="0.2">
      <c r="A226" s="187">
        <v>74</v>
      </c>
      <c r="B226" s="187" t="s">
        <v>309</v>
      </c>
      <c r="C226" s="187" t="s">
        <v>47</v>
      </c>
      <c r="D226" s="187">
        <v>110.69</v>
      </c>
      <c r="E226" s="187" t="s">
        <v>201</v>
      </c>
      <c r="F226" s="59"/>
      <c r="G226" s="59"/>
      <c r="H226" s="59"/>
      <c r="I226" s="59"/>
      <c r="J226" s="60"/>
      <c r="K226" s="61"/>
      <c r="L226" s="60"/>
      <c r="M226" s="61"/>
      <c r="N226" s="63" t="str">
        <f t="shared" ref="N226:N227" si="195">IF(((L226+M226)-(J226+K226))*24&gt;0,((L226+M226)-(J226+K226))*24,"  ")</f>
        <v xml:space="preserve">  </v>
      </c>
      <c r="O226" s="63">
        <f t="shared" ref="O226:O227" si="196">IF(RIGHT(S226)="T",(N226),0)</f>
        <v>0</v>
      </c>
      <c r="P226" s="63">
        <f t="shared" ref="P226:P227" si="197">IF(RIGHT(S226)="U",(N226),0)</f>
        <v>0</v>
      </c>
      <c r="Q226" s="63">
        <f t="shared" ref="Q226:Q227" si="198">IF(RIGHT(S226)="C",(N226),0)</f>
        <v>0</v>
      </c>
      <c r="R226" s="63">
        <f t="shared" ref="R226:R227" si="199">IF(RIGHT(S226)="D",(N226),0)</f>
        <v>0</v>
      </c>
      <c r="S226" s="64"/>
      <c r="T226" s="65"/>
      <c r="U226" s="65"/>
      <c r="V226" s="65"/>
      <c r="W226" s="62"/>
      <c r="X226" s="42"/>
      <c r="Y226" s="187" t="s">
        <v>766</v>
      </c>
      <c r="Z226" s="193">
        <v>100</v>
      </c>
    </row>
    <row r="227" spans="1:26" ht="15" customHeight="1" x14ac:dyDescent="0.2">
      <c r="A227" s="188"/>
      <c r="B227" s="188"/>
      <c r="C227" s="188"/>
      <c r="D227" s="188"/>
      <c r="E227" s="188"/>
      <c r="F227" s="59"/>
      <c r="G227" s="59"/>
      <c r="H227" s="59"/>
      <c r="I227" s="59"/>
      <c r="J227" s="60"/>
      <c r="K227" s="61"/>
      <c r="L227" s="60"/>
      <c r="M227" s="61"/>
      <c r="N227" s="63" t="str">
        <f t="shared" si="195"/>
        <v xml:space="preserve">  </v>
      </c>
      <c r="O227" s="63">
        <f t="shared" si="196"/>
        <v>0</v>
      </c>
      <c r="P227" s="63">
        <f t="shared" si="197"/>
        <v>0</v>
      </c>
      <c r="Q227" s="63">
        <f t="shared" si="198"/>
        <v>0</v>
      </c>
      <c r="R227" s="63">
        <f t="shared" si="199"/>
        <v>0</v>
      </c>
      <c r="S227" s="64"/>
      <c r="T227" s="65"/>
      <c r="U227" s="65"/>
      <c r="V227" s="65"/>
      <c r="W227" s="62"/>
      <c r="X227" s="42"/>
      <c r="Y227" s="188"/>
      <c r="Z227" s="196"/>
    </row>
    <row r="228" spans="1:26" ht="15" customHeight="1" x14ac:dyDescent="0.2">
      <c r="A228" s="189"/>
      <c r="B228" s="189"/>
      <c r="C228" s="189"/>
      <c r="D228" s="189"/>
      <c r="E228" s="189"/>
      <c r="F228" s="59"/>
      <c r="G228" s="59"/>
      <c r="H228" s="59"/>
      <c r="I228" s="59"/>
      <c r="J228" s="60"/>
      <c r="K228" s="64"/>
      <c r="L228" s="60"/>
      <c r="M228" s="64"/>
      <c r="N228" s="70">
        <f>SUM(N226:N227)</f>
        <v>0</v>
      </c>
      <c r="O228" s="70">
        <f t="shared" ref="O228:R228" si="200">SUM(O226:O227)</f>
        <v>0</v>
      </c>
      <c r="P228" s="70">
        <f t="shared" si="200"/>
        <v>0</v>
      </c>
      <c r="Q228" s="70">
        <f t="shared" si="200"/>
        <v>0</v>
      </c>
      <c r="R228" s="70">
        <f t="shared" si="200"/>
        <v>0</v>
      </c>
      <c r="S228" s="64"/>
      <c r="T228" s="65"/>
      <c r="U228" s="65"/>
      <c r="V228" s="65"/>
      <c r="W228" s="62"/>
      <c r="X228" s="42"/>
      <c r="Y228" s="189"/>
      <c r="Z228" s="194"/>
    </row>
    <row r="229" spans="1:26" ht="15" customHeight="1" x14ac:dyDescent="0.2">
      <c r="A229" s="187">
        <v>75</v>
      </c>
      <c r="B229" s="187" t="s">
        <v>310</v>
      </c>
      <c r="C229" s="187" t="s">
        <v>48</v>
      </c>
      <c r="D229" s="187">
        <v>110.69</v>
      </c>
      <c r="E229" s="187" t="s">
        <v>201</v>
      </c>
      <c r="F229" s="59" t="s">
        <v>202</v>
      </c>
      <c r="G229" s="59" t="s">
        <v>202</v>
      </c>
      <c r="H229" s="59" t="s">
        <v>202</v>
      </c>
      <c r="I229" s="59" t="s">
        <v>202</v>
      </c>
      <c r="J229" s="60"/>
      <c r="K229" s="61"/>
      <c r="L229" s="60"/>
      <c r="M229" s="61"/>
      <c r="N229" s="63" t="str">
        <f t="shared" ref="N229:N231" si="201">IF(((L229+M229)-(J229+K229))*24&gt;0,((L229+M229)-(J229+K229))*24,"  ")</f>
        <v xml:space="preserve">  </v>
      </c>
      <c r="O229" s="63">
        <f t="shared" ref="O229:O231" si="202">IF(RIGHT(S229)="T",(N229),0)</f>
        <v>0</v>
      </c>
      <c r="P229" s="63">
        <f t="shared" ref="P229:P231" si="203">IF(RIGHT(S229)="U",(N229),0)</f>
        <v>0</v>
      </c>
      <c r="Q229" s="63">
        <f t="shared" ref="Q229:Q231" si="204">IF(RIGHT(S229)="C",(N229),0)</f>
        <v>0</v>
      </c>
      <c r="R229" s="63">
        <f t="shared" ref="R229:R231" si="205">IF(RIGHT(S229)="D",(N229),0)</f>
        <v>0</v>
      </c>
      <c r="S229" s="64"/>
      <c r="T229" s="65"/>
      <c r="U229" s="65"/>
      <c r="V229" s="65"/>
      <c r="W229" s="62"/>
      <c r="X229" s="42"/>
      <c r="Y229" s="187" t="s">
        <v>766</v>
      </c>
      <c r="Z229" s="193">
        <v>100</v>
      </c>
    </row>
    <row r="230" spans="1:26" ht="15" customHeight="1" x14ac:dyDescent="0.2">
      <c r="A230" s="188"/>
      <c r="B230" s="188"/>
      <c r="C230" s="188"/>
      <c r="D230" s="188"/>
      <c r="E230" s="188"/>
      <c r="F230" s="59"/>
      <c r="G230" s="59"/>
      <c r="H230" s="59"/>
      <c r="I230" s="59"/>
      <c r="J230" s="60"/>
      <c r="K230" s="61"/>
      <c r="L230" s="60"/>
      <c r="M230" s="61"/>
      <c r="N230" s="63" t="str">
        <f t="shared" si="201"/>
        <v xml:space="preserve">  </v>
      </c>
      <c r="O230" s="63">
        <f t="shared" si="202"/>
        <v>0</v>
      </c>
      <c r="P230" s="63">
        <f t="shared" si="203"/>
        <v>0</v>
      </c>
      <c r="Q230" s="63">
        <f t="shared" si="204"/>
        <v>0</v>
      </c>
      <c r="R230" s="63">
        <f t="shared" si="205"/>
        <v>0</v>
      </c>
      <c r="S230" s="64"/>
      <c r="T230" s="65"/>
      <c r="U230" s="65"/>
      <c r="V230" s="65"/>
      <c r="W230" s="62"/>
      <c r="X230" s="42"/>
      <c r="Y230" s="188"/>
      <c r="Z230" s="196"/>
    </row>
    <row r="231" spans="1:26" ht="15" customHeight="1" x14ac:dyDescent="0.2">
      <c r="A231" s="189"/>
      <c r="B231" s="189"/>
      <c r="C231" s="189"/>
      <c r="D231" s="189"/>
      <c r="E231" s="189"/>
      <c r="F231" s="59"/>
      <c r="G231" s="59"/>
      <c r="H231" s="59"/>
      <c r="I231" s="59"/>
      <c r="J231" s="60"/>
      <c r="K231" s="61"/>
      <c r="L231" s="60"/>
      <c r="M231" s="61"/>
      <c r="N231" s="63" t="str">
        <f t="shared" si="201"/>
        <v xml:space="preserve">  </v>
      </c>
      <c r="O231" s="63">
        <f t="shared" si="202"/>
        <v>0</v>
      </c>
      <c r="P231" s="63">
        <f t="shared" si="203"/>
        <v>0</v>
      </c>
      <c r="Q231" s="63">
        <f t="shared" si="204"/>
        <v>0</v>
      </c>
      <c r="R231" s="63">
        <f t="shared" si="205"/>
        <v>0</v>
      </c>
      <c r="S231" s="64"/>
      <c r="T231" s="65"/>
      <c r="U231" s="65"/>
      <c r="V231" s="65"/>
      <c r="W231" s="62"/>
      <c r="X231" s="42"/>
      <c r="Y231" s="188"/>
      <c r="Z231" s="196"/>
    </row>
    <row r="232" spans="1:26" ht="15" customHeight="1" x14ac:dyDescent="0.2">
      <c r="A232" s="62"/>
      <c r="B232" s="66" t="s">
        <v>302</v>
      </c>
      <c r="C232" s="66"/>
      <c r="D232" s="66"/>
      <c r="E232" s="66"/>
      <c r="F232" s="59"/>
      <c r="G232" s="59"/>
      <c r="H232" s="59"/>
      <c r="I232" s="59"/>
      <c r="J232" s="68"/>
      <c r="K232" s="69"/>
      <c r="L232" s="68"/>
      <c r="M232" s="69"/>
      <c r="N232" s="78">
        <f>SUM(N229:N231)</f>
        <v>0</v>
      </c>
      <c r="O232" s="78">
        <f t="shared" ref="O232:R232" si="206">SUM(O229:O231)</f>
        <v>0</v>
      </c>
      <c r="P232" s="78">
        <f t="shared" si="206"/>
        <v>0</v>
      </c>
      <c r="Q232" s="78">
        <f t="shared" si="206"/>
        <v>0</v>
      </c>
      <c r="R232" s="78">
        <f t="shared" si="206"/>
        <v>0</v>
      </c>
      <c r="S232" s="66"/>
      <c r="T232" s="71"/>
      <c r="U232" s="71"/>
      <c r="V232" s="71"/>
      <c r="W232" s="66"/>
      <c r="X232" s="14"/>
      <c r="Y232" s="189"/>
      <c r="Z232" s="194"/>
    </row>
    <row r="233" spans="1:26" ht="22.5" customHeight="1" x14ac:dyDescent="0.2">
      <c r="A233" s="187">
        <v>76</v>
      </c>
      <c r="B233" s="187" t="s">
        <v>311</v>
      </c>
      <c r="C233" s="187" t="s">
        <v>327</v>
      </c>
      <c r="D233" s="187">
        <v>321</v>
      </c>
      <c r="E233" s="187" t="s">
        <v>201</v>
      </c>
      <c r="F233" s="59" t="s">
        <v>202</v>
      </c>
      <c r="G233" s="59" t="s">
        <v>202</v>
      </c>
      <c r="H233" s="59" t="s">
        <v>202</v>
      </c>
      <c r="I233" s="59" t="s">
        <v>202</v>
      </c>
      <c r="J233" s="60">
        <v>43586</v>
      </c>
      <c r="K233" s="61">
        <v>0</v>
      </c>
      <c r="L233" s="60">
        <v>43589</v>
      </c>
      <c r="M233" s="61">
        <v>0.90763888888888899</v>
      </c>
      <c r="N233" s="63">
        <f>IF(((L233+M233)-(J233+K233))*24&gt;0,((L233+M233)-(J233+K233))*24,"NA")</f>
        <v>93.783333333267365</v>
      </c>
      <c r="O233" s="62">
        <f t="shared" ref="O233" si="207">IF(RIGHT(S233)="T",(N233),0)</f>
        <v>0</v>
      </c>
      <c r="P233" s="62">
        <f t="shared" ref="P233" si="208">IF(RIGHT(S233)="U",(N233),0)</f>
        <v>0</v>
      </c>
      <c r="Q233" s="62">
        <f t="shared" ref="Q233" si="209">IF(RIGHT(S233)="C",(N233),0)</f>
        <v>0</v>
      </c>
      <c r="R233" s="63">
        <f t="shared" ref="R233" si="210">IF(RIGHT(S233)="D",(N233),0)</f>
        <v>93.783333333267365</v>
      </c>
      <c r="S233" s="64" t="s">
        <v>491</v>
      </c>
      <c r="T233" s="65"/>
      <c r="U233" s="65"/>
      <c r="V233" s="65"/>
      <c r="W233" s="62"/>
      <c r="X233" s="42" t="s">
        <v>642</v>
      </c>
      <c r="Y233" s="187" t="s">
        <v>766</v>
      </c>
      <c r="Z233" s="193">
        <v>100</v>
      </c>
    </row>
    <row r="234" spans="1:26" ht="15" customHeight="1" x14ac:dyDescent="0.2">
      <c r="A234" s="189"/>
      <c r="B234" s="189"/>
      <c r="C234" s="189"/>
      <c r="D234" s="189"/>
      <c r="E234" s="189"/>
      <c r="F234" s="59"/>
      <c r="G234" s="59"/>
      <c r="H234" s="59"/>
      <c r="I234" s="59"/>
      <c r="J234" s="60"/>
      <c r="K234" s="64"/>
      <c r="L234" s="60"/>
      <c r="M234" s="64"/>
      <c r="N234" s="78">
        <f>SUM(N233:N233)</f>
        <v>93.783333333267365</v>
      </c>
      <c r="O234" s="78">
        <f>SUM(O233:O233)</f>
        <v>0</v>
      </c>
      <c r="P234" s="78">
        <f>SUM(P233:P233)</f>
        <v>0</v>
      </c>
      <c r="Q234" s="78">
        <f>SUM(Q233:Q233)</f>
        <v>0</v>
      </c>
      <c r="R234" s="78">
        <f>SUM(R233:R233)</f>
        <v>93.783333333267365</v>
      </c>
      <c r="S234" s="64"/>
      <c r="T234" s="65"/>
      <c r="U234" s="65"/>
      <c r="V234" s="65"/>
      <c r="W234" s="62"/>
      <c r="X234" s="42"/>
      <c r="Y234" s="189"/>
      <c r="Z234" s="194"/>
    </row>
    <row r="235" spans="1:26" ht="22.5" customHeight="1" x14ac:dyDescent="0.2">
      <c r="A235" s="187">
        <v>77</v>
      </c>
      <c r="B235" s="187" t="s">
        <v>322</v>
      </c>
      <c r="C235" s="187" t="s">
        <v>328</v>
      </c>
      <c r="D235" s="187">
        <v>321</v>
      </c>
      <c r="E235" s="187" t="s">
        <v>201</v>
      </c>
      <c r="F235" s="59" t="s">
        <v>202</v>
      </c>
      <c r="G235" s="59" t="s">
        <v>202</v>
      </c>
      <c r="H235" s="59" t="s">
        <v>202</v>
      </c>
      <c r="I235" s="59" t="s">
        <v>202</v>
      </c>
      <c r="J235" s="60">
        <v>43586</v>
      </c>
      <c r="K235" s="61">
        <v>0</v>
      </c>
      <c r="L235" s="60">
        <v>43589</v>
      </c>
      <c r="M235" s="61">
        <v>0.90833333333333333</v>
      </c>
      <c r="N235" s="63">
        <f>IF(((L235+M235)-(J235+K235))*24&gt;0,((L235+M235)-(J235+K235))*24,"NA")</f>
        <v>93.799999999988358</v>
      </c>
      <c r="O235" s="62">
        <f t="shared" ref="O235" si="211">IF(RIGHT(S235)="T",(N235),0)</f>
        <v>0</v>
      </c>
      <c r="P235" s="62">
        <f t="shared" ref="P235" si="212">IF(RIGHT(S235)="U",(N235),0)</f>
        <v>0</v>
      </c>
      <c r="Q235" s="62">
        <f t="shared" ref="Q235" si="213">IF(RIGHT(S235)="C",(N235),0)</f>
        <v>0</v>
      </c>
      <c r="R235" s="63">
        <f t="shared" ref="R235" si="214">IF(RIGHT(S235)="D",(N235),0)</f>
        <v>93.799999999988358</v>
      </c>
      <c r="S235" s="64" t="s">
        <v>491</v>
      </c>
      <c r="T235" s="65"/>
      <c r="U235" s="65"/>
      <c r="V235" s="65"/>
      <c r="W235" s="62"/>
      <c r="X235" s="42" t="s">
        <v>642</v>
      </c>
      <c r="Y235" s="187" t="s">
        <v>766</v>
      </c>
      <c r="Z235" s="193">
        <v>100</v>
      </c>
    </row>
    <row r="236" spans="1:26" ht="15" customHeight="1" x14ac:dyDescent="0.2">
      <c r="A236" s="188"/>
      <c r="B236" s="188"/>
      <c r="C236" s="188"/>
      <c r="D236" s="188"/>
      <c r="E236" s="188"/>
      <c r="F236" s="59"/>
      <c r="G236" s="59"/>
      <c r="H236" s="59"/>
      <c r="I236" s="59"/>
      <c r="J236" s="60"/>
      <c r="K236" s="61"/>
      <c r="L236" s="60"/>
      <c r="M236" s="61"/>
      <c r="N236" s="75"/>
      <c r="O236" s="63"/>
      <c r="P236" s="63"/>
      <c r="Q236" s="63"/>
      <c r="R236" s="63"/>
      <c r="S236" s="64"/>
      <c r="T236" s="65"/>
      <c r="U236" s="65"/>
      <c r="V236" s="65"/>
      <c r="W236" s="62"/>
      <c r="X236" s="42"/>
      <c r="Y236" s="188"/>
      <c r="Z236" s="196"/>
    </row>
    <row r="237" spans="1:26" ht="15" customHeight="1" x14ac:dyDescent="0.2">
      <c r="A237" s="189"/>
      <c r="B237" s="189"/>
      <c r="C237" s="189"/>
      <c r="D237" s="189"/>
      <c r="E237" s="189"/>
      <c r="F237" s="59"/>
      <c r="G237" s="59"/>
      <c r="H237" s="59"/>
      <c r="I237" s="59"/>
      <c r="J237" s="60"/>
      <c r="K237" s="64"/>
      <c r="L237" s="60"/>
      <c r="M237" s="64"/>
      <c r="N237" s="78">
        <f>SUM(N235:N236)</f>
        <v>93.799999999988358</v>
      </c>
      <c r="O237" s="78">
        <f t="shared" ref="O237:R237" si="215">SUM(O235:O236)</f>
        <v>0</v>
      </c>
      <c r="P237" s="78">
        <f t="shared" si="215"/>
        <v>0</v>
      </c>
      <c r="Q237" s="78">
        <f t="shared" si="215"/>
        <v>0</v>
      </c>
      <c r="R237" s="78">
        <f t="shared" si="215"/>
        <v>93.799999999988358</v>
      </c>
      <c r="S237" s="64"/>
      <c r="T237" s="65"/>
      <c r="U237" s="65"/>
      <c r="V237" s="65"/>
      <c r="W237" s="62"/>
      <c r="X237" s="42"/>
      <c r="Y237" s="189"/>
      <c r="Z237" s="194"/>
    </row>
    <row r="238" spans="1:26" ht="15" customHeight="1" x14ac:dyDescent="0.2">
      <c r="A238" s="187">
        <v>78</v>
      </c>
      <c r="B238" s="187" t="s">
        <v>323</v>
      </c>
      <c r="C238" s="187" t="s">
        <v>299</v>
      </c>
      <c r="D238" s="187">
        <v>237.7</v>
      </c>
      <c r="E238" s="187" t="s">
        <v>201</v>
      </c>
      <c r="F238" s="59" t="s">
        <v>202</v>
      </c>
      <c r="G238" s="59" t="s">
        <v>202</v>
      </c>
      <c r="H238" s="59" t="s">
        <v>202</v>
      </c>
      <c r="I238" s="59" t="s">
        <v>202</v>
      </c>
      <c r="J238" s="60"/>
      <c r="K238" s="61"/>
      <c r="L238" s="60"/>
      <c r="M238" s="61"/>
      <c r="N238" s="63" t="str">
        <f t="shared" ref="N238:N240" si="216">IF(((L238+M238)-(J238+K238))*24&gt;0,((L238+M238)-(J238+K238))*24,"  ")</f>
        <v xml:space="preserve">  </v>
      </c>
      <c r="O238" s="63">
        <f t="shared" ref="O238:O240" si="217">IF(RIGHT(S238)="T",(N238),0)</f>
        <v>0</v>
      </c>
      <c r="P238" s="63">
        <f t="shared" ref="P238:P240" si="218">IF(RIGHT(S238)="U",(N238),0)</f>
        <v>0</v>
      </c>
      <c r="Q238" s="63">
        <f t="shared" ref="Q238:Q240" si="219">IF(RIGHT(S238)="C",(N238),0)</f>
        <v>0</v>
      </c>
      <c r="R238" s="63">
        <f t="shared" ref="R238:R240" si="220">IF(RIGHT(S238)="D",(N238),0)</f>
        <v>0</v>
      </c>
      <c r="S238" s="64"/>
      <c r="T238" s="65"/>
      <c r="U238" s="65"/>
      <c r="V238" s="65"/>
      <c r="W238" s="62"/>
      <c r="X238" s="42"/>
      <c r="Y238" s="187" t="s">
        <v>766</v>
      </c>
      <c r="Z238" s="193">
        <v>100</v>
      </c>
    </row>
    <row r="239" spans="1:26" ht="15" customHeight="1" x14ac:dyDescent="0.2">
      <c r="A239" s="188"/>
      <c r="B239" s="188"/>
      <c r="C239" s="188"/>
      <c r="D239" s="188"/>
      <c r="E239" s="188"/>
      <c r="F239" s="59"/>
      <c r="G239" s="59"/>
      <c r="H239" s="59"/>
      <c r="I239" s="59"/>
      <c r="J239" s="60"/>
      <c r="K239" s="61"/>
      <c r="L239" s="60"/>
      <c r="M239" s="61"/>
      <c r="N239" s="63" t="str">
        <f t="shared" si="216"/>
        <v xml:space="preserve">  </v>
      </c>
      <c r="O239" s="63">
        <f t="shared" si="217"/>
        <v>0</v>
      </c>
      <c r="P239" s="63">
        <f t="shared" si="218"/>
        <v>0</v>
      </c>
      <c r="Q239" s="63">
        <f t="shared" si="219"/>
        <v>0</v>
      </c>
      <c r="R239" s="63">
        <f t="shared" si="220"/>
        <v>0</v>
      </c>
      <c r="S239" s="64"/>
      <c r="T239" s="65"/>
      <c r="U239" s="65"/>
      <c r="V239" s="65"/>
      <c r="W239" s="62"/>
      <c r="X239" s="42"/>
      <c r="Y239" s="188"/>
      <c r="Z239" s="196"/>
    </row>
    <row r="240" spans="1:26" ht="15" customHeight="1" x14ac:dyDescent="0.2">
      <c r="A240" s="188"/>
      <c r="B240" s="188"/>
      <c r="C240" s="188"/>
      <c r="D240" s="188"/>
      <c r="E240" s="188"/>
      <c r="F240" s="59"/>
      <c r="G240" s="59"/>
      <c r="H240" s="59"/>
      <c r="I240" s="59"/>
      <c r="J240" s="60"/>
      <c r="K240" s="61"/>
      <c r="L240" s="60"/>
      <c r="M240" s="61"/>
      <c r="N240" s="63" t="str">
        <f t="shared" si="216"/>
        <v xml:space="preserve">  </v>
      </c>
      <c r="O240" s="63">
        <f t="shared" si="217"/>
        <v>0</v>
      </c>
      <c r="P240" s="63">
        <f t="shared" si="218"/>
        <v>0</v>
      </c>
      <c r="Q240" s="63">
        <f t="shared" si="219"/>
        <v>0</v>
      </c>
      <c r="R240" s="63">
        <f t="shared" si="220"/>
        <v>0</v>
      </c>
      <c r="S240" s="64"/>
      <c r="T240" s="65"/>
      <c r="U240" s="65"/>
      <c r="V240" s="65"/>
      <c r="W240" s="62"/>
      <c r="X240" s="42"/>
      <c r="Y240" s="188"/>
      <c r="Z240" s="196"/>
    </row>
    <row r="241" spans="1:26" ht="15" customHeight="1" x14ac:dyDescent="0.2">
      <c r="A241" s="189"/>
      <c r="B241" s="189"/>
      <c r="C241" s="189"/>
      <c r="D241" s="189"/>
      <c r="E241" s="189"/>
      <c r="F241" s="59"/>
      <c r="G241" s="59"/>
      <c r="H241" s="59"/>
      <c r="I241" s="59"/>
      <c r="J241" s="60"/>
      <c r="K241" s="64"/>
      <c r="L241" s="60"/>
      <c r="M241" s="64"/>
      <c r="N241" s="78">
        <f>SUM(N238:N240)</f>
        <v>0</v>
      </c>
      <c r="O241" s="78">
        <f t="shared" ref="O241:R241" si="221">SUM(O238:O240)</f>
        <v>0</v>
      </c>
      <c r="P241" s="78">
        <f t="shared" si="221"/>
        <v>0</v>
      </c>
      <c r="Q241" s="78">
        <f t="shared" si="221"/>
        <v>0</v>
      </c>
      <c r="R241" s="78">
        <f t="shared" si="221"/>
        <v>0</v>
      </c>
      <c r="S241" s="64"/>
      <c r="T241" s="65"/>
      <c r="U241" s="65"/>
      <c r="V241" s="65"/>
      <c r="W241" s="62"/>
      <c r="X241" s="42"/>
      <c r="Y241" s="189"/>
      <c r="Z241" s="194"/>
    </row>
    <row r="242" spans="1:26" ht="15" customHeight="1" x14ac:dyDescent="0.2">
      <c r="A242" s="187">
        <v>79</v>
      </c>
      <c r="B242" s="187" t="s">
        <v>342</v>
      </c>
      <c r="C242" s="187" t="s">
        <v>103</v>
      </c>
      <c r="D242" s="187">
        <v>108.29</v>
      </c>
      <c r="E242" s="187" t="s">
        <v>201</v>
      </c>
      <c r="F242" s="59" t="s">
        <v>202</v>
      </c>
      <c r="G242" s="59" t="s">
        <v>202</v>
      </c>
      <c r="H242" s="59" t="s">
        <v>202</v>
      </c>
      <c r="I242" s="59" t="s">
        <v>202</v>
      </c>
      <c r="J242" s="73"/>
      <c r="K242" s="61"/>
      <c r="L242" s="73"/>
      <c r="M242" s="61"/>
      <c r="N242" s="74" t="str">
        <f t="shared" ref="N242" si="222">IF(((L242+M242)-(J242+K242))*24&gt;0,((L242+M242)-(J242+K242))*24,"NA")</f>
        <v>NA</v>
      </c>
      <c r="O242" s="74">
        <f>IF(RIGHT(S242)="T",(N242),0)</f>
        <v>0</v>
      </c>
      <c r="P242" s="74">
        <f>IF(RIGHT(S242)="U",(N242),0)</f>
        <v>0</v>
      </c>
      <c r="Q242" s="74">
        <f>IF(RIGHT(S242)="C",(N242),0)</f>
        <v>0</v>
      </c>
      <c r="R242" s="74">
        <f>IF(RIGHT(S242)="D",(N242),0)</f>
        <v>0</v>
      </c>
      <c r="S242" s="64"/>
      <c r="T242" s="65"/>
      <c r="U242" s="65"/>
      <c r="V242" s="65"/>
      <c r="W242" s="62"/>
      <c r="X242" s="42"/>
      <c r="Y242" s="187" t="s">
        <v>766</v>
      </c>
      <c r="Z242" s="193">
        <v>100</v>
      </c>
    </row>
    <row r="243" spans="1:26" ht="15" customHeight="1" x14ac:dyDescent="0.2">
      <c r="A243" s="188"/>
      <c r="B243" s="188"/>
      <c r="C243" s="188"/>
      <c r="D243" s="188"/>
      <c r="E243" s="188"/>
      <c r="F243" s="59"/>
      <c r="G243" s="59"/>
      <c r="H243" s="59"/>
      <c r="I243" s="59"/>
      <c r="J243" s="60"/>
      <c r="K243" s="64"/>
      <c r="L243" s="60"/>
      <c r="M243" s="64"/>
      <c r="N243" s="63"/>
      <c r="O243" s="93"/>
      <c r="P243" s="93"/>
      <c r="Q243" s="93"/>
      <c r="R243" s="93"/>
      <c r="S243" s="64"/>
      <c r="T243" s="65"/>
      <c r="U243" s="65"/>
      <c r="V243" s="65"/>
      <c r="W243" s="62"/>
      <c r="X243" s="42"/>
      <c r="Y243" s="188"/>
      <c r="Z243" s="196"/>
    </row>
    <row r="244" spans="1:26" ht="15" customHeight="1" x14ac:dyDescent="0.2">
      <c r="A244" s="189"/>
      <c r="B244" s="189"/>
      <c r="C244" s="189"/>
      <c r="D244" s="189"/>
      <c r="E244" s="189"/>
      <c r="F244" s="59"/>
      <c r="G244" s="59"/>
      <c r="H244" s="59"/>
      <c r="I244" s="59"/>
      <c r="J244" s="60"/>
      <c r="K244" s="64"/>
      <c r="L244" s="60"/>
      <c r="M244" s="64"/>
      <c r="N244" s="63"/>
      <c r="O244" s="93"/>
      <c r="P244" s="93"/>
      <c r="Q244" s="93"/>
      <c r="R244" s="93"/>
      <c r="S244" s="64"/>
      <c r="T244" s="65"/>
      <c r="U244" s="65"/>
      <c r="V244" s="65"/>
      <c r="W244" s="62"/>
      <c r="X244" s="42"/>
      <c r="Y244" s="188"/>
      <c r="Z244" s="196"/>
    </row>
    <row r="245" spans="1:26" ht="15" customHeight="1" x14ac:dyDescent="0.2">
      <c r="A245" s="62"/>
      <c r="B245" s="66" t="s">
        <v>302</v>
      </c>
      <c r="C245" s="62"/>
      <c r="D245" s="66"/>
      <c r="E245" s="66"/>
      <c r="F245" s="59"/>
      <c r="G245" s="59"/>
      <c r="H245" s="59"/>
      <c r="I245" s="59"/>
      <c r="J245" s="68"/>
      <c r="K245" s="69"/>
      <c r="L245" s="68"/>
      <c r="M245" s="69"/>
      <c r="N245" s="78">
        <f>SUM(N242:N244)</f>
        <v>0</v>
      </c>
      <c r="O245" s="78">
        <f t="shared" ref="O245:R245" si="223">SUM(O242:O244)</f>
        <v>0</v>
      </c>
      <c r="P245" s="78">
        <f t="shared" si="223"/>
        <v>0</v>
      </c>
      <c r="Q245" s="78">
        <f t="shared" si="223"/>
        <v>0</v>
      </c>
      <c r="R245" s="78">
        <f t="shared" si="223"/>
        <v>0</v>
      </c>
      <c r="S245" s="66"/>
      <c r="T245" s="71"/>
      <c r="U245" s="71"/>
      <c r="V245" s="71"/>
      <c r="W245" s="66"/>
      <c r="X245" s="14"/>
      <c r="Y245" s="189"/>
      <c r="Z245" s="194"/>
    </row>
    <row r="246" spans="1:26" ht="15" customHeight="1" x14ac:dyDescent="0.2">
      <c r="A246" s="187">
        <v>80</v>
      </c>
      <c r="B246" s="187" t="s">
        <v>343</v>
      </c>
      <c r="C246" s="187" t="s">
        <v>94</v>
      </c>
      <c r="D246" s="187">
        <v>140.28</v>
      </c>
      <c r="E246" s="187" t="s">
        <v>201</v>
      </c>
      <c r="F246" s="59" t="s">
        <v>202</v>
      </c>
      <c r="G246" s="59" t="s">
        <v>202</v>
      </c>
      <c r="H246" s="59" t="s">
        <v>202</v>
      </c>
      <c r="I246" s="59" t="s">
        <v>202</v>
      </c>
      <c r="J246" s="73"/>
      <c r="K246" s="61"/>
      <c r="L246" s="73"/>
      <c r="M246" s="61"/>
      <c r="N246" s="74">
        <v>0</v>
      </c>
      <c r="O246" s="74">
        <v>0</v>
      </c>
      <c r="P246" s="74">
        <f>IF(RIGHT(S246)="U",(N246),0)</f>
        <v>0</v>
      </c>
      <c r="Q246" s="74">
        <f>IF(RIGHT(S246)="C",(N246),0)</f>
        <v>0</v>
      </c>
      <c r="R246" s="74">
        <f>IF(RIGHT(S246)="D",(N246),0)</f>
        <v>0</v>
      </c>
      <c r="S246" s="64"/>
      <c r="T246" s="65"/>
      <c r="U246" s="65"/>
      <c r="V246" s="65"/>
      <c r="W246" s="62"/>
      <c r="X246" s="42"/>
      <c r="Y246" s="187" t="s">
        <v>766</v>
      </c>
      <c r="Z246" s="193">
        <v>100</v>
      </c>
    </row>
    <row r="247" spans="1:26" ht="15" customHeight="1" x14ac:dyDescent="0.2">
      <c r="A247" s="188"/>
      <c r="B247" s="188"/>
      <c r="C247" s="188"/>
      <c r="D247" s="188"/>
      <c r="E247" s="188"/>
      <c r="F247" s="59"/>
      <c r="G247" s="59"/>
      <c r="H247" s="59"/>
      <c r="I247" s="59"/>
      <c r="J247" s="60"/>
      <c r="K247" s="61"/>
      <c r="L247" s="60"/>
      <c r="M247" s="61"/>
      <c r="N247" s="63"/>
      <c r="O247" s="74"/>
      <c r="P247" s="74"/>
      <c r="Q247" s="74"/>
      <c r="R247" s="74"/>
      <c r="S247" s="64"/>
      <c r="T247" s="65"/>
      <c r="U247" s="65"/>
      <c r="V247" s="65"/>
      <c r="W247" s="62"/>
      <c r="X247" s="42"/>
      <c r="Y247" s="188"/>
      <c r="Z247" s="196"/>
    </row>
    <row r="248" spans="1:26" ht="15" customHeight="1" x14ac:dyDescent="0.2">
      <c r="A248" s="189"/>
      <c r="B248" s="189"/>
      <c r="C248" s="189"/>
      <c r="D248" s="189"/>
      <c r="E248" s="189"/>
      <c r="F248" s="59"/>
      <c r="G248" s="59"/>
      <c r="H248" s="59"/>
      <c r="I248" s="59"/>
      <c r="J248" s="60"/>
      <c r="K248" s="64"/>
      <c r="L248" s="60"/>
      <c r="M248" s="64"/>
      <c r="N248" s="78">
        <f>SUM(N246:N247)</f>
        <v>0</v>
      </c>
      <c r="O248" s="78">
        <f t="shared" ref="O248:R248" si="224">SUM(O246:O247)</f>
        <v>0</v>
      </c>
      <c r="P248" s="78">
        <f t="shared" si="224"/>
        <v>0</v>
      </c>
      <c r="Q248" s="78">
        <f t="shared" si="224"/>
        <v>0</v>
      </c>
      <c r="R248" s="78">
        <f t="shared" si="224"/>
        <v>0</v>
      </c>
      <c r="S248" s="64"/>
      <c r="T248" s="65"/>
      <c r="U248" s="65"/>
      <c r="V248" s="65"/>
      <c r="W248" s="62"/>
      <c r="X248" s="42"/>
      <c r="Y248" s="189"/>
      <c r="Z248" s="194"/>
    </row>
    <row r="249" spans="1:26" ht="15" customHeight="1" x14ac:dyDescent="0.2">
      <c r="A249" s="62">
        <v>81</v>
      </c>
      <c r="B249" s="62" t="s">
        <v>344</v>
      </c>
      <c r="C249" s="62" t="s">
        <v>101</v>
      </c>
      <c r="D249" s="62">
        <v>108.29</v>
      </c>
      <c r="E249" s="62" t="s">
        <v>201</v>
      </c>
      <c r="F249" s="59" t="s">
        <v>202</v>
      </c>
      <c r="G249" s="59" t="s">
        <v>202</v>
      </c>
      <c r="H249" s="59" t="s">
        <v>202</v>
      </c>
      <c r="I249" s="59" t="s">
        <v>202</v>
      </c>
      <c r="J249" s="79"/>
      <c r="K249" s="80"/>
      <c r="L249" s="79"/>
      <c r="M249" s="80"/>
      <c r="N249" s="81"/>
      <c r="O249" s="81"/>
      <c r="P249" s="81"/>
      <c r="Q249" s="81"/>
      <c r="R249" s="81"/>
      <c r="S249" s="82"/>
      <c r="T249" s="65"/>
      <c r="U249" s="65"/>
      <c r="V249" s="65"/>
      <c r="W249" s="62"/>
      <c r="X249" s="30"/>
      <c r="Y249" s="187" t="s">
        <v>766</v>
      </c>
      <c r="Z249" s="193">
        <v>100</v>
      </c>
    </row>
    <row r="250" spans="1:26" ht="15" customHeight="1" x14ac:dyDescent="0.2">
      <c r="A250" s="62"/>
      <c r="B250" s="66" t="s">
        <v>302</v>
      </c>
      <c r="C250" s="66"/>
      <c r="D250" s="66"/>
      <c r="E250" s="66"/>
      <c r="F250" s="59"/>
      <c r="G250" s="59"/>
      <c r="H250" s="59"/>
      <c r="I250" s="59"/>
      <c r="J250" s="68"/>
      <c r="K250" s="69"/>
      <c r="L250" s="68"/>
      <c r="M250" s="69"/>
      <c r="N250" s="78">
        <f t="shared" ref="N250:R250" si="225">SUM(N249)</f>
        <v>0</v>
      </c>
      <c r="O250" s="70">
        <f t="shared" si="225"/>
        <v>0</v>
      </c>
      <c r="P250" s="70">
        <f t="shared" si="225"/>
        <v>0</v>
      </c>
      <c r="Q250" s="70">
        <f t="shared" si="225"/>
        <v>0</v>
      </c>
      <c r="R250" s="70">
        <f t="shared" si="225"/>
        <v>0</v>
      </c>
      <c r="S250" s="66"/>
      <c r="T250" s="71"/>
      <c r="U250" s="71"/>
      <c r="V250" s="71"/>
      <c r="W250" s="66"/>
      <c r="X250" s="14"/>
      <c r="Y250" s="189"/>
      <c r="Z250" s="194"/>
    </row>
    <row r="251" spans="1:26" ht="15" customHeight="1" x14ac:dyDescent="0.2">
      <c r="A251" s="187">
        <v>82</v>
      </c>
      <c r="B251" s="187" t="s">
        <v>345</v>
      </c>
      <c r="C251" s="187" t="s">
        <v>452</v>
      </c>
      <c r="D251" s="187">
        <v>81.650000000000006</v>
      </c>
      <c r="E251" s="187" t="s">
        <v>201</v>
      </c>
      <c r="F251" s="59" t="s">
        <v>202</v>
      </c>
      <c r="G251" s="59" t="s">
        <v>202</v>
      </c>
      <c r="H251" s="59" t="s">
        <v>202</v>
      </c>
      <c r="I251" s="59" t="s">
        <v>202</v>
      </c>
      <c r="J251" s="60"/>
      <c r="K251" s="61"/>
      <c r="L251" s="60"/>
      <c r="M251" s="61"/>
      <c r="N251" s="63"/>
      <c r="O251" s="63"/>
      <c r="P251" s="63"/>
      <c r="Q251" s="63"/>
      <c r="R251" s="63"/>
      <c r="S251" s="64"/>
      <c r="T251" s="65"/>
      <c r="U251" s="65"/>
      <c r="V251" s="65"/>
      <c r="W251" s="62"/>
      <c r="X251" s="42"/>
      <c r="Y251" s="187" t="s">
        <v>766</v>
      </c>
      <c r="Z251" s="193">
        <v>100</v>
      </c>
    </row>
    <row r="252" spans="1:26" ht="15" customHeight="1" x14ac:dyDescent="0.2">
      <c r="A252" s="189"/>
      <c r="B252" s="189"/>
      <c r="C252" s="189"/>
      <c r="D252" s="189"/>
      <c r="E252" s="189"/>
      <c r="F252" s="59"/>
      <c r="G252" s="59"/>
      <c r="H252" s="59"/>
      <c r="I252" s="59"/>
      <c r="J252" s="60"/>
      <c r="K252" s="64"/>
      <c r="L252" s="60"/>
      <c r="M252" s="64"/>
      <c r="N252" s="78">
        <f>SUM(N251:N251)</f>
        <v>0</v>
      </c>
      <c r="O252" s="78">
        <f>SUM(O251:O251)</f>
        <v>0</v>
      </c>
      <c r="P252" s="78">
        <f>SUM(P251:P251)</f>
        <v>0</v>
      </c>
      <c r="Q252" s="78">
        <f>SUM(Q251:Q251)</f>
        <v>0</v>
      </c>
      <c r="R252" s="78">
        <f>SUM(R251:R251)</f>
        <v>0</v>
      </c>
      <c r="S252" s="64"/>
      <c r="T252" s="65"/>
      <c r="U252" s="65"/>
      <c r="V252" s="65"/>
      <c r="W252" s="62"/>
      <c r="X252" s="42"/>
      <c r="Y252" s="189"/>
      <c r="Z252" s="194"/>
    </row>
    <row r="253" spans="1:26" ht="15" customHeight="1" x14ac:dyDescent="0.2">
      <c r="A253" s="187">
        <v>83</v>
      </c>
      <c r="B253" s="187" t="s">
        <v>349</v>
      </c>
      <c r="C253" s="187" t="s">
        <v>453</v>
      </c>
      <c r="D253" s="187">
        <v>81.650000000000006</v>
      </c>
      <c r="E253" s="187" t="s">
        <v>201</v>
      </c>
      <c r="F253" s="59" t="s">
        <v>202</v>
      </c>
      <c r="G253" s="59" t="s">
        <v>202</v>
      </c>
      <c r="H253" s="59" t="s">
        <v>202</v>
      </c>
      <c r="I253" s="59" t="s">
        <v>202</v>
      </c>
      <c r="J253" s="73"/>
      <c r="K253" s="61"/>
      <c r="L253" s="73"/>
      <c r="M253" s="61"/>
      <c r="N253" s="74">
        <v>0</v>
      </c>
      <c r="O253" s="74">
        <v>0</v>
      </c>
      <c r="P253" s="74">
        <f>IF(RIGHT(S253)="U",(N253),0)</f>
        <v>0</v>
      </c>
      <c r="Q253" s="74">
        <f>IF(RIGHT(S253)="C",(N253),0)</f>
        <v>0</v>
      </c>
      <c r="R253" s="74">
        <f>IF(RIGHT(S253)="D",(N253),0)</f>
        <v>0</v>
      </c>
      <c r="S253" s="64"/>
      <c r="T253" s="65"/>
      <c r="U253" s="65"/>
      <c r="V253" s="65"/>
      <c r="W253" s="62"/>
      <c r="X253" s="42"/>
      <c r="Y253" s="187" t="s">
        <v>766</v>
      </c>
      <c r="Z253" s="193">
        <v>100</v>
      </c>
    </row>
    <row r="254" spans="1:26" ht="15" customHeight="1" x14ac:dyDescent="0.2">
      <c r="A254" s="188"/>
      <c r="B254" s="188"/>
      <c r="C254" s="188"/>
      <c r="D254" s="188"/>
      <c r="E254" s="188"/>
      <c r="F254" s="59" t="s">
        <v>202</v>
      </c>
      <c r="G254" s="59" t="s">
        <v>202</v>
      </c>
      <c r="H254" s="59" t="s">
        <v>202</v>
      </c>
      <c r="I254" s="59" t="s">
        <v>202</v>
      </c>
      <c r="J254" s="60"/>
      <c r="K254" s="61"/>
      <c r="L254" s="60"/>
      <c r="M254" s="61"/>
      <c r="N254" s="63"/>
      <c r="O254" s="72"/>
      <c r="P254" s="72"/>
      <c r="Q254" s="72"/>
      <c r="R254" s="72"/>
      <c r="S254" s="64"/>
      <c r="T254" s="65"/>
      <c r="U254" s="65"/>
      <c r="V254" s="65"/>
      <c r="W254" s="62"/>
      <c r="X254" s="42"/>
      <c r="Y254" s="188"/>
      <c r="Z254" s="196"/>
    </row>
    <row r="255" spans="1:26" ht="15" customHeight="1" x14ac:dyDescent="0.2">
      <c r="A255" s="189"/>
      <c r="B255" s="189"/>
      <c r="C255" s="189"/>
      <c r="D255" s="189"/>
      <c r="E255" s="189"/>
      <c r="F255" s="59"/>
      <c r="G255" s="59"/>
      <c r="H255" s="59"/>
      <c r="I255" s="59"/>
      <c r="J255" s="60"/>
      <c r="K255" s="64"/>
      <c r="L255" s="60"/>
      <c r="M255" s="64"/>
      <c r="N255" s="78">
        <f>SUM(N253:N254)</f>
        <v>0</v>
      </c>
      <c r="O255" s="78">
        <f t="shared" ref="O255:R255" si="226">SUM(O253:O254)</f>
        <v>0</v>
      </c>
      <c r="P255" s="78">
        <f t="shared" si="226"/>
        <v>0</v>
      </c>
      <c r="Q255" s="78">
        <f t="shared" si="226"/>
        <v>0</v>
      </c>
      <c r="R255" s="78">
        <f t="shared" si="226"/>
        <v>0</v>
      </c>
      <c r="S255" s="64"/>
      <c r="T255" s="65"/>
      <c r="U255" s="65"/>
      <c r="V255" s="65"/>
      <c r="W255" s="62"/>
      <c r="X255" s="42"/>
      <c r="Y255" s="189"/>
      <c r="Z255" s="194"/>
    </row>
    <row r="256" spans="1:26" ht="15" customHeight="1" x14ac:dyDescent="0.2">
      <c r="A256" s="187">
        <v>84</v>
      </c>
      <c r="B256" s="187" t="s">
        <v>411</v>
      </c>
      <c r="C256" s="187" t="s">
        <v>374</v>
      </c>
      <c r="D256" s="187">
        <v>153.19999999999999</v>
      </c>
      <c r="E256" s="187" t="s">
        <v>201</v>
      </c>
      <c r="F256" s="59" t="s">
        <v>202</v>
      </c>
      <c r="G256" s="59" t="s">
        <v>202</v>
      </c>
      <c r="H256" s="59" t="s">
        <v>202</v>
      </c>
      <c r="I256" s="59" t="s">
        <v>202</v>
      </c>
      <c r="J256" s="73"/>
      <c r="K256" s="61"/>
      <c r="L256" s="73"/>
      <c r="M256" s="61"/>
      <c r="N256" s="74">
        <v>0</v>
      </c>
      <c r="O256" s="74">
        <f>IF(RIGHT(S256)="T",(N256),0)</f>
        <v>0</v>
      </c>
      <c r="P256" s="74">
        <f>IF(RIGHT(S256)="U",(N256),0)</f>
        <v>0</v>
      </c>
      <c r="Q256" s="74">
        <f>IF(RIGHT(S256)="C",(N256),0)</f>
        <v>0</v>
      </c>
      <c r="R256" s="74">
        <f>IF(RIGHT(S256)="D",(N256),0)</f>
        <v>0</v>
      </c>
      <c r="S256" s="64"/>
      <c r="T256" s="65"/>
      <c r="U256" s="65"/>
      <c r="V256" s="65"/>
      <c r="W256" s="62"/>
      <c r="X256" s="42"/>
      <c r="Y256" s="187" t="s">
        <v>766</v>
      </c>
      <c r="Z256" s="193">
        <v>100</v>
      </c>
    </row>
    <row r="257" spans="1:26" ht="15" customHeight="1" x14ac:dyDescent="0.2">
      <c r="A257" s="189"/>
      <c r="B257" s="189"/>
      <c r="C257" s="189"/>
      <c r="D257" s="189"/>
      <c r="E257" s="189"/>
      <c r="F257" s="59"/>
      <c r="G257" s="59"/>
      <c r="H257" s="59"/>
      <c r="I257" s="59"/>
      <c r="J257" s="60"/>
      <c r="K257" s="64"/>
      <c r="L257" s="60"/>
      <c r="M257" s="64"/>
      <c r="N257" s="78">
        <f>SUM(N256:N256)</f>
        <v>0</v>
      </c>
      <c r="O257" s="78">
        <f>SUM(O256:O256)</f>
        <v>0</v>
      </c>
      <c r="P257" s="78">
        <f>SUM(P256:P256)</f>
        <v>0</v>
      </c>
      <c r="Q257" s="78">
        <f>SUM(Q256:Q256)</f>
        <v>0</v>
      </c>
      <c r="R257" s="78">
        <f>SUM(R256:R256)</f>
        <v>0</v>
      </c>
      <c r="S257" s="64"/>
      <c r="T257" s="71"/>
      <c r="U257" s="71"/>
      <c r="V257" s="71"/>
      <c r="W257" s="66"/>
      <c r="X257" s="42"/>
      <c r="Y257" s="189"/>
      <c r="Z257" s="194"/>
    </row>
    <row r="258" spans="1:26" ht="15" customHeight="1" x14ac:dyDescent="0.2">
      <c r="A258" s="62">
        <v>85</v>
      </c>
      <c r="B258" s="62" t="s">
        <v>412</v>
      </c>
      <c r="C258" s="62" t="s">
        <v>375</v>
      </c>
      <c r="D258" s="62">
        <v>153.19999999999999</v>
      </c>
      <c r="E258" s="62" t="s">
        <v>201</v>
      </c>
      <c r="F258" s="59" t="s">
        <v>202</v>
      </c>
      <c r="G258" s="59" t="s">
        <v>202</v>
      </c>
      <c r="H258" s="59" t="s">
        <v>202</v>
      </c>
      <c r="I258" s="59" t="s">
        <v>202</v>
      </c>
      <c r="J258" s="79"/>
      <c r="K258" s="80"/>
      <c r="L258" s="79"/>
      <c r="M258" s="80"/>
      <c r="N258" s="81"/>
      <c r="O258" s="81"/>
      <c r="P258" s="81"/>
      <c r="Q258" s="81"/>
      <c r="R258" s="81"/>
      <c r="S258" s="82"/>
      <c r="T258" s="65"/>
      <c r="U258" s="65"/>
      <c r="V258" s="65"/>
      <c r="W258" s="62"/>
      <c r="X258" s="30"/>
      <c r="Y258" s="187" t="s">
        <v>766</v>
      </c>
      <c r="Z258" s="193">
        <v>100</v>
      </c>
    </row>
    <row r="259" spans="1:26" s="40" customFormat="1" ht="14.25" customHeight="1" x14ac:dyDescent="0.2">
      <c r="A259" s="66"/>
      <c r="B259" s="66" t="s">
        <v>302</v>
      </c>
      <c r="C259" s="66"/>
      <c r="D259" s="66"/>
      <c r="E259" s="66"/>
      <c r="F259" s="67"/>
      <c r="G259" s="67"/>
      <c r="H259" s="67"/>
      <c r="I259" s="67"/>
      <c r="J259" s="68"/>
      <c r="K259" s="69"/>
      <c r="L259" s="68"/>
      <c r="M259" s="69"/>
      <c r="N259" s="70">
        <f>SUM(N258:N258)</f>
        <v>0</v>
      </c>
      <c r="O259" s="70">
        <f>SUM(O258:O258)</f>
        <v>0</v>
      </c>
      <c r="P259" s="70">
        <f>SUM(P258:P258)</f>
        <v>0</v>
      </c>
      <c r="Q259" s="70">
        <f>SUM(Q258:Q258)</f>
        <v>0</v>
      </c>
      <c r="R259" s="70">
        <f>SUM(R258:R258)</f>
        <v>0</v>
      </c>
      <c r="S259" s="66"/>
      <c r="T259" s="71"/>
      <c r="U259" s="71"/>
      <c r="V259" s="71"/>
      <c r="W259" s="66"/>
      <c r="X259" s="14"/>
      <c r="Y259" s="189"/>
      <c r="Z259" s="194"/>
    </row>
    <row r="260" spans="1:26" ht="22.5" customHeight="1" x14ac:dyDescent="0.2">
      <c r="A260" s="187">
        <v>86</v>
      </c>
      <c r="B260" s="187" t="s">
        <v>413</v>
      </c>
      <c r="C260" s="187" t="s">
        <v>376</v>
      </c>
      <c r="D260" s="187">
        <v>199.8</v>
      </c>
      <c r="E260" s="187" t="s">
        <v>201</v>
      </c>
      <c r="F260" s="59" t="s">
        <v>202</v>
      </c>
      <c r="G260" s="59" t="s">
        <v>202</v>
      </c>
      <c r="H260" s="59" t="s">
        <v>202</v>
      </c>
      <c r="I260" s="59" t="s">
        <v>202</v>
      </c>
      <c r="J260" s="60">
        <v>43590</v>
      </c>
      <c r="K260" s="61">
        <v>0.63402777777777775</v>
      </c>
      <c r="L260" s="60">
        <v>43590</v>
      </c>
      <c r="M260" s="61">
        <v>0.69601851851851848</v>
      </c>
      <c r="N260" s="63">
        <v>1.49</v>
      </c>
      <c r="O260" s="62">
        <f t="shared" ref="O260" si="227">IF(RIGHT(S260)="T",(N260),0)</f>
        <v>0</v>
      </c>
      <c r="P260" s="62">
        <f t="shared" ref="P260" si="228">IF(RIGHT(S260)="U",(N260),0)</f>
        <v>1.49</v>
      </c>
      <c r="Q260" s="62">
        <f t="shared" ref="Q260" si="229">IF(RIGHT(S260)="C",(N260),0)</f>
        <v>0</v>
      </c>
      <c r="R260" s="63">
        <f t="shared" ref="R260" si="230">IF(RIGHT(S260)="D",(N260),0)</f>
        <v>0</v>
      </c>
      <c r="S260" s="64" t="s">
        <v>480</v>
      </c>
      <c r="T260" s="65"/>
      <c r="U260" s="65"/>
      <c r="V260" s="65"/>
      <c r="W260" s="62"/>
      <c r="X260" s="42" t="s">
        <v>641</v>
      </c>
      <c r="Y260" s="187" t="s">
        <v>766</v>
      </c>
      <c r="Z260" s="193">
        <v>100</v>
      </c>
    </row>
    <row r="261" spans="1:26" ht="15" customHeight="1" x14ac:dyDescent="0.2">
      <c r="A261" s="189"/>
      <c r="B261" s="189"/>
      <c r="C261" s="189"/>
      <c r="D261" s="189"/>
      <c r="E261" s="189"/>
      <c r="F261" s="59"/>
      <c r="G261" s="59"/>
      <c r="H261" s="59"/>
      <c r="I261" s="59"/>
      <c r="J261" s="89"/>
      <c r="K261" s="90"/>
      <c r="L261" s="89"/>
      <c r="M261" s="90"/>
      <c r="N261" s="74"/>
      <c r="O261" s="72"/>
      <c r="P261" s="72"/>
      <c r="Q261" s="72"/>
      <c r="R261" s="72"/>
      <c r="S261" s="91"/>
      <c r="T261" s="65"/>
      <c r="U261" s="65"/>
      <c r="V261" s="65"/>
      <c r="W261" s="62"/>
      <c r="X261" s="54"/>
      <c r="Y261" s="188"/>
      <c r="Z261" s="196"/>
    </row>
    <row r="262" spans="1:26" s="40" customFormat="1" ht="14.25" customHeight="1" x14ac:dyDescent="0.2">
      <c r="A262" s="66"/>
      <c r="B262" s="66" t="s">
        <v>302</v>
      </c>
      <c r="C262" s="66"/>
      <c r="D262" s="66"/>
      <c r="E262" s="66"/>
      <c r="F262" s="67"/>
      <c r="G262" s="67"/>
      <c r="H262" s="67"/>
      <c r="I262" s="67"/>
      <c r="J262" s="68"/>
      <c r="K262" s="69"/>
      <c r="L262" s="68"/>
      <c r="M262" s="69"/>
      <c r="N262" s="70">
        <f t="shared" ref="N262:R262" si="231">SUM(N260)</f>
        <v>1.49</v>
      </c>
      <c r="O262" s="70">
        <f t="shared" si="231"/>
        <v>0</v>
      </c>
      <c r="P262" s="70">
        <f t="shared" si="231"/>
        <v>1.49</v>
      </c>
      <c r="Q262" s="70">
        <f t="shared" si="231"/>
        <v>0</v>
      </c>
      <c r="R262" s="70">
        <f t="shared" si="231"/>
        <v>0</v>
      </c>
      <c r="S262" s="66"/>
      <c r="T262" s="71"/>
      <c r="U262" s="71"/>
      <c r="V262" s="71"/>
      <c r="W262" s="66"/>
      <c r="X262" s="14"/>
      <c r="Y262" s="189"/>
      <c r="Z262" s="194"/>
    </row>
    <row r="263" spans="1:26" ht="15" customHeight="1" x14ac:dyDescent="0.2">
      <c r="A263" s="187">
        <v>87</v>
      </c>
      <c r="B263" s="187" t="s">
        <v>414</v>
      </c>
      <c r="C263" s="187" t="s">
        <v>377</v>
      </c>
      <c r="D263" s="187">
        <v>199.8</v>
      </c>
      <c r="E263" s="187" t="s">
        <v>201</v>
      </c>
      <c r="F263" s="59" t="s">
        <v>202</v>
      </c>
      <c r="G263" s="59" t="s">
        <v>202</v>
      </c>
      <c r="H263" s="59" t="s">
        <v>202</v>
      </c>
      <c r="I263" s="59" t="s">
        <v>202</v>
      </c>
      <c r="J263" s="85"/>
      <c r="K263" s="86"/>
      <c r="L263" s="60"/>
      <c r="M263" s="61"/>
      <c r="N263" s="63"/>
      <c r="O263" s="63"/>
      <c r="P263" s="63"/>
      <c r="Q263" s="63"/>
      <c r="R263" s="63"/>
      <c r="S263" s="87"/>
      <c r="T263" s="65"/>
      <c r="U263" s="65"/>
      <c r="V263" s="65"/>
      <c r="W263" s="62"/>
      <c r="X263" s="50"/>
      <c r="Y263" s="187" t="s">
        <v>766</v>
      </c>
      <c r="Z263" s="193">
        <v>100</v>
      </c>
    </row>
    <row r="264" spans="1:26" ht="15" customHeight="1" x14ac:dyDescent="0.2">
      <c r="A264" s="189"/>
      <c r="B264" s="189"/>
      <c r="C264" s="189"/>
      <c r="D264" s="189"/>
      <c r="E264" s="189"/>
      <c r="F264" s="59"/>
      <c r="G264" s="59"/>
      <c r="H264" s="59"/>
      <c r="I264" s="59"/>
      <c r="J264" s="85"/>
      <c r="K264" s="86"/>
      <c r="L264" s="85"/>
      <c r="M264" s="86"/>
      <c r="N264" s="75"/>
      <c r="O264" s="72"/>
      <c r="P264" s="72"/>
      <c r="Q264" s="72"/>
      <c r="R264" s="72"/>
      <c r="S264" s="87"/>
      <c r="T264" s="65"/>
      <c r="U264" s="65"/>
      <c r="V264" s="65"/>
      <c r="W264" s="62"/>
      <c r="X264" s="50"/>
      <c r="Y264" s="188"/>
      <c r="Z264" s="196"/>
    </row>
    <row r="265" spans="1:26" ht="15" customHeight="1" x14ac:dyDescent="0.2">
      <c r="A265" s="62"/>
      <c r="B265" s="66" t="s">
        <v>302</v>
      </c>
      <c r="C265" s="66"/>
      <c r="D265" s="66"/>
      <c r="E265" s="66"/>
      <c r="F265" s="59"/>
      <c r="G265" s="59"/>
      <c r="H265" s="59"/>
      <c r="I265" s="59"/>
      <c r="J265" s="68"/>
      <c r="K265" s="69"/>
      <c r="L265" s="68"/>
      <c r="M265" s="69"/>
      <c r="N265" s="70">
        <f>SUM(N263:N264)</f>
        <v>0</v>
      </c>
      <c r="O265" s="70">
        <f>SUM(O263:O264)</f>
        <v>0</v>
      </c>
      <c r="P265" s="70">
        <f>SUM(P263:P264)</f>
        <v>0</v>
      </c>
      <c r="Q265" s="70">
        <f>SUM(Q263:Q264)</f>
        <v>0</v>
      </c>
      <c r="R265" s="70">
        <f>SUM(R263:R264)</f>
        <v>0</v>
      </c>
      <c r="S265" s="66"/>
      <c r="T265" s="71"/>
      <c r="U265" s="71"/>
      <c r="V265" s="71"/>
      <c r="W265" s="66"/>
      <c r="X265" s="14"/>
      <c r="Y265" s="189"/>
      <c r="Z265" s="194"/>
    </row>
    <row r="266" spans="1:26" ht="33.75" customHeight="1" x14ac:dyDescent="0.2">
      <c r="A266" s="187">
        <v>88</v>
      </c>
      <c r="B266" s="187" t="s">
        <v>415</v>
      </c>
      <c r="C266" s="187" t="s">
        <v>116</v>
      </c>
      <c r="D266" s="187">
        <v>118.2</v>
      </c>
      <c r="E266" s="187" t="s">
        <v>201</v>
      </c>
      <c r="F266" s="59" t="s">
        <v>202</v>
      </c>
      <c r="G266" s="59" t="s">
        <v>202</v>
      </c>
      <c r="H266" s="59" t="s">
        <v>202</v>
      </c>
      <c r="I266" s="59" t="s">
        <v>202</v>
      </c>
      <c r="J266" s="60">
        <v>43586</v>
      </c>
      <c r="K266" s="61">
        <v>0</v>
      </c>
      <c r="L266" s="60">
        <v>43617</v>
      </c>
      <c r="M266" s="61">
        <v>0</v>
      </c>
      <c r="N266" s="63">
        <f>IF(((L266+M266)-(J266+K266))*24&gt;0,((L266+M266)-(J266+K266))*24,"NA")</f>
        <v>744</v>
      </c>
      <c r="O266" s="62">
        <f t="shared" ref="O266" si="232">IF(RIGHT(S266)="T",(N266),0)</f>
        <v>0</v>
      </c>
      <c r="P266" s="62">
        <f t="shared" ref="P266" si="233">IF(RIGHT(S266)="U",(N266),0)</f>
        <v>0</v>
      </c>
      <c r="Q266" s="62">
        <f t="shared" ref="Q266" si="234">IF(RIGHT(S266)="C",(N266),0)</f>
        <v>744</v>
      </c>
      <c r="R266" s="63">
        <f t="shared" ref="R266" si="235">IF(RIGHT(S266)="D",(N266),0)</f>
        <v>0</v>
      </c>
      <c r="S266" s="64" t="s">
        <v>478</v>
      </c>
      <c r="T266" s="65"/>
      <c r="U266" s="65"/>
      <c r="V266" s="65"/>
      <c r="W266" s="62"/>
      <c r="X266" s="42" t="s">
        <v>650</v>
      </c>
      <c r="Y266" s="187" t="s">
        <v>766</v>
      </c>
      <c r="Z266" s="193">
        <v>100</v>
      </c>
    </row>
    <row r="267" spans="1:26" ht="15" customHeight="1" x14ac:dyDescent="0.2">
      <c r="A267" s="188"/>
      <c r="B267" s="188"/>
      <c r="C267" s="188"/>
      <c r="D267" s="188"/>
      <c r="E267" s="188"/>
      <c r="F267" s="59"/>
      <c r="G267" s="59"/>
      <c r="H267" s="59"/>
      <c r="I267" s="59"/>
      <c r="J267" s="85"/>
      <c r="K267" s="86"/>
      <c r="L267" s="85"/>
      <c r="M267" s="86"/>
      <c r="N267" s="75"/>
      <c r="O267" s="72"/>
      <c r="P267" s="72"/>
      <c r="Q267" s="72"/>
      <c r="R267" s="72"/>
      <c r="S267" s="87"/>
      <c r="T267" s="65"/>
      <c r="U267" s="65"/>
      <c r="V267" s="65"/>
      <c r="W267" s="62"/>
      <c r="X267" s="50"/>
      <c r="Y267" s="188"/>
      <c r="Z267" s="196"/>
    </row>
    <row r="268" spans="1:26" ht="15" customHeight="1" x14ac:dyDescent="0.2">
      <c r="A268" s="189"/>
      <c r="B268" s="189"/>
      <c r="C268" s="189"/>
      <c r="D268" s="189"/>
      <c r="E268" s="189"/>
      <c r="F268" s="59"/>
      <c r="G268" s="59"/>
      <c r="H268" s="59"/>
      <c r="I268" s="59"/>
      <c r="J268" s="60"/>
      <c r="K268" s="64"/>
      <c r="L268" s="60"/>
      <c r="M268" s="64"/>
      <c r="N268" s="78">
        <f>SUM(N266:N267)</f>
        <v>744</v>
      </c>
      <c r="O268" s="78">
        <f t="shared" ref="O268:R268" si="236">SUM(O266:O267)</f>
        <v>0</v>
      </c>
      <c r="P268" s="78">
        <f t="shared" si="236"/>
        <v>0</v>
      </c>
      <c r="Q268" s="78">
        <f t="shared" si="236"/>
        <v>744</v>
      </c>
      <c r="R268" s="78">
        <f t="shared" si="236"/>
        <v>0</v>
      </c>
      <c r="S268" s="64"/>
      <c r="T268" s="65"/>
      <c r="U268" s="65"/>
      <c r="V268" s="65"/>
      <c r="W268" s="62"/>
      <c r="X268" s="42"/>
      <c r="Y268" s="189"/>
      <c r="Z268" s="194"/>
    </row>
    <row r="269" spans="1:26" ht="33.75" customHeight="1" x14ac:dyDescent="0.2">
      <c r="A269" s="187">
        <v>89</v>
      </c>
      <c r="B269" s="187" t="s">
        <v>416</v>
      </c>
      <c r="C269" s="187" t="s">
        <v>115</v>
      </c>
      <c r="D269" s="187">
        <v>277</v>
      </c>
      <c r="E269" s="187" t="s">
        <v>201</v>
      </c>
      <c r="F269" s="59" t="s">
        <v>202</v>
      </c>
      <c r="G269" s="59" t="s">
        <v>202</v>
      </c>
      <c r="H269" s="59" t="s">
        <v>202</v>
      </c>
      <c r="I269" s="59" t="s">
        <v>202</v>
      </c>
      <c r="J269" s="60">
        <v>43586</v>
      </c>
      <c r="K269" s="61">
        <v>0</v>
      </c>
      <c r="L269" s="60">
        <v>43617</v>
      </c>
      <c r="M269" s="61">
        <v>0</v>
      </c>
      <c r="N269" s="63">
        <f>IF(((L269+M269)-(J269+K269))*24&gt;0,((L269+M269)-(J269+K269))*24,"NA")</f>
        <v>744</v>
      </c>
      <c r="O269" s="62">
        <f t="shared" ref="O269" si="237">IF(RIGHT(S269)="T",(N269),0)</f>
        <v>0</v>
      </c>
      <c r="P269" s="62">
        <f t="shared" ref="P269" si="238">IF(RIGHT(S269)="U",(N269),0)</f>
        <v>0</v>
      </c>
      <c r="Q269" s="62">
        <f t="shared" ref="Q269" si="239">IF(RIGHT(S269)="C",(N269),0)</f>
        <v>744</v>
      </c>
      <c r="R269" s="63">
        <f t="shared" ref="R269" si="240">IF(RIGHT(S269)="D",(N269),0)</f>
        <v>0</v>
      </c>
      <c r="S269" s="64" t="s">
        <v>478</v>
      </c>
      <c r="T269" s="65"/>
      <c r="U269" s="65"/>
      <c r="V269" s="65"/>
      <c r="W269" s="62"/>
      <c r="X269" s="42" t="s">
        <v>645</v>
      </c>
      <c r="Y269" s="187" t="s">
        <v>766</v>
      </c>
      <c r="Z269" s="193">
        <v>100</v>
      </c>
    </row>
    <row r="270" spans="1:26" ht="15" customHeight="1" x14ac:dyDescent="0.2">
      <c r="A270" s="188"/>
      <c r="B270" s="188"/>
      <c r="C270" s="188"/>
      <c r="D270" s="188"/>
      <c r="E270" s="188"/>
      <c r="F270" s="59"/>
      <c r="G270" s="59"/>
      <c r="H270" s="59"/>
      <c r="I270" s="59"/>
      <c r="J270" s="60"/>
      <c r="K270" s="61"/>
      <c r="L270" s="60"/>
      <c r="M270" s="61"/>
      <c r="N270" s="63"/>
      <c r="O270" s="63"/>
      <c r="P270" s="63"/>
      <c r="Q270" s="63"/>
      <c r="R270" s="63"/>
      <c r="S270" s="64"/>
      <c r="T270" s="65"/>
      <c r="U270" s="65"/>
      <c r="V270" s="65"/>
      <c r="W270" s="62"/>
      <c r="X270" s="42"/>
      <c r="Y270" s="188"/>
      <c r="Z270" s="196"/>
    </row>
    <row r="271" spans="1:26" ht="15" customHeight="1" x14ac:dyDescent="0.2">
      <c r="A271" s="188"/>
      <c r="B271" s="188"/>
      <c r="C271" s="188"/>
      <c r="D271" s="188"/>
      <c r="E271" s="188"/>
      <c r="F271" s="59"/>
      <c r="G271" s="59"/>
      <c r="H271" s="59"/>
      <c r="I271" s="59"/>
      <c r="J271" s="85"/>
      <c r="K271" s="86"/>
      <c r="L271" s="85"/>
      <c r="M271" s="86"/>
      <c r="N271" s="75"/>
      <c r="O271" s="72"/>
      <c r="P271" s="72"/>
      <c r="Q271" s="72"/>
      <c r="R271" s="72"/>
      <c r="S271" s="87"/>
      <c r="T271" s="65"/>
      <c r="U271" s="65"/>
      <c r="V271" s="65"/>
      <c r="W271" s="62"/>
      <c r="X271" s="50"/>
      <c r="Y271" s="188"/>
      <c r="Z271" s="196"/>
    </row>
    <row r="272" spans="1:26" ht="15" customHeight="1" x14ac:dyDescent="0.2">
      <c r="A272" s="189"/>
      <c r="B272" s="189"/>
      <c r="C272" s="189"/>
      <c r="D272" s="189"/>
      <c r="E272" s="189"/>
      <c r="F272" s="59"/>
      <c r="G272" s="59"/>
      <c r="H272" s="59"/>
      <c r="I272" s="59"/>
      <c r="J272" s="60"/>
      <c r="K272" s="64"/>
      <c r="L272" s="60"/>
      <c r="M272" s="64"/>
      <c r="N272" s="78">
        <f>SUM(N269:N271)</f>
        <v>744</v>
      </c>
      <c r="O272" s="78">
        <f t="shared" ref="O272:R272" si="241">SUM(O269:O271)</f>
        <v>0</v>
      </c>
      <c r="P272" s="78">
        <f t="shared" si="241"/>
        <v>0</v>
      </c>
      <c r="Q272" s="78">
        <f t="shared" si="241"/>
        <v>744</v>
      </c>
      <c r="R272" s="78">
        <f t="shared" si="241"/>
        <v>0</v>
      </c>
      <c r="S272" s="64"/>
      <c r="T272" s="65"/>
      <c r="U272" s="65"/>
      <c r="V272" s="65"/>
      <c r="W272" s="62"/>
      <c r="X272" s="42"/>
      <c r="Y272" s="189"/>
      <c r="Z272" s="194"/>
    </row>
    <row r="273" spans="1:26" ht="33.75" customHeight="1" x14ac:dyDescent="0.2">
      <c r="A273" s="187">
        <v>90</v>
      </c>
      <c r="B273" s="187" t="s">
        <v>417</v>
      </c>
      <c r="C273" s="187" t="s">
        <v>292</v>
      </c>
      <c r="D273" s="187">
        <v>118.2</v>
      </c>
      <c r="E273" s="187" t="s">
        <v>201</v>
      </c>
      <c r="F273" s="59" t="s">
        <v>202</v>
      </c>
      <c r="G273" s="59" t="s">
        <v>202</v>
      </c>
      <c r="H273" s="59" t="s">
        <v>202</v>
      </c>
      <c r="I273" s="59" t="s">
        <v>202</v>
      </c>
      <c r="J273" s="60">
        <v>43586</v>
      </c>
      <c r="K273" s="61">
        <v>0</v>
      </c>
      <c r="L273" s="60">
        <v>43617</v>
      </c>
      <c r="M273" s="61">
        <v>0</v>
      </c>
      <c r="N273" s="63">
        <f>IF(((L273+M273)-(J273+K273))*24&gt;0,((L273+M273)-(J273+K273))*24,"NA")</f>
        <v>744</v>
      </c>
      <c r="O273" s="62">
        <f t="shared" ref="O273" si="242">IF(RIGHT(S273)="T",(N273),0)</f>
        <v>0</v>
      </c>
      <c r="P273" s="62">
        <f t="shared" ref="P273" si="243">IF(RIGHT(S273)="U",(N273),0)</f>
        <v>0</v>
      </c>
      <c r="Q273" s="62">
        <f t="shared" ref="Q273" si="244">IF(RIGHT(S273)="C",(N273),0)</f>
        <v>744</v>
      </c>
      <c r="R273" s="63">
        <f t="shared" ref="R273" si="245">IF(RIGHT(S273)="D",(N273),0)</f>
        <v>0</v>
      </c>
      <c r="S273" s="64" t="s">
        <v>478</v>
      </c>
      <c r="T273" s="65"/>
      <c r="U273" s="65"/>
      <c r="V273" s="65"/>
      <c r="W273" s="62"/>
      <c r="X273" s="42" t="s">
        <v>650</v>
      </c>
      <c r="Y273" s="187" t="s">
        <v>766</v>
      </c>
      <c r="Z273" s="193">
        <v>100</v>
      </c>
    </row>
    <row r="274" spans="1:26" ht="15" customHeight="1" x14ac:dyDescent="0.2">
      <c r="A274" s="189"/>
      <c r="B274" s="189"/>
      <c r="C274" s="189"/>
      <c r="D274" s="189"/>
      <c r="E274" s="189"/>
      <c r="F274" s="59"/>
      <c r="G274" s="59"/>
      <c r="H274" s="59"/>
      <c r="I274" s="59"/>
      <c r="J274" s="85"/>
      <c r="K274" s="86"/>
      <c r="L274" s="85"/>
      <c r="M274" s="86"/>
      <c r="N274" s="75"/>
      <c r="O274" s="72"/>
      <c r="P274" s="72"/>
      <c r="Q274" s="72"/>
      <c r="R274" s="72"/>
      <c r="S274" s="87"/>
      <c r="T274" s="65"/>
      <c r="U274" s="65"/>
      <c r="V274" s="65"/>
      <c r="W274" s="62"/>
      <c r="X274" s="50"/>
      <c r="Y274" s="188"/>
      <c r="Z274" s="196"/>
    </row>
    <row r="275" spans="1:26" ht="15" customHeight="1" x14ac:dyDescent="0.2">
      <c r="A275" s="62"/>
      <c r="B275" s="66" t="s">
        <v>302</v>
      </c>
      <c r="C275" s="66"/>
      <c r="D275" s="66"/>
      <c r="E275" s="66"/>
      <c r="F275" s="59"/>
      <c r="G275" s="59"/>
      <c r="H275" s="59"/>
      <c r="I275" s="59"/>
      <c r="J275" s="68"/>
      <c r="K275" s="69"/>
      <c r="L275" s="68"/>
      <c r="M275" s="69"/>
      <c r="N275" s="70">
        <f>SUM(N273:N274)</f>
        <v>744</v>
      </c>
      <c r="O275" s="70">
        <f t="shared" ref="O275:R275" si="246">SUM(O273:O274)</f>
        <v>0</v>
      </c>
      <c r="P275" s="70">
        <f t="shared" si="246"/>
        <v>0</v>
      </c>
      <c r="Q275" s="70">
        <f t="shared" si="246"/>
        <v>744</v>
      </c>
      <c r="R275" s="70">
        <f t="shared" si="246"/>
        <v>0</v>
      </c>
      <c r="S275" s="66"/>
      <c r="T275" s="71"/>
      <c r="U275" s="71"/>
      <c r="V275" s="71"/>
      <c r="W275" s="66"/>
      <c r="X275" s="14"/>
      <c r="Y275" s="189"/>
      <c r="Z275" s="194"/>
    </row>
    <row r="276" spans="1:26" ht="33.75" customHeight="1" x14ac:dyDescent="0.2">
      <c r="A276" s="187">
        <v>91</v>
      </c>
      <c r="B276" s="187" t="s">
        <v>418</v>
      </c>
      <c r="C276" s="187" t="s">
        <v>293</v>
      </c>
      <c r="D276" s="187">
        <v>277</v>
      </c>
      <c r="E276" s="187" t="s">
        <v>201</v>
      </c>
      <c r="F276" s="59"/>
      <c r="G276" s="59"/>
      <c r="H276" s="59"/>
      <c r="I276" s="59"/>
      <c r="J276" s="60">
        <v>43586</v>
      </c>
      <c r="K276" s="61">
        <v>0</v>
      </c>
      <c r="L276" s="60">
        <v>43617</v>
      </c>
      <c r="M276" s="61">
        <v>0</v>
      </c>
      <c r="N276" s="63">
        <f>IF(((L276+M276)-(J276+K276))*24&gt;0,((L276+M276)-(J276+K276))*24,"NA")</f>
        <v>744</v>
      </c>
      <c r="O276" s="62">
        <f t="shared" ref="O276" si="247">IF(RIGHT(S276)="T",(N276),0)</f>
        <v>0</v>
      </c>
      <c r="P276" s="62">
        <f t="shared" ref="P276" si="248">IF(RIGHT(S276)="U",(N276),0)</f>
        <v>0</v>
      </c>
      <c r="Q276" s="62">
        <f t="shared" ref="Q276" si="249">IF(RIGHT(S276)="C",(N276),0)</f>
        <v>744</v>
      </c>
      <c r="R276" s="63">
        <f t="shared" ref="R276" si="250">IF(RIGHT(S276)="D",(N276),0)</f>
        <v>0</v>
      </c>
      <c r="S276" s="64" t="s">
        <v>478</v>
      </c>
      <c r="T276" s="65"/>
      <c r="U276" s="65"/>
      <c r="V276" s="65"/>
      <c r="W276" s="62"/>
      <c r="X276" s="42" t="s">
        <v>645</v>
      </c>
      <c r="Y276" s="187" t="s">
        <v>766</v>
      </c>
      <c r="Z276" s="193">
        <v>100</v>
      </c>
    </row>
    <row r="277" spans="1:26" ht="15" customHeight="1" x14ac:dyDescent="0.2">
      <c r="A277" s="188"/>
      <c r="B277" s="188"/>
      <c r="C277" s="188"/>
      <c r="D277" s="188"/>
      <c r="E277" s="188"/>
      <c r="F277" s="59"/>
      <c r="G277" s="59"/>
      <c r="H277" s="59"/>
      <c r="I277" s="59"/>
      <c r="J277" s="60"/>
      <c r="K277" s="61"/>
      <c r="L277" s="60"/>
      <c r="M277" s="61"/>
      <c r="N277" s="63"/>
      <c r="O277" s="63"/>
      <c r="P277" s="63"/>
      <c r="Q277" s="63"/>
      <c r="R277" s="63"/>
      <c r="S277" s="64"/>
      <c r="T277" s="65"/>
      <c r="U277" s="65"/>
      <c r="V277" s="65"/>
      <c r="W277" s="62"/>
      <c r="X277" s="42"/>
      <c r="Y277" s="188"/>
      <c r="Z277" s="196"/>
    </row>
    <row r="278" spans="1:26" ht="15" customHeight="1" x14ac:dyDescent="0.2">
      <c r="A278" s="188"/>
      <c r="B278" s="188"/>
      <c r="C278" s="188"/>
      <c r="D278" s="188"/>
      <c r="E278" s="188"/>
      <c r="F278" s="59"/>
      <c r="G278" s="59"/>
      <c r="H278" s="59"/>
      <c r="I278" s="59"/>
      <c r="J278" s="60"/>
      <c r="K278" s="61"/>
      <c r="L278" s="60"/>
      <c r="M278" s="61"/>
      <c r="N278" s="75"/>
      <c r="O278" s="63"/>
      <c r="P278" s="63"/>
      <c r="Q278" s="63"/>
      <c r="R278" s="63"/>
      <c r="S278" s="64"/>
      <c r="T278" s="65"/>
      <c r="U278" s="65"/>
      <c r="V278" s="65"/>
      <c r="W278" s="62"/>
      <c r="X278" s="42"/>
      <c r="Y278" s="188"/>
      <c r="Z278" s="196"/>
    </row>
    <row r="279" spans="1:26" ht="15" customHeight="1" x14ac:dyDescent="0.2">
      <c r="A279" s="188"/>
      <c r="B279" s="188"/>
      <c r="C279" s="188"/>
      <c r="D279" s="188"/>
      <c r="E279" s="188"/>
      <c r="F279" s="59"/>
      <c r="G279" s="59"/>
      <c r="H279" s="59"/>
      <c r="I279" s="59"/>
      <c r="J279" s="60"/>
      <c r="K279" s="64"/>
      <c r="L279" s="60"/>
      <c r="M279" s="64"/>
      <c r="N279" s="75"/>
      <c r="O279" s="63"/>
      <c r="P279" s="63"/>
      <c r="Q279" s="63"/>
      <c r="R279" s="63"/>
      <c r="S279" s="64"/>
      <c r="T279" s="65"/>
      <c r="U279" s="65"/>
      <c r="V279" s="65"/>
      <c r="W279" s="62"/>
      <c r="X279" s="42"/>
      <c r="Y279" s="188"/>
      <c r="Z279" s="196"/>
    </row>
    <row r="280" spans="1:26" ht="15" customHeight="1" x14ac:dyDescent="0.2">
      <c r="A280" s="189"/>
      <c r="B280" s="189"/>
      <c r="C280" s="189"/>
      <c r="D280" s="189"/>
      <c r="E280" s="189"/>
      <c r="F280" s="59"/>
      <c r="G280" s="59"/>
      <c r="H280" s="59"/>
      <c r="I280" s="59"/>
      <c r="J280" s="60"/>
      <c r="K280" s="64"/>
      <c r="L280" s="60"/>
      <c r="M280" s="64"/>
      <c r="N280" s="78">
        <f>SUM(N276:N279)</f>
        <v>744</v>
      </c>
      <c r="O280" s="78">
        <f t="shared" ref="O280:R280" si="251">SUM(O276:O279)</f>
        <v>0</v>
      </c>
      <c r="P280" s="78">
        <f t="shared" si="251"/>
        <v>0</v>
      </c>
      <c r="Q280" s="78">
        <f t="shared" si="251"/>
        <v>744</v>
      </c>
      <c r="R280" s="78">
        <f t="shared" si="251"/>
        <v>0</v>
      </c>
      <c r="S280" s="64"/>
      <c r="T280" s="65"/>
      <c r="U280" s="65"/>
      <c r="V280" s="65"/>
      <c r="W280" s="62"/>
      <c r="X280" s="42"/>
      <c r="Y280" s="189"/>
      <c r="Z280" s="194"/>
    </row>
    <row r="281" spans="1:26" ht="15" customHeight="1" x14ac:dyDescent="0.2">
      <c r="A281" s="187">
        <v>92</v>
      </c>
      <c r="B281" s="187" t="s">
        <v>419</v>
      </c>
      <c r="C281" s="187" t="s">
        <v>370</v>
      </c>
      <c r="D281" s="187">
        <v>78.599999999999994</v>
      </c>
      <c r="E281" s="187" t="s">
        <v>201</v>
      </c>
      <c r="F281" s="59" t="s">
        <v>202</v>
      </c>
      <c r="G281" s="59" t="s">
        <v>202</v>
      </c>
      <c r="H281" s="59" t="s">
        <v>202</v>
      </c>
      <c r="I281" s="59" t="s">
        <v>202</v>
      </c>
      <c r="J281" s="60"/>
      <c r="K281" s="61"/>
      <c r="L281" s="60"/>
      <c r="M281" s="61"/>
      <c r="N281" s="75"/>
      <c r="O281" s="63"/>
      <c r="P281" s="63"/>
      <c r="Q281" s="63"/>
      <c r="R281" s="63"/>
      <c r="S281" s="64"/>
      <c r="T281" s="65"/>
      <c r="U281" s="65"/>
      <c r="V281" s="65"/>
      <c r="W281" s="62"/>
      <c r="X281" s="42"/>
      <c r="Y281" s="187" t="s">
        <v>766</v>
      </c>
      <c r="Z281" s="193">
        <v>100</v>
      </c>
    </row>
    <row r="282" spans="1:26" ht="15" customHeight="1" x14ac:dyDescent="0.2">
      <c r="A282" s="188"/>
      <c r="B282" s="188"/>
      <c r="C282" s="188"/>
      <c r="D282" s="188"/>
      <c r="E282" s="188"/>
      <c r="F282" s="59"/>
      <c r="G282" s="59"/>
      <c r="H282" s="59"/>
      <c r="I282" s="59"/>
      <c r="J282" s="60"/>
      <c r="K282" s="61"/>
      <c r="L282" s="60"/>
      <c r="M282" s="61"/>
      <c r="N282" s="75"/>
      <c r="O282" s="63"/>
      <c r="P282" s="63"/>
      <c r="Q282" s="63"/>
      <c r="R282" s="63"/>
      <c r="S282" s="64"/>
      <c r="T282" s="65"/>
      <c r="U282" s="65"/>
      <c r="V282" s="65"/>
      <c r="W282" s="62"/>
      <c r="X282" s="42"/>
      <c r="Y282" s="188"/>
      <c r="Z282" s="196"/>
    </row>
    <row r="283" spans="1:26" ht="15" customHeight="1" x14ac:dyDescent="0.2">
      <c r="A283" s="189"/>
      <c r="B283" s="189"/>
      <c r="C283" s="189"/>
      <c r="D283" s="189"/>
      <c r="E283" s="189"/>
      <c r="F283" s="59"/>
      <c r="G283" s="59"/>
      <c r="H283" s="59"/>
      <c r="I283" s="59"/>
      <c r="J283" s="60"/>
      <c r="K283" s="64"/>
      <c r="L283" s="60"/>
      <c r="M283" s="64"/>
      <c r="N283" s="78">
        <f t="shared" ref="N283:R283" si="252">SUM(N282)</f>
        <v>0</v>
      </c>
      <c r="O283" s="70">
        <f t="shared" si="252"/>
        <v>0</v>
      </c>
      <c r="P283" s="70">
        <f t="shared" si="252"/>
        <v>0</v>
      </c>
      <c r="Q283" s="70">
        <f t="shared" si="252"/>
        <v>0</v>
      </c>
      <c r="R283" s="70">
        <f t="shared" si="252"/>
        <v>0</v>
      </c>
      <c r="S283" s="64"/>
      <c r="T283" s="65"/>
      <c r="U283" s="65"/>
      <c r="V283" s="65"/>
      <c r="W283" s="62"/>
      <c r="X283" s="42"/>
      <c r="Y283" s="189"/>
      <c r="Z283" s="194"/>
    </row>
    <row r="284" spans="1:26" ht="15" customHeight="1" x14ac:dyDescent="0.2">
      <c r="A284" s="187">
        <v>93</v>
      </c>
      <c r="B284" s="187" t="s">
        <v>420</v>
      </c>
      <c r="C284" s="187" t="s">
        <v>371</v>
      </c>
      <c r="D284" s="187">
        <v>78.599999999999994</v>
      </c>
      <c r="E284" s="187" t="s">
        <v>201</v>
      </c>
      <c r="F284" s="59" t="s">
        <v>202</v>
      </c>
      <c r="G284" s="59" t="s">
        <v>202</v>
      </c>
      <c r="H284" s="59" t="s">
        <v>202</v>
      </c>
      <c r="I284" s="59" t="s">
        <v>202</v>
      </c>
      <c r="J284" s="60"/>
      <c r="K284" s="61"/>
      <c r="L284" s="60"/>
      <c r="M284" s="61"/>
      <c r="N284" s="63"/>
      <c r="O284" s="72"/>
      <c r="P284" s="72"/>
      <c r="Q284" s="72"/>
      <c r="R284" s="72"/>
      <c r="S284" s="64"/>
      <c r="T284" s="65"/>
      <c r="U284" s="65"/>
      <c r="V284" s="65"/>
      <c r="W284" s="62"/>
      <c r="X284" s="42"/>
      <c r="Y284" s="187" t="s">
        <v>766</v>
      </c>
      <c r="Z284" s="193">
        <v>100</v>
      </c>
    </row>
    <row r="285" spans="1:26" ht="15" customHeight="1" x14ac:dyDescent="0.2">
      <c r="A285" s="188"/>
      <c r="B285" s="188"/>
      <c r="C285" s="188"/>
      <c r="D285" s="188"/>
      <c r="E285" s="188"/>
      <c r="F285" s="59"/>
      <c r="G285" s="59"/>
      <c r="H285" s="59"/>
      <c r="I285" s="59"/>
      <c r="J285" s="85"/>
      <c r="K285" s="86"/>
      <c r="L285" s="85"/>
      <c r="M285" s="86"/>
      <c r="N285" s="75"/>
      <c r="O285" s="72"/>
      <c r="P285" s="72"/>
      <c r="Q285" s="72"/>
      <c r="R285" s="72"/>
      <c r="S285" s="87"/>
      <c r="T285" s="65"/>
      <c r="U285" s="65"/>
      <c r="V285" s="65"/>
      <c r="W285" s="62"/>
      <c r="X285" s="50"/>
      <c r="Y285" s="188"/>
      <c r="Z285" s="196"/>
    </row>
    <row r="286" spans="1:26" ht="15" customHeight="1" x14ac:dyDescent="0.2">
      <c r="A286" s="189"/>
      <c r="B286" s="189"/>
      <c r="C286" s="189"/>
      <c r="D286" s="189"/>
      <c r="E286" s="189"/>
      <c r="F286" s="59"/>
      <c r="G286" s="59"/>
      <c r="H286" s="59"/>
      <c r="I286" s="59"/>
      <c r="J286" s="60"/>
      <c r="K286" s="64"/>
      <c r="L286" s="60"/>
      <c r="M286" s="64"/>
      <c r="N286" s="78">
        <f>SUM(N284:N285)</f>
        <v>0</v>
      </c>
      <c r="O286" s="78">
        <f t="shared" ref="O286:R286" si="253">SUM(O284:O285)</f>
        <v>0</v>
      </c>
      <c r="P286" s="78">
        <f t="shared" si="253"/>
        <v>0</v>
      </c>
      <c r="Q286" s="78">
        <f t="shared" si="253"/>
        <v>0</v>
      </c>
      <c r="R286" s="78">
        <f t="shared" si="253"/>
        <v>0</v>
      </c>
      <c r="S286" s="64"/>
      <c r="T286" s="65"/>
      <c r="U286" s="65"/>
      <c r="V286" s="65"/>
      <c r="W286" s="62"/>
      <c r="X286" s="42"/>
      <c r="Y286" s="189"/>
      <c r="Z286" s="194"/>
    </row>
    <row r="287" spans="1:26" ht="15" customHeight="1" x14ac:dyDescent="0.2">
      <c r="A287" s="187">
        <v>94</v>
      </c>
      <c r="B287" s="187" t="s">
        <v>421</v>
      </c>
      <c r="C287" s="187" t="s">
        <v>372</v>
      </c>
      <c r="D287" s="187">
        <v>78.599999999999994</v>
      </c>
      <c r="E287" s="187" t="s">
        <v>201</v>
      </c>
      <c r="F287" s="59" t="s">
        <v>202</v>
      </c>
      <c r="G287" s="59" t="s">
        <v>202</v>
      </c>
      <c r="H287" s="59" t="s">
        <v>202</v>
      </c>
      <c r="I287" s="59" t="s">
        <v>202</v>
      </c>
      <c r="J287" s="79"/>
      <c r="K287" s="80"/>
      <c r="L287" s="79"/>
      <c r="M287" s="80"/>
      <c r="N287" s="81"/>
      <c r="O287" s="81"/>
      <c r="P287" s="81"/>
      <c r="Q287" s="81"/>
      <c r="R287" s="81"/>
      <c r="S287" s="82"/>
      <c r="T287" s="65"/>
      <c r="U287" s="65"/>
      <c r="V287" s="65"/>
      <c r="W287" s="62"/>
      <c r="X287" s="30"/>
      <c r="Y287" s="187" t="s">
        <v>766</v>
      </c>
      <c r="Z287" s="193">
        <v>100</v>
      </c>
    </row>
    <row r="288" spans="1:26" ht="15" customHeight="1" x14ac:dyDescent="0.2">
      <c r="A288" s="188"/>
      <c r="B288" s="188"/>
      <c r="C288" s="188"/>
      <c r="D288" s="188"/>
      <c r="E288" s="188"/>
      <c r="F288" s="59" t="s">
        <v>202</v>
      </c>
      <c r="G288" s="59" t="s">
        <v>202</v>
      </c>
      <c r="H288" s="59" t="s">
        <v>202</v>
      </c>
      <c r="I288" s="59" t="s">
        <v>202</v>
      </c>
      <c r="J288" s="59"/>
      <c r="K288" s="84"/>
      <c r="L288" s="84"/>
      <c r="M288" s="84"/>
      <c r="N288" s="75"/>
      <c r="O288" s="63"/>
      <c r="P288" s="63"/>
      <c r="Q288" s="63"/>
      <c r="R288" s="63"/>
      <c r="S288" s="66"/>
      <c r="T288" s="65"/>
      <c r="U288" s="65"/>
      <c r="V288" s="65"/>
      <c r="W288" s="62"/>
      <c r="X288" s="14"/>
      <c r="Y288" s="188"/>
      <c r="Z288" s="196"/>
    </row>
    <row r="289" spans="1:26" ht="15" customHeight="1" x14ac:dyDescent="0.2">
      <c r="A289" s="189"/>
      <c r="B289" s="189"/>
      <c r="C289" s="189"/>
      <c r="D289" s="189"/>
      <c r="E289" s="189"/>
      <c r="F289" s="59"/>
      <c r="G289" s="59"/>
      <c r="H289" s="59"/>
      <c r="I289" s="59"/>
      <c r="J289" s="60"/>
      <c r="K289" s="64"/>
      <c r="L289" s="60"/>
      <c r="M289" s="64"/>
      <c r="N289" s="78">
        <f t="shared" ref="N289:R289" si="254">SUM(N288)</f>
        <v>0</v>
      </c>
      <c r="O289" s="70">
        <f t="shared" si="254"/>
        <v>0</v>
      </c>
      <c r="P289" s="70">
        <f t="shared" si="254"/>
        <v>0</v>
      </c>
      <c r="Q289" s="70">
        <f t="shared" si="254"/>
        <v>0</v>
      </c>
      <c r="R289" s="70">
        <f t="shared" si="254"/>
        <v>0</v>
      </c>
      <c r="S289" s="64"/>
      <c r="T289" s="65"/>
      <c r="U289" s="65"/>
      <c r="V289" s="65"/>
      <c r="W289" s="62"/>
      <c r="X289" s="42"/>
      <c r="Y289" s="189"/>
      <c r="Z289" s="194"/>
    </row>
    <row r="290" spans="1:26" ht="15" customHeight="1" x14ac:dyDescent="0.2">
      <c r="A290" s="187">
        <v>95</v>
      </c>
      <c r="B290" s="187" t="s">
        <v>422</v>
      </c>
      <c r="C290" s="187" t="s">
        <v>373</v>
      </c>
      <c r="D290" s="187">
        <v>78.599999999999994</v>
      </c>
      <c r="E290" s="187" t="s">
        <v>201</v>
      </c>
      <c r="F290" s="59" t="s">
        <v>202</v>
      </c>
      <c r="G290" s="59" t="s">
        <v>202</v>
      </c>
      <c r="H290" s="59" t="s">
        <v>202</v>
      </c>
      <c r="I290" s="59" t="s">
        <v>202</v>
      </c>
      <c r="J290" s="89"/>
      <c r="K290" s="90"/>
      <c r="L290" s="89"/>
      <c r="M290" s="90"/>
      <c r="N290" s="74"/>
      <c r="O290" s="72"/>
      <c r="P290" s="72"/>
      <c r="Q290" s="72"/>
      <c r="R290" s="72"/>
      <c r="S290" s="91"/>
      <c r="T290" s="65"/>
      <c r="U290" s="65"/>
      <c r="V290" s="65"/>
      <c r="W290" s="62"/>
      <c r="X290" s="54"/>
      <c r="Y290" s="187" t="s">
        <v>766</v>
      </c>
      <c r="Z290" s="193">
        <v>100</v>
      </c>
    </row>
    <row r="291" spans="1:26" ht="15" customHeight="1" x14ac:dyDescent="0.2">
      <c r="A291" s="188"/>
      <c r="B291" s="188"/>
      <c r="C291" s="188"/>
      <c r="D291" s="188"/>
      <c r="E291" s="188"/>
      <c r="F291" s="59"/>
      <c r="G291" s="59"/>
      <c r="H291" s="59"/>
      <c r="I291" s="59"/>
      <c r="J291" s="60"/>
      <c r="K291" s="64"/>
      <c r="L291" s="60"/>
      <c r="M291" s="64"/>
      <c r="N291" s="75"/>
      <c r="O291" s="63"/>
      <c r="P291" s="63"/>
      <c r="Q291" s="63"/>
      <c r="R291" s="63"/>
      <c r="S291" s="64"/>
      <c r="T291" s="65"/>
      <c r="U291" s="65"/>
      <c r="V291" s="65"/>
      <c r="W291" s="62"/>
      <c r="X291" s="5"/>
      <c r="Y291" s="188"/>
      <c r="Z291" s="196"/>
    </row>
    <row r="292" spans="1:26" ht="15" customHeight="1" x14ac:dyDescent="0.2">
      <c r="A292" s="189"/>
      <c r="B292" s="189"/>
      <c r="C292" s="189"/>
      <c r="D292" s="189"/>
      <c r="E292" s="189"/>
      <c r="F292" s="59"/>
      <c r="G292" s="59"/>
      <c r="H292" s="59"/>
      <c r="I292" s="59"/>
      <c r="J292" s="60"/>
      <c r="K292" s="64"/>
      <c r="L292" s="60"/>
      <c r="M292" s="64"/>
      <c r="N292" s="78">
        <f t="shared" ref="N292:R292" si="255">SUM(N291)</f>
        <v>0</v>
      </c>
      <c r="O292" s="70">
        <f t="shared" si="255"/>
        <v>0</v>
      </c>
      <c r="P292" s="70">
        <f t="shared" si="255"/>
        <v>0</v>
      </c>
      <c r="Q292" s="70">
        <f t="shared" si="255"/>
        <v>0</v>
      </c>
      <c r="R292" s="70">
        <f t="shared" si="255"/>
        <v>0</v>
      </c>
      <c r="S292" s="64"/>
      <c r="T292" s="65"/>
      <c r="U292" s="65"/>
      <c r="V292" s="65"/>
      <c r="W292" s="62"/>
      <c r="X292" s="42"/>
      <c r="Y292" s="189"/>
      <c r="Z292" s="194"/>
    </row>
    <row r="293" spans="1:26" ht="15" customHeight="1" x14ac:dyDescent="0.2">
      <c r="A293" s="187">
        <v>96</v>
      </c>
      <c r="B293" s="187" t="s">
        <v>423</v>
      </c>
      <c r="C293" s="187" t="s">
        <v>297</v>
      </c>
      <c r="D293" s="187">
        <v>100</v>
      </c>
      <c r="E293" s="187" t="s">
        <v>201</v>
      </c>
      <c r="F293" s="59" t="s">
        <v>202</v>
      </c>
      <c r="G293" s="59" t="s">
        <v>202</v>
      </c>
      <c r="H293" s="59" t="s">
        <v>202</v>
      </c>
      <c r="I293" s="59" t="s">
        <v>202</v>
      </c>
      <c r="J293" s="79"/>
      <c r="K293" s="80"/>
      <c r="L293" s="79"/>
      <c r="M293" s="80"/>
      <c r="N293" s="81"/>
      <c r="O293" s="81"/>
      <c r="P293" s="81"/>
      <c r="Q293" s="81"/>
      <c r="R293" s="81"/>
      <c r="S293" s="82"/>
      <c r="T293" s="65"/>
      <c r="U293" s="65"/>
      <c r="V293" s="65"/>
      <c r="W293" s="62"/>
      <c r="X293" s="30"/>
      <c r="Y293" s="187" t="s">
        <v>766</v>
      </c>
      <c r="Z293" s="193">
        <v>100</v>
      </c>
    </row>
    <row r="294" spans="1:26" ht="15" customHeight="1" x14ac:dyDescent="0.2">
      <c r="A294" s="189"/>
      <c r="B294" s="189"/>
      <c r="C294" s="189"/>
      <c r="D294" s="189"/>
      <c r="E294" s="189"/>
      <c r="F294" s="59"/>
      <c r="G294" s="59"/>
      <c r="H294" s="59"/>
      <c r="I294" s="59"/>
      <c r="J294" s="60"/>
      <c r="K294" s="61"/>
      <c r="L294" s="60"/>
      <c r="M294" s="61"/>
      <c r="N294" s="78">
        <f t="shared" ref="N294:R294" si="256">SUM(N293)</f>
        <v>0</v>
      </c>
      <c r="O294" s="70">
        <f t="shared" si="256"/>
        <v>0</v>
      </c>
      <c r="P294" s="70">
        <f t="shared" si="256"/>
        <v>0</v>
      </c>
      <c r="Q294" s="70">
        <f t="shared" si="256"/>
        <v>0</v>
      </c>
      <c r="R294" s="70">
        <f t="shared" si="256"/>
        <v>0</v>
      </c>
      <c r="S294" s="64"/>
      <c r="T294" s="65"/>
      <c r="U294" s="65"/>
      <c r="V294" s="65"/>
      <c r="W294" s="62"/>
      <c r="X294" s="42"/>
      <c r="Y294" s="189"/>
      <c r="Z294" s="194"/>
    </row>
    <row r="295" spans="1:26" ht="15" customHeight="1" x14ac:dyDescent="0.2">
      <c r="A295" s="187">
        <v>97</v>
      </c>
      <c r="B295" s="187" t="s">
        <v>424</v>
      </c>
      <c r="C295" s="187" t="s">
        <v>298</v>
      </c>
      <c r="D295" s="187">
        <v>100</v>
      </c>
      <c r="E295" s="187" t="s">
        <v>201</v>
      </c>
      <c r="F295" s="59" t="s">
        <v>202</v>
      </c>
      <c r="G295" s="59" t="s">
        <v>202</v>
      </c>
      <c r="H295" s="59" t="s">
        <v>202</v>
      </c>
      <c r="I295" s="59" t="s">
        <v>202</v>
      </c>
      <c r="J295" s="60"/>
      <c r="K295" s="61"/>
      <c r="L295" s="60"/>
      <c r="M295" s="61"/>
      <c r="N295" s="63" t="str">
        <f t="shared" ref="N295" si="257">IF(((L295+M295)-(J295+K295))*24&gt;0,((L295+M295)-(J295+K295))*24,"  ")</f>
        <v xml:space="preserve">  </v>
      </c>
      <c r="O295" s="63">
        <f t="shared" ref="O295" si="258">IF(RIGHT(S295)="T",(N295),0)</f>
        <v>0</v>
      </c>
      <c r="P295" s="63">
        <f t="shared" ref="P295" si="259">IF(RIGHT(S295)="U",(N295),0)</f>
        <v>0</v>
      </c>
      <c r="Q295" s="63">
        <f t="shared" ref="Q295" si="260">IF(RIGHT(S295)="C",(N295),0)</f>
        <v>0</v>
      </c>
      <c r="R295" s="63">
        <f t="shared" ref="R295" si="261">IF(RIGHT(S295)="D",(N295),0)</f>
        <v>0</v>
      </c>
      <c r="S295" s="64"/>
      <c r="T295" s="92"/>
      <c r="U295" s="65"/>
      <c r="V295" s="65"/>
      <c r="W295" s="62"/>
      <c r="X295" s="42"/>
      <c r="Y295" s="187" t="s">
        <v>766</v>
      </c>
      <c r="Z295" s="193">
        <v>100</v>
      </c>
    </row>
    <row r="296" spans="1:26" ht="15" customHeight="1" x14ac:dyDescent="0.2">
      <c r="A296" s="188"/>
      <c r="B296" s="188"/>
      <c r="C296" s="188"/>
      <c r="D296" s="188"/>
      <c r="E296" s="188"/>
      <c r="F296" s="59"/>
      <c r="G296" s="59"/>
      <c r="H296" s="59"/>
      <c r="I296" s="59"/>
      <c r="J296" s="60"/>
      <c r="K296" s="61"/>
      <c r="L296" s="60"/>
      <c r="M296" s="61"/>
      <c r="N296" s="75"/>
      <c r="O296" s="63"/>
      <c r="P296" s="63"/>
      <c r="Q296" s="63"/>
      <c r="R296" s="63"/>
      <c r="S296" s="64"/>
      <c r="T296" s="65"/>
      <c r="U296" s="65"/>
      <c r="V296" s="65"/>
      <c r="W296" s="62"/>
      <c r="X296" s="42"/>
      <c r="Y296" s="188"/>
      <c r="Z296" s="196"/>
    </row>
    <row r="297" spans="1:26" ht="15" customHeight="1" x14ac:dyDescent="0.2">
      <c r="A297" s="189"/>
      <c r="B297" s="189"/>
      <c r="C297" s="189"/>
      <c r="D297" s="189"/>
      <c r="E297" s="189"/>
      <c r="F297" s="59"/>
      <c r="G297" s="59"/>
      <c r="H297" s="59"/>
      <c r="I297" s="59"/>
      <c r="J297" s="60"/>
      <c r="K297" s="64"/>
      <c r="L297" s="60"/>
      <c r="M297" s="64"/>
      <c r="N297" s="78">
        <f t="shared" ref="N297:R297" si="262">SUM(N296)</f>
        <v>0</v>
      </c>
      <c r="O297" s="70">
        <f t="shared" si="262"/>
        <v>0</v>
      </c>
      <c r="P297" s="70">
        <f t="shared" si="262"/>
        <v>0</v>
      </c>
      <c r="Q297" s="70">
        <f t="shared" si="262"/>
        <v>0</v>
      </c>
      <c r="R297" s="70">
        <f t="shared" si="262"/>
        <v>0</v>
      </c>
      <c r="S297" s="64"/>
      <c r="T297" s="65"/>
      <c r="U297" s="65"/>
      <c r="V297" s="65"/>
      <c r="W297" s="62"/>
      <c r="X297" s="42"/>
      <c r="Y297" s="189"/>
      <c r="Z297" s="194"/>
    </row>
    <row r="298" spans="1:26" ht="22.5" customHeight="1" x14ac:dyDescent="0.2">
      <c r="A298" s="187">
        <v>98</v>
      </c>
      <c r="B298" s="187" t="s">
        <v>425</v>
      </c>
      <c r="C298" s="187" t="s">
        <v>320</v>
      </c>
      <c r="D298" s="187">
        <v>346.72</v>
      </c>
      <c r="E298" s="187" t="s">
        <v>201</v>
      </c>
      <c r="F298" s="59" t="s">
        <v>202</v>
      </c>
      <c r="G298" s="59" t="s">
        <v>202</v>
      </c>
      <c r="H298" s="59" t="s">
        <v>202</v>
      </c>
      <c r="I298" s="59" t="s">
        <v>202</v>
      </c>
      <c r="J298" s="60">
        <v>43586</v>
      </c>
      <c r="K298" s="61">
        <v>0</v>
      </c>
      <c r="L298" s="60">
        <v>43617</v>
      </c>
      <c r="M298" s="61">
        <v>0</v>
      </c>
      <c r="N298" s="63">
        <f>IF(((L298+M298)-(J298+K298))*24&gt;0,((L298+M298)-(J298+K298))*24,"NA")</f>
        <v>744</v>
      </c>
      <c r="O298" s="62">
        <f t="shared" ref="O298" si="263">IF(RIGHT(S298)="T",(N298),0)</f>
        <v>0</v>
      </c>
      <c r="P298" s="62">
        <f t="shared" ref="P298" si="264">IF(RIGHT(S298)="U",(N298),0)</f>
        <v>0</v>
      </c>
      <c r="Q298" s="62">
        <f t="shared" ref="Q298" si="265">IF(RIGHT(S298)="C",(N298),0)</f>
        <v>744</v>
      </c>
      <c r="R298" s="63">
        <f t="shared" ref="R298" si="266">IF(RIGHT(S298)="D",(N298),0)</f>
        <v>0</v>
      </c>
      <c r="S298" s="64" t="s">
        <v>478</v>
      </c>
      <c r="T298" s="65"/>
      <c r="U298" s="65"/>
      <c r="V298" s="65"/>
      <c r="W298" s="62"/>
      <c r="X298" s="42" t="s">
        <v>499</v>
      </c>
      <c r="Y298" s="187" t="s">
        <v>766</v>
      </c>
      <c r="Z298" s="193">
        <v>100</v>
      </c>
    </row>
    <row r="299" spans="1:26" ht="15" customHeight="1" x14ac:dyDescent="0.2">
      <c r="A299" s="188"/>
      <c r="B299" s="188"/>
      <c r="C299" s="188"/>
      <c r="D299" s="188"/>
      <c r="E299" s="188"/>
      <c r="F299" s="59"/>
      <c r="G299" s="59"/>
      <c r="H299" s="59"/>
      <c r="I299" s="59"/>
      <c r="J299" s="60"/>
      <c r="K299" s="61"/>
      <c r="L299" s="60"/>
      <c r="M299" s="61"/>
      <c r="N299" s="63"/>
      <c r="O299" s="72"/>
      <c r="P299" s="72"/>
      <c r="Q299" s="72"/>
      <c r="R299" s="72"/>
      <c r="S299" s="87"/>
      <c r="T299" s="65"/>
      <c r="U299" s="65"/>
      <c r="V299" s="65"/>
      <c r="W299" s="62"/>
      <c r="X299" s="42"/>
      <c r="Y299" s="188"/>
      <c r="Z299" s="196"/>
    </row>
    <row r="300" spans="1:26" ht="15" customHeight="1" x14ac:dyDescent="0.2">
      <c r="A300" s="188"/>
      <c r="B300" s="188"/>
      <c r="C300" s="188"/>
      <c r="D300" s="188"/>
      <c r="E300" s="188"/>
      <c r="F300" s="59"/>
      <c r="G300" s="59"/>
      <c r="H300" s="59"/>
      <c r="I300" s="59"/>
      <c r="J300" s="60"/>
      <c r="K300" s="61"/>
      <c r="L300" s="60"/>
      <c r="M300" s="61"/>
      <c r="N300" s="63"/>
      <c r="O300" s="63"/>
      <c r="P300" s="63"/>
      <c r="Q300" s="63"/>
      <c r="R300" s="63"/>
      <c r="S300" s="64"/>
      <c r="T300" s="65"/>
      <c r="U300" s="65"/>
      <c r="V300" s="65"/>
      <c r="W300" s="62"/>
      <c r="X300" s="42"/>
      <c r="Y300" s="188"/>
      <c r="Z300" s="196"/>
    </row>
    <row r="301" spans="1:26" ht="15" customHeight="1" x14ac:dyDescent="0.2">
      <c r="A301" s="188"/>
      <c r="B301" s="188"/>
      <c r="C301" s="188"/>
      <c r="D301" s="188"/>
      <c r="E301" s="188"/>
      <c r="F301" s="59"/>
      <c r="G301" s="59"/>
      <c r="H301" s="59"/>
      <c r="I301" s="59"/>
      <c r="J301" s="60"/>
      <c r="K301" s="61"/>
      <c r="L301" s="60"/>
      <c r="M301" s="61"/>
      <c r="N301" s="63"/>
      <c r="O301" s="63"/>
      <c r="P301" s="63"/>
      <c r="Q301" s="63"/>
      <c r="R301" s="63"/>
      <c r="S301" s="64"/>
      <c r="T301" s="65"/>
      <c r="U301" s="65"/>
      <c r="V301" s="65"/>
      <c r="W301" s="62"/>
      <c r="X301" s="42"/>
      <c r="Y301" s="188"/>
      <c r="Z301" s="196"/>
    </row>
    <row r="302" spans="1:26" ht="15" customHeight="1" x14ac:dyDescent="0.2">
      <c r="A302" s="188"/>
      <c r="B302" s="188"/>
      <c r="C302" s="188"/>
      <c r="D302" s="188"/>
      <c r="E302" s="188"/>
      <c r="F302" s="59"/>
      <c r="G302" s="59"/>
      <c r="H302" s="59"/>
      <c r="I302" s="59"/>
      <c r="J302" s="60"/>
      <c r="K302" s="61"/>
      <c r="L302" s="60"/>
      <c r="M302" s="61"/>
      <c r="N302" s="63"/>
      <c r="O302" s="63"/>
      <c r="P302" s="63"/>
      <c r="Q302" s="63"/>
      <c r="R302" s="63"/>
      <c r="S302" s="64"/>
      <c r="T302" s="65"/>
      <c r="U302" s="65"/>
      <c r="V302" s="65"/>
      <c r="W302" s="62"/>
      <c r="X302" s="42"/>
      <c r="Y302" s="188"/>
      <c r="Z302" s="196"/>
    </row>
    <row r="303" spans="1:26" ht="15" customHeight="1" x14ac:dyDescent="0.2">
      <c r="A303" s="188"/>
      <c r="B303" s="188"/>
      <c r="C303" s="188"/>
      <c r="D303" s="188"/>
      <c r="E303" s="188"/>
      <c r="F303" s="59"/>
      <c r="G303" s="59"/>
      <c r="H303" s="59"/>
      <c r="I303" s="59"/>
      <c r="J303" s="60"/>
      <c r="K303" s="64"/>
      <c r="L303" s="60"/>
      <c r="M303" s="64"/>
      <c r="N303" s="63"/>
      <c r="O303" s="74"/>
      <c r="P303" s="74"/>
      <c r="Q303" s="74"/>
      <c r="R303" s="74"/>
      <c r="S303" s="64"/>
      <c r="T303" s="65"/>
      <c r="U303" s="65"/>
      <c r="V303" s="65"/>
      <c r="W303" s="62"/>
      <c r="X303" s="42"/>
      <c r="Y303" s="188"/>
      <c r="Z303" s="196"/>
    </row>
    <row r="304" spans="1:26" ht="15" customHeight="1" x14ac:dyDescent="0.2">
      <c r="A304" s="189"/>
      <c r="B304" s="189"/>
      <c r="C304" s="189"/>
      <c r="D304" s="189"/>
      <c r="E304" s="189"/>
      <c r="F304" s="59"/>
      <c r="G304" s="59"/>
      <c r="H304" s="59"/>
      <c r="I304" s="59"/>
      <c r="J304" s="60"/>
      <c r="K304" s="64"/>
      <c r="L304" s="60"/>
      <c r="M304" s="64"/>
      <c r="N304" s="78">
        <f>SUM(N298:N303)</f>
        <v>744</v>
      </c>
      <c r="O304" s="70">
        <f t="shared" ref="O304:R304" si="267">SUM(O298:O303)</f>
        <v>0</v>
      </c>
      <c r="P304" s="70">
        <f t="shared" si="267"/>
        <v>0</v>
      </c>
      <c r="Q304" s="70">
        <f t="shared" si="267"/>
        <v>744</v>
      </c>
      <c r="R304" s="70">
        <f t="shared" si="267"/>
        <v>0</v>
      </c>
      <c r="S304" s="64"/>
      <c r="T304" s="65"/>
      <c r="U304" s="65"/>
      <c r="V304" s="65"/>
      <c r="W304" s="62"/>
      <c r="X304" s="42"/>
      <c r="Y304" s="189"/>
      <c r="Z304" s="194"/>
    </row>
    <row r="305" spans="1:26" ht="22.5" customHeight="1" x14ac:dyDescent="0.2">
      <c r="A305" s="62">
        <v>99</v>
      </c>
      <c r="B305" s="62" t="s">
        <v>426</v>
      </c>
      <c r="C305" s="62" t="s">
        <v>321</v>
      </c>
      <c r="D305" s="62">
        <v>346.72</v>
      </c>
      <c r="E305" s="62" t="s">
        <v>201</v>
      </c>
      <c r="F305" s="59" t="s">
        <v>202</v>
      </c>
      <c r="G305" s="59" t="s">
        <v>202</v>
      </c>
      <c r="H305" s="59" t="s">
        <v>202</v>
      </c>
      <c r="I305" s="59" t="s">
        <v>202</v>
      </c>
      <c r="J305" s="60">
        <v>43615</v>
      </c>
      <c r="K305" s="61">
        <v>0.92569444444444438</v>
      </c>
      <c r="L305" s="60">
        <v>43615</v>
      </c>
      <c r="M305" s="61">
        <v>0.92569444444444438</v>
      </c>
      <c r="N305" s="63">
        <v>0</v>
      </c>
      <c r="O305" s="62">
        <f t="shared" ref="O305" si="268">IF(RIGHT(S305)="T",(N305),0)</f>
        <v>0</v>
      </c>
      <c r="P305" s="62">
        <f t="shared" ref="P305" si="269">IF(RIGHT(S305)="U",(N305),0)</f>
        <v>0</v>
      </c>
      <c r="Q305" s="62">
        <f t="shared" ref="Q305" si="270">IF(RIGHT(S305)="C",(N305),0)</f>
        <v>0</v>
      </c>
      <c r="R305" s="63">
        <f t="shared" ref="R305" si="271">IF(RIGHT(S305)="D",(N305),0)</f>
        <v>0</v>
      </c>
      <c r="S305" s="64" t="s">
        <v>484</v>
      </c>
      <c r="T305" s="65"/>
      <c r="U305" s="65"/>
      <c r="V305" s="65"/>
      <c r="W305" s="62"/>
      <c r="X305" s="42" t="s">
        <v>649</v>
      </c>
      <c r="Y305" s="187" t="s">
        <v>766</v>
      </c>
      <c r="Z305" s="193">
        <v>100</v>
      </c>
    </row>
    <row r="306" spans="1:26" ht="15" customHeight="1" x14ac:dyDescent="0.2">
      <c r="A306" s="62"/>
      <c r="B306" s="66" t="s">
        <v>302</v>
      </c>
      <c r="C306" s="66"/>
      <c r="D306" s="66"/>
      <c r="E306" s="66"/>
      <c r="F306" s="59"/>
      <c r="G306" s="59"/>
      <c r="H306" s="59"/>
      <c r="I306" s="59"/>
      <c r="J306" s="68"/>
      <c r="K306" s="69"/>
      <c r="L306" s="68"/>
      <c r="M306" s="69"/>
      <c r="N306" s="70">
        <f>SUM(N305:N305)</f>
        <v>0</v>
      </c>
      <c r="O306" s="70">
        <f>SUM(O305:O305)</f>
        <v>0</v>
      </c>
      <c r="P306" s="70">
        <f>SUM(P305:P305)</f>
        <v>0</v>
      </c>
      <c r="Q306" s="70">
        <f>SUM(Q305:Q305)</f>
        <v>0</v>
      </c>
      <c r="R306" s="70">
        <f>SUM(R305:R305)</f>
        <v>0</v>
      </c>
      <c r="S306" s="66"/>
      <c r="T306" s="71"/>
      <c r="U306" s="71"/>
      <c r="V306" s="71"/>
      <c r="W306" s="66"/>
      <c r="X306" s="14"/>
      <c r="Y306" s="189"/>
      <c r="Z306" s="194"/>
    </row>
    <row r="307" spans="1:26" ht="15" customHeight="1" x14ac:dyDescent="0.2">
      <c r="A307" s="187">
        <v>100</v>
      </c>
      <c r="B307" s="187" t="s">
        <v>427</v>
      </c>
      <c r="C307" s="187" t="s">
        <v>326</v>
      </c>
      <c r="D307" s="187"/>
      <c r="E307" s="187" t="s">
        <v>201</v>
      </c>
      <c r="F307" s="59" t="s">
        <v>202</v>
      </c>
      <c r="G307" s="59" t="s">
        <v>202</v>
      </c>
      <c r="H307" s="59" t="s">
        <v>202</v>
      </c>
      <c r="I307" s="59" t="s">
        <v>202</v>
      </c>
      <c r="J307" s="60"/>
      <c r="K307" s="61"/>
      <c r="L307" s="60"/>
      <c r="M307" s="61"/>
      <c r="N307" s="63" t="str">
        <f t="shared" ref="N307:N308" si="272">IF(((L307+M307)-(J307+K307))*24&gt;0,((L307+M307)-(J307+K307))*24,"  ")</f>
        <v xml:space="preserve">  </v>
      </c>
      <c r="O307" s="63">
        <f t="shared" ref="O307:O308" si="273">IF(RIGHT(S307)="T",(N307),0)</f>
        <v>0</v>
      </c>
      <c r="P307" s="63">
        <f t="shared" ref="P307:P308" si="274">IF(RIGHT(S307)="U",(N307),0)</f>
        <v>0</v>
      </c>
      <c r="Q307" s="63">
        <f t="shared" ref="Q307:Q308" si="275">IF(RIGHT(S307)="C",(N307),0)</f>
        <v>0</v>
      </c>
      <c r="R307" s="63">
        <f t="shared" ref="R307:R308" si="276">IF(RIGHT(S307)="D",(N307),0)</f>
        <v>0</v>
      </c>
      <c r="S307" s="64"/>
      <c r="T307" s="65"/>
      <c r="U307" s="65"/>
      <c r="V307" s="65"/>
      <c r="W307" s="62"/>
      <c r="X307" s="42"/>
      <c r="Y307" s="187" t="s">
        <v>766</v>
      </c>
      <c r="Z307" s="193">
        <v>100</v>
      </c>
    </row>
    <row r="308" spans="1:26" ht="15" customHeight="1" x14ac:dyDescent="0.2">
      <c r="A308" s="188"/>
      <c r="B308" s="188"/>
      <c r="C308" s="188"/>
      <c r="D308" s="188"/>
      <c r="E308" s="188"/>
      <c r="F308" s="59"/>
      <c r="G308" s="59"/>
      <c r="H308" s="59"/>
      <c r="I308" s="59"/>
      <c r="J308" s="60"/>
      <c r="K308" s="61"/>
      <c r="L308" s="60"/>
      <c r="M308" s="61"/>
      <c r="N308" s="63" t="str">
        <f t="shared" si="272"/>
        <v xml:space="preserve">  </v>
      </c>
      <c r="O308" s="63">
        <f t="shared" si="273"/>
        <v>0</v>
      </c>
      <c r="P308" s="63">
        <f t="shared" si="274"/>
        <v>0</v>
      </c>
      <c r="Q308" s="63">
        <f t="shared" si="275"/>
        <v>0</v>
      </c>
      <c r="R308" s="63">
        <f t="shared" si="276"/>
        <v>0</v>
      </c>
      <c r="S308" s="64"/>
      <c r="T308" s="65"/>
      <c r="U308" s="65"/>
      <c r="V308" s="65"/>
      <c r="W308" s="62"/>
      <c r="X308" s="42"/>
      <c r="Y308" s="188"/>
      <c r="Z308" s="196"/>
    </row>
    <row r="309" spans="1:26" ht="15" customHeight="1" x14ac:dyDescent="0.2">
      <c r="A309" s="189"/>
      <c r="B309" s="189"/>
      <c r="C309" s="189"/>
      <c r="D309" s="189"/>
      <c r="E309" s="189"/>
      <c r="F309" s="59"/>
      <c r="G309" s="59"/>
      <c r="H309" s="59"/>
      <c r="I309" s="59"/>
      <c r="J309" s="60"/>
      <c r="K309" s="64"/>
      <c r="L309" s="60"/>
      <c r="M309" s="64"/>
      <c r="N309" s="78">
        <f t="shared" ref="N309:R309" si="277">SUM(N307)</f>
        <v>0</v>
      </c>
      <c r="O309" s="70">
        <f t="shared" si="277"/>
        <v>0</v>
      </c>
      <c r="P309" s="70">
        <f t="shared" si="277"/>
        <v>0</v>
      </c>
      <c r="Q309" s="70">
        <f t="shared" si="277"/>
        <v>0</v>
      </c>
      <c r="R309" s="70">
        <f t="shared" si="277"/>
        <v>0</v>
      </c>
      <c r="S309" s="64"/>
      <c r="T309" s="65"/>
      <c r="U309" s="65"/>
      <c r="V309" s="65"/>
      <c r="W309" s="62"/>
      <c r="X309" s="42"/>
      <c r="Y309" s="189"/>
      <c r="Z309" s="194"/>
    </row>
    <row r="310" spans="1:26" ht="22.5" customHeight="1" x14ac:dyDescent="0.2">
      <c r="A310" s="187">
        <v>101</v>
      </c>
      <c r="B310" s="187" t="s">
        <v>428</v>
      </c>
      <c r="C310" s="187" t="s">
        <v>332</v>
      </c>
      <c r="D310" s="187">
        <v>118</v>
      </c>
      <c r="E310" s="187" t="s">
        <v>201</v>
      </c>
      <c r="F310" s="59" t="s">
        <v>202</v>
      </c>
      <c r="G310" s="59" t="s">
        <v>202</v>
      </c>
      <c r="H310" s="59" t="s">
        <v>202</v>
      </c>
      <c r="I310" s="59" t="s">
        <v>202</v>
      </c>
      <c r="J310" s="60">
        <v>43614</v>
      </c>
      <c r="K310" s="61">
        <v>0.64930555555555558</v>
      </c>
      <c r="L310" s="60">
        <v>43614</v>
      </c>
      <c r="M310" s="61">
        <v>0.71527777777777779</v>
      </c>
      <c r="N310" s="63">
        <v>1.58</v>
      </c>
      <c r="O310" s="62">
        <f t="shared" ref="O310" si="278">IF(RIGHT(S310)="T",(N310),0)</f>
        <v>1.58</v>
      </c>
      <c r="P310" s="62">
        <f t="shared" ref="P310" si="279">IF(RIGHT(S310)="U",(N310),0)</f>
        <v>0</v>
      </c>
      <c r="Q310" s="62">
        <f t="shared" ref="Q310" si="280">IF(RIGHT(S310)="C",(N310),0)</f>
        <v>0</v>
      </c>
      <c r="R310" s="63">
        <f t="shared" ref="R310" si="281">IF(RIGHT(S310)="D",(N310),0)</f>
        <v>0</v>
      </c>
      <c r="S310" s="64" t="s">
        <v>482</v>
      </c>
      <c r="T310" s="65"/>
      <c r="U310" s="65"/>
      <c r="V310" s="65"/>
      <c r="W310" s="62"/>
      <c r="X310" s="42" t="s">
        <v>643</v>
      </c>
      <c r="Y310" s="187" t="s">
        <v>766</v>
      </c>
      <c r="Z310" s="193">
        <v>99.78</v>
      </c>
    </row>
    <row r="311" spans="1:26" ht="15" customHeight="1" x14ac:dyDescent="0.2">
      <c r="A311" s="188"/>
      <c r="B311" s="188"/>
      <c r="C311" s="188"/>
      <c r="D311" s="188"/>
      <c r="E311" s="188"/>
      <c r="F311" s="59" t="s">
        <v>202</v>
      </c>
      <c r="G311" s="59" t="s">
        <v>202</v>
      </c>
      <c r="H311" s="59" t="s">
        <v>202</v>
      </c>
      <c r="I311" s="59" t="s">
        <v>202</v>
      </c>
      <c r="J311" s="59"/>
      <c r="K311" s="84"/>
      <c r="L311" s="84"/>
      <c r="M311" s="84"/>
      <c r="N311" s="75"/>
      <c r="O311" s="63"/>
      <c r="P311" s="63"/>
      <c r="Q311" s="63"/>
      <c r="R311" s="63"/>
      <c r="S311" s="66"/>
      <c r="T311" s="65"/>
      <c r="U311" s="65"/>
      <c r="V311" s="65"/>
      <c r="W311" s="62"/>
      <c r="X311" s="14"/>
      <c r="Y311" s="188"/>
      <c r="Z311" s="196"/>
    </row>
    <row r="312" spans="1:26" ht="15" customHeight="1" x14ac:dyDescent="0.2">
      <c r="A312" s="189"/>
      <c r="B312" s="189"/>
      <c r="C312" s="189"/>
      <c r="D312" s="189"/>
      <c r="E312" s="189"/>
      <c r="F312" s="59"/>
      <c r="G312" s="59"/>
      <c r="H312" s="59"/>
      <c r="I312" s="59"/>
      <c r="J312" s="60"/>
      <c r="K312" s="64"/>
      <c r="L312" s="60"/>
      <c r="M312" s="64"/>
      <c r="N312" s="78">
        <f>SUM(N310:N311)</f>
        <v>1.58</v>
      </c>
      <c r="O312" s="78">
        <f t="shared" ref="O312:R312" si="282">SUM(O310:O311)</f>
        <v>1.58</v>
      </c>
      <c r="P312" s="78">
        <f t="shared" si="282"/>
        <v>0</v>
      </c>
      <c r="Q312" s="78">
        <f t="shared" si="282"/>
        <v>0</v>
      </c>
      <c r="R312" s="78">
        <f t="shared" si="282"/>
        <v>0</v>
      </c>
      <c r="S312" s="64"/>
      <c r="T312" s="65"/>
      <c r="U312" s="65"/>
      <c r="V312" s="65"/>
      <c r="W312" s="62"/>
      <c r="X312" s="42"/>
      <c r="Y312" s="189"/>
      <c r="Z312" s="194"/>
    </row>
    <row r="313" spans="1:26" ht="15" customHeight="1" x14ac:dyDescent="0.2">
      <c r="A313" s="187">
        <v>102</v>
      </c>
      <c r="B313" s="187" t="s">
        <v>429</v>
      </c>
      <c r="C313" s="187" t="s">
        <v>333</v>
      </c>
      <c r="D313" s="187">
        <v>118</v>
      </c>
      <c r="E313" s="187" t="s">
        <v>201</v>
      </c>
      <c r="F313" s="59" t="s">
        <v>202</v>
      </c>
      <c r="G313" s="59" t="s">
        <v>202</v>
      </c>
      <c r="H313" s="59" t="s">
        <v>202</v>
      </c>
      <c r="I313" s="59" t="s">
        <v>202</v>
      </c>
      <c r="J313" s="60"/>
      <c r="K313" s="61"/>
      <c r="L313" s="60"/>
      <c r="M313" s="61"/>
      <c r="N313" s="63"/>
      <c r="O313" s="63"/>
      <c r="P313" s="63"/>
      <c r="Q313" s="63"/>
      <c r="R313" s="63"/>
      <c r="S313" s="64"/>
      <c r="T313" s="65"/>
      <c r="U313" s="65"/>
      <c r="V313" s="65"/>
      <c r="W313" s="62"/>
      <c r="X313" s="42"/>
      <c r="Y313" s="187" t="s">
        <v>766</v>
      </c>
      <c r="Z313" s="193">
        <v>100</v>
      </c>
    </row>
    <row r="314" spans="1:26" ht="15" customHeight="1" x14ac:dyDescent="0.2">
      <c r="A314" s="189"/>
      <c r="B314" s="189"/>
      <c r="C314" s="189"/>
      <c r="D314" s="189"/>
      <c r="E314" s="189"/>
      <c r="F314" s="59"/>
      <c r="G314" s="59"/>
      <c r="H314" s="59"/>
      <c r="I314" s="59"/>
      <c r="J314" s="60"/>
      <c r="K314" s="61"/>
      <c r="L314" s="60"/>
      <c r="M314" s="61"/>
      <c r="N314" s="63"/>
      <c r="O314" s="63"/>
      <c r="P314" s="63"/>
      <c r="Q314" s="63"/>
      <c r="R314" s="63"/>
      <c r="S314" s="64"/>
      <c r="T314" s="65"/>
      <c r="U314" s="65"/>
      <c r="V314" s="65"/>
      <c r="W314" s="62"/>
      <c r="X314" s="42"/>
      <c r="Y314" s="188"/>
      <c r="Z314" s="196"/>
    </row>
    <row r="315" spans="1:26" s="40" customFormat="1" ht="14.25" customHeight="1" x14ac:dyDescent="0.2">
      <c r="A315" s="66"/>
      <c r="B315" s="66" t="s">
        <v>302</v>
      </c>
      <c r="C315" s="66"/>
      <c r="D315" s="66"/>
      <c r="E315" s="66"/>
      <c r="F315" s="67"/>
      <c r="G315" s="67"/>
      <c r="H315" s="67"/>
      <c r="I315" s="67"/>
      <c r="J315" s="68"/>
      <c r="K315" s="69"/>
      <c r="L315" s="68"/>
      <c r="M315" s="69"/>
      <c r="N315" s="94">
        <f>SUM(N313:N314)</f>
        <v>0</v>
      </c>
      <c r="O315" s="94">
        <f t="shared" ref="O315:R315" si="283">SUM(O313:O314)</f>
        <v>0</v>
      </c>
      <c r="P315" s="94">
        <f t="shared" si="283"/>
        <v>0</v>
      </c>
      <c r="Q315" s="94">
        <f t="shared" si="283"/>
        <v>0</v>
      </c>
      <c r="R315" s="94">
        <f t="shared" si="283"/>
        <v>0</v>
      </c>
      <c r="S315" s="66"/>
      <c r="T315" s="71"/>
      <c r="U315" s="71"/>
      <c r="V315" s="71"/>
      <c r="W315" s="66"/>
      <c r="X315" s="14"/>
      <c r="Y315" s="189"/>
      <c r="Z315" s="194"/>
    </row>
    <row r="316" spans="1:26" ht="15" customHeight="1" x14ac:dyDescent="0.2">
      <c r="A316" s="187">
        <v>103</v>
      </c>
      <c r="B316" s="187" t="s">
        <v>430</v>
      </c>
      <c r="C316" s="187" t="s">
        <v>334</v>
      </c>
      <c r="D316" s="187">
        <v>68</v>
      </c>
      <c r="E316" s="187" t="s">
        <v>201</v>
      </c>
      <c r="F316" s="59" t="s">
        <v>202</v>
      </c>
      <c r="G316" s="59" t="s">
        <v>202</v>
      </c>
      <c r="H316" s="59" t="s">
        <v>202</v>
      </c>
      <c r="I316" s="59" t="s">
        <v>202</v>
      </c>
      <c r="J316" s="73"/>
      <c r="K316" s="61"/>
      <c r="L316" s="73"/>
      <c r="M316" s="61"/>
      <c r="N316" s="75"/>
      <c r="O316" s="63"/>
      <c r="P316" s="63"/>
      <c r="Q316" s="63"/>
      <c r="R316" s="63"/>
      <c r="S316" s="64"/>
      <c r="T316" s="65"/>
      <c r="U316" s="65"/>
      <c r="V316" s="65"/>
      <c r="W316" s="62"/>
      <c r="X316" s="42"/>
      <c r="Y316" s="187" t="s">
        <v>766</v>
      </c>
      <c r="Z316" s="193">
        <v>100</v>
      </c>
    </row>
    <row r="317" spans="1:26" ht="15" customHeight="1" x14ac:dyDescent="0.2">
      <c r="A317" s="188"/>
      <c r="B317" s="188"/>
      <c r="C317" s="188"/>
      <c r="D317" s="188"/>
      <c r="E317" s="188"/>
      <c r="F317" s="59"/>
      <c r="G317" s="59"/>
      <c r="H317" s="59"/>
      <c r="I317" s="59"/>
      <c r="J317" s="60"/>
      <c r="K317" s="61"/>
      <c r="L317" s="60"/>
      <c r="M317" s="61"/>
      <c r="N317" s="75"/>
      <c r="O317" s="63"/>
      <c r="P317" s="63"/>
      <c r="Q317" s="63"/>
      <c r="R317" s="63"/>
      <c r="S317" s="64"/>
      <c r="T317" s="65"/>
      <c r="U317" s="65"/>
      <c r="V317" s="65"/>
      <c r="W317" s="62"/>
      <c r="X317" s="42"/>
      <c r="Y317" s="188"/>
      <c r="Z317" s="196"/>
    </row>
    <row r="318" spans="1:26" ht="15" customHeight="1" x14ac:dyDescent="0.2">
      <c r="A318" s="189"/>
      <c r="B318" s="189"/>
      <c r="C318" s="189"/>
      <c r="D318" s="189"/>
      <c r="E318" s="189"/>
      <c r="F318" s="59"/>
      <c r="G318" s="59"/>
      <c r="H318" s="59"/>
      <c r="I318" s="59"/>
      <c r="J318" s="60"/>
      <c r="K318" s="64"/>
      <c r="L318" s="60"/>
      <c r="M318" s="64"/>
      <c r="N318" s="78">
        <f t="shared" ref="N318:R318" si="284">SUM(N317)</f>
        <v>0</v>
      </c>
      <c r="O318" s="70">
        <f t="shared" si="284"/>
        <v>0</v>
      </c>
      <c r="P318" s="70">
        <f t="shared" si="284"/>
        <v>0</v>
      </c>
      <c r="Q318" s="70">
        <f t="shared" si="284"/>
        <v>0</v>
      </c>
      <c r="R318" s="70">
        <f t="shared" si="284"/>
        <v>0</v>
      </c>
      <c r="S318" s="64"/>
      <c r="T318" s="65"/>
      <c r="U318" s="65"/>
      <c r="V318" s="65"/>
      <c r="W318" s="62"/>
      <c r="X318" s="42"/>
      <c r="Y318" s="189"/>
      <c r="Z318" s="194"/>
    </row>
    <row r="319" spans="1:26" ht="33.75" customHeight="1" x14ac:dyDescent="0.2">
      <c r="A319" s="187">
        <v>104</v>
      </c>
      <c r="B319" s="187" t="s">
        <v>429</v>
      </c>
      <c r="C319" s="187" t="s">
        <v>335</v>
      </c>
      <c r="D319" s="187">
        <v>68</v>
      </c>
      <c r="E319" s="187" t="s">
        <v>201</v>
      </c>
      <c r="F319" s="59" t="s">
        <v>202</v>
      </c>
      <c r="G319" s="59" t="s">
        <v>202</v>
      </c>
      <c r="H319" s="59" t="s">
        <v>202</v>
      </c>
      <c r="I319" s="59" t="s">
        <v>202</v>
      </c>
      <c r="J319" s="60">
        <v>43608</v>
      </c>
      <c r="K319" s="61">
        <v>0.60902777777777783</v>
      </c>
      <c r="L319" s="60">
        <v>43608</v>
      </c>
      <c r="M319" s="61">
        <v>0.60902777777777783</v>
      </c>
      <c r="N319" s="63">
        <v>0</v>
      </c>
      <c r="O319" s="62">
        <f t="shared" ref="O319" si="285">IF(RIGHT(S319)="T",(N319),0)</f>
        <v>0</v>
      </c>
      <c r="P319" s="62">
        <f t="shared" ref="P319" si="286">IF(RIGHT(S319)="U",(N319),0)</f>
        <v>0</v>
      </c>
      <c r="Q319" s="62">
        <f t="shared" ref="Q319" si="287">IF(RIGHT(S319)="C",(N319),0)</f>
        <v>0</v>
      </c>
      <c r="R319" s="63">
        <f t="shared" ref="R319" si="288">IF(RIGHT(S319)="D",(N319),0)</f>
        <v>0</v>
      </c>
      <c r="S319" s="64" t="s">
        <v>484</v>
      </c>
      <c r="T319" s="65"/>
      <c r="U319" s="65"/>
      <c r="V319" s="65"/>
      <c r="W319" s="62"/>
      <c r="X319" s="42" t="s">
        <v>651</v>
      </c>
      <c r="Y319" s="187" t="s">
        <v>766</v>
      </c>
      <c r="Z319" s="193">
        <v>100</v>
      </c>
    </row>
    <row r="320" spans="1:26" ht="15" customHeight="1" x14ac:dyDescent="0.2">
      <c r="A320" s="188"/>
      <c r="B320" s="188"/>
      <c r="C320" s="188"/>
      <c r="D320" s="188"/>
      <c r="E320" s="188"/>
      <c r="F320" s="59"/>
      <c r="G320" s="59"/>
      <c r="H320" s="59"/>
      <c r="I320" s="59"/>
      <c r="J320" s="60"/>
      <c r="K320" s="61"/>
      <c r="L320" s="60"/>
      <c r="M320" s="61"/>
      <c r="N320" s="75"/>
      <c r="O320" s="63"/>
      <c r="P320" s="63"/>
      <c r="Q320" s="63"/>
      <c r="R320" s="63"/>
      <c r="S320" s="64"/>
      <c r="T320" s="65"/>
      <c r="U320" s="65"/>
      <c r="V320" s="65"/>
      <c r="W320" s="62"/>
      <c r="X320" s="42"/>
      <c r="Y320" s="188"/>
      <c r="Z320" s="196"/>
    </row>
    <row r="321" spans="1:26" ht="15" customHeight="1" x14ac:dyDescent="0.2">
      <c r="A321" s="189"/>
      <c r="B321" s="189"/>
      <c r="C321" s="189"/>
      <c r="D321" s="189"/>
      <c r="E321" s="189"/>
      <c r="F321" s="59"/>
      <c r="G321" s="59"/>
      <c r="H321" s="59"/>
      <c r="I321" s="59"/>
      <c r="J321" s="60"/>
      <c r="K321" s="64"/>
      <c r="L321" s="60"/>
      <c r="M321" s="64"/>
      <c r="N321" s="78">
        <f>SUM(N319:N320)</f>
        <v>0</v>
      </c>
      <c r="O321" s="78">
        <f t="shared" ref="O321:R321" si="289">SUM(O319:O320)</f>
        <v>0</v>
      </c>
      <c r="P321" s="78">
        <f t="shared" si="289"/>
        <v>0</v>
      </c>
      <c r="Q321" s="78">
        <f t="shared" si="289"/>
        <v>0</v>
      </c>
      <c r="R321" s="78">
        <f t="shared" si="289"/>
        <v>0</v>
      </c>
      <c r="S321" s="64"/>
      <c r="T321" s="65"/>
      <c r="U321" s="65"/>
      <c r="V321" s="65"/>
      <c r="W321" s="62"/>
      <c r="X321" s="42"/>
      <c r="Y321" s="189"/>
      <c r="Z321" s="194"/>
    </row>
    <row r="322" spans="1:26" ht="15" customHeight="1" x14ac:dyDescent="0.2">
      <c r="A322" s="187">
        <v>105</v>
      </c>
      <c r="B322" s="187" t="s">
        <v>430</v>
      </c>
      <c r="C322" s="187" t="s">
        <v>378</v>
      </c>
      <c r="D322" s="187">
        <v>354.7</v>
      </c>
      <c r="E322" s="187" t="s">
        <v>201</v>
      </c>
      <c r="F322" s="59" t="s">
        <v>202</v>
      </c>
      <c r="G322" s="59" t="s">
        <v>202</v>
      </c>
      <c r="H322" s="59" t="s">
        <v>202</v>
      </c>
      <c r="I322" s="59" t="s">
        <v>202</v>
      </c>
      <c r="J322" s="60"/>
      <c r="K322" s="61"/>
      <c r="L322" s="60"/>
      <c r="M322" s="61"/>
      <c r="N322" s="63" t="str">
        <f t="shared" ref="N322:N324" si="290">IF(((L322+M322)-(J322+K322))*24&gt;0,((L322+M322)-(J322+K322))*24,"  ")</f>
        <v xml:space="preserve">  </v>
      </c>
      <c r="O322" s="63">
        <f t="shared" ref="O322:O324" si="291">IF(RIGHT(S322)="T",(N322),0)</f>
        <v>0</v>
      </c>
      <c r="P322" s="63">
        <f t="shared" ref="P322:P324" si="292">IF(RIGHT(S322)="U",(N322),0)</f>
        <v>0</v>
      </c>
      <c r="Q322" s="63">
        <f t="shared" ref="Q322:Q324" si="293">IF(RIGHT(S322)="C",(N322),0)</f>
        <v>0</v>
      </c>
      <c r="R322" s="63">
        <f t="shared" ref="R322:R324" si="294">IF(RIGHT(S322)="D",(N322),0)</f>
        <v>0</v>
      </c>
      <c r="S322" s="64"/>
      <c r="T322" s="65"/>
      <c r="U322" s="65"/>
      <c r="V322" s="65"/>
      <c r="W322" s="62"/>
      <c r="X322" s="42"/>
      <c r="Y322" s="187" t="s">
        <v>766</v>
      </c>
      <c r="Z322" s="193">
        <v>100</v>
      </c>
    </row>
    <row r="323" spans="1:26" ht="15" customHeight="1" x14ac:dyDescent="0.2">
      <c r="A323" s="188"/>
      <c r="B323" s="188"/>
      <c r="C323" s="188"/>
      <c r="D323" s="188"/>
      <c r="E323" s="188"/>
      <c r="F323" s="59"/>
      <c r="G323" s="59"/>
      <c r="H323" s="59"/>
      <c r="I323" s="59"/>
      <c r="J323" s="60"/>
      <c r="K323" s="61"/>
      <c r="L323" s="60"/>
      <c r="M323" s="61"/>
      <c r="N323" s="63" t="str">
        <f t="shared" si="290"/>
        <v xml:space="preserve">  </v>
      </c>
      <c r="O323" s="63">
        <f t="shared" si="291"/>
        <v>0</v>
      </c>
      <c r="P323" s="63">
        <f t="shared" si="292"/>
        <v>0</v>
      </c>
      <c r="Q323" s="63">
        <f t="shared" si="293"/>
        <v>0</v>
      </c>
      <c r="R323" s="63">
        <f t="shared" si="294"/>
        <v>0</v>
      </c>
      <c r="S323" s="64"/>
      <c r="T323" s="65"/>
      <c r="U323" s="65"/>
      <c r="V323" s="65"/>
      <c r="W323" s="62"/>
      <c r="X323" s="42"/>
      <c r="Y323" s="188"/>
      <c r="Z323" s="196"/>
    </row>
    <row r="324" spans="1:26" ht="15" customHeight="1" x14ac:dyDescent="0.2">
      <c r="A324" s="188"/>
      <c r="B324" s="188"/>
      <c r="C324" s="188"/>
      <c r="D324" s="188"/>
      <c r="E324" s="188"/>
      <c r="F324" s="59"/>
      <c r="G324" s="59"/>
      <c r="H324" s="59"/>
      <c r="I324" s="59"/>
      <c r="J324" s="60"/>
      <c r="K324" s="61"/>
      <c r="L324" s="60"/>
      <c r="M324" s="61"/>
      <c r="N324" s="63" t="str">
        <f t="shared" si="290"/>
        <v xml:space="preserve">  </v>
      </c>
      <c r="O324" s="63">
        <f t="shared" si="291"/>
        <v>0</v>
      </c>
      <c r="P324" s="63">
        <f t="shared" si="292"/>
        <v>0</v>
      </c>
      <c r="Q324" s="63">
        <f t="shared" si="293"/>
        <v>0</v>
      </c>
      <c r="R324" s="63">
        <f t="shared" si="294"/>
        <v>0</v>
      </c>
      <c r="S324" s="64"/>
      <c r="T324" s="65"/>
      <c r="U324" s="65"/>
      <c r="V324" s="65"/>
      <c r="W324" s="62"/>
      <c r="X324" s="42"/>
      <c r="Y324" s="188"/>
      <c r="Z324" s="196"/>
    </row>
    <row r="325" spans="1:26" ht="15" customHeight="1" x14ac:dyDescent="0.2">
      <c r="A325" s="188"/>
      <c r="B325" s="188"/>
      <c r="C325" s="188"/>
      <c r="D325" s="188"/>
      <c r="E325" s="188"/>
      <c r="F325" s="59" t="s">
        <v>202</v>
      </c>
      <c r="G325" s="59" t="s">
        <v>202</v>
      </c>
      <c r="H325" s="59" t="s">
        <v>202</v>
      </c>
      <c r="I325" s="59" t="s">
        <v>202</v>
      </c>
      <c r="J325" s="59"/>
      <c r="K325" s="66"/>
      <c r="L325" s="66"/>
      <c r="M325" s="66"/>
      <c r="N325" s="75"/>
      <c r="O325" s="63"/>
      <c r="P325" s="63"/>
      <c r="Q325" s="63"/>
      <c r="R325" s="63"/>
      <c r="S325" s="66"/>
      <c r="T325" s="65"/>
      <c r="U325" s="65"/>
      <c r="V325" s="65"/>
      <c r="W325" s="62"/>
      <c r="X325" s="42"/>
      <c r="Y325" s="188"/>
      <c r="Z325" s="196"/>
    </row>
    <row r="326" spans="1:26" ht="15" customHeight="1" x14ac:dyDescent="0.2">
      <c r="A326" s="189"/>
      <c r="B326" s="189"/>
      <c r="C326" s="189"/>
      <c r="D326" s="189"/>
      <c r="E326" s="189"/>
      <c r="F326" s="59"/>
      <c r="G326" s="59"/>
      <c r="H326" s="59"/>
      <c r="I326" s="59"/>
      <c r="J326" s="60"/>
      <c r="K326" s="64"/>
      <c r="L326" s="60"/>
      <c r="M326" s="64"/>
      <c r="N326" s="78">
        <f>SUM(N322:N325)</f>
        <v>0</v>
      </c>
      <c r="O326" s="78">
        <f>SUM(O322:O325)</f>
        <v>0</v>
      </c>
      <c r="P326" s="78">
        <f>SUM(P322:P325)</f>
        <v>0</v>
      </c>
      <c r="Q326" s="78">
        <f>SUM(Q322:Q325)</f>
        <v>0</v>
      </c>
      <c r="R326" s="78">
        <f>SUM(R322:R325)</f>
        <v>0</v>
      </c>
      <c r="S326" s="64"/>
      <c r="T326" s="65"/>
      <c r="U326" s="65"/>
      <c r="V326" s="65"/>
      <c r="W326" s="62"/>
      <c r="X326" s="42"/>
      <c r="Y326" s="189"/>
      <c r="Z326" s="194"/>
    </row>
    <row r="327" spans="1:26" ht="15" customHeight="1" x14ac:dyDescent="0.2">
      <c r="A327" s="187">
        <v>106</v>
      </c>
      <c r="B327" s="187" t="s">
        <v>431</v>
      </c>
      <c r="C327" s="187" t="s">
        <v>379</v>
      </c>
      <c r="D327" s="187">
        <v>147.81</v>
      </c>
      <c r="E327" s="187" t="s">
        <v>201</v>
      </c>
      <c r="F327" s="59" t="s">
        <v>202</v>
      </c>
      <c r="G327" s="59" t="s">
        <v>202</v>
      </c>
      <c r="H327" s="59" t="s">
        <v>202</v>
      </c>
      <c r="I327" s="59" t="s">
        <v>202</v>
      </c>
      <c r="J327" s="79"/>
      <c r="K327" s="80"/>
      <c r="L327" s="79"/>
      <c r="M327" s="80"/>
      <c r="N327" s="81"/>
      <c r="O327" s="81"/>
      <c r="P327" s="81"/>
      <c r="Q327" s="81"/>
      <c r="R327" s="81"/>
      <c r="S327" s="82"/>
      <c r="T327" s="65"/>
      <c r="U327" s="65"/>
      <c r="V327" s="65"/>
      <c r="W327" s="62"/>
      <c r="X327" s="30"/>
      <c r="Y327" s="187" t="s">
        <v>766</v>
      </c>
      <c r="Z327" s="193">
        <v>100</v>
      </c>
    </row>
    <row r="328" spans="1:26" ht="15" customHeight="1" x14ac:dyDescent="0.2">
      <c r="A328" s="189"/>
      <c r="B328" s="189"/>
      <c r="C328" s="189"/>
      <c r="D328" s="189"/>
      <c r="E328" s="189"/>
      <c r="F328" s="59"/>
      <c r="G328" s="59"/>
      <c r="H328" s="59"/>
      <c r="I328" s="59"/>
      <c r="J328" s="60"/>
      <c r="K328" s="64"/>
      <c r="L328" s="60"/>
      <c r="M328" s="64"/>
      <c r="N328" s="78">
        <f>SUM(N327:N327)</f>
        <v>0</v>
      </c>
      <c r="O328" s="78">
        <f>SUM(O327:O327)</f>
        <v>0</v>
      </c>
      <c r="P328" s="78">
        <f>SUM(P327:P327)</f>
        <v>0</v>
      </c>
      <c r="Q328" s="78">
        <f>SUM(Q327:Q327)</f>
        <v>0</v>
      </c>
      <c r="R328" s="78">
        <f>SUM(R327:R327)</f>
        <v>0</v>
      </c>
      <c r="S328" s="64"/>
      <c r="T328" s="65"/>
      <c r="U328" s="65"/>
      <c r="V328" s="65"/>
      <c r="W328" s="62"/>
      <c r="X328" s="42"/>
      <c r="Y328" s="189"/>
      <c r="Z328" s="194"/>
    </row>
    <row r="329" spans="1:26" ht="15" customHeight="1" x14ac:dyDescent="0.2">
      <c r="A329" s="187">
        <v>107</v>
      </c>
      <c r="B329" s="187" t="s">
        <v>432</v>
      </c>
      <c r="C329" s="187" t="s">
        <v>476</v>
      </c>
      <c r="D329" s="187">
        <v>196.18600000000001</v>
      </c>
      <c r="E329" s="187" t="s">
        <v>201</v>
      </c>
      <c r="F329" s="59" t="s">
        <v>202</v>
      </c>
      <c r="G329" s="59" t="s">
        <v>202</v>
      </c>
      <c r="H329" s="59" t="s">
        <v>202</v>
      </c>
      <c r="I329" s="59" t="s">
        <v>202</v>
      </c>
      <c r="J329" s="60"/>
      <c r="K329" s="61"/>
      <c r="L329" s="60"/>
      <c r="M329" s="61"/>
      <c r="N329" s="63"/>
      <c r="O329" s="63"/>
      <c r="P329" s="63"/>
      <c r="Q329" s="63"/>
      <c r="R329" s="63"/>
      <c r="S329" s="64"/>
      <c r="T329" s="65"/>
      <c r="U329" s="65"/>
      <c r="V329" s="65"/>
      <c r="W329" s="62"/>
      <c r="X329" s="42"/>
      <c r="Y329" s="187" t="s">
        <v>766</v>
      </c>
      <c r="Z329" s="193">
        <v>100</v>
      </c>
    </row>
    <row r="330" spans="1:26" ht="15" customHeight="1" x14ac:dyDescent="0.2">
      <c r="A330" s="188"/>
      <c r="B330" s="188"/>
      <c r="C330" s="188"/>
      <c r="D330" s="188"/>
      <c r="E330" s="188"/>
      <c r="F330" s="59"/>
      <c r="G330" s="59"/>
      <c r="H330" s="59"/>
      <c r="I330" s="59"/>
      <c r="J330" s="60"/>
      <c r="K330" s="61"/>
      <c r="L330" s="60"/>
      <c r="M330" s="61"/>
      <c r="N330" s="63"/>
      <c r="O330" s="63"/>
      <c r="P330" s="63"/>
      <c r="Q330" s="63"/>
      <c r="R330" s="63"/>
      <c r="S330" s="64"/>
      <c r="T330" s="65"/>
      <c r="U330" s="65"/>
      <c r="V330" s="65"/>
      <c r="W330" s="62"/>
      <c r="X330" s="42"/>
      <c r="Y330" s="188"/>
      <c r="Z330" s="196"/>
    </row>
    <row r="331" spans="1:26" ht="15" customHeight="1" x14ac:dyDescent="0.2">
      <c r="A331" s="189"/>
      <c r="B331" s="189"/>
      <c r="C331" s="189"/>
      <c r="D331" s="189"/>
      <c r="E331" s="189"/>
      <c r="F331" s="59"/>
      <c r="G331" s="59"/>
      <c r="H331" s="59"/>
      <c r="I331" s="59"/>
      <c r="J331" s="60"/>
      <c r="K331" s="64"/>
      <c r="L331" s="60"/>
      <c r="M331" s="64"/>
      <c r="N331" s="78">
        <f>SUM(N329:N330)</f>
        <v>0</v>
      </c>
      <c r="O331" s="78">
        <f t="shared" ref="O331:R331" si="295">SUM(O329:O330)</f>
        <v>0</v>
      </c>
      <c r="P331" s="78">
        <f t="shared" si="295"/>
        <v>0</v>
      </c>
      <c r="Q331" s="78">
        <f t="shared" si="295"/>
        <v>0</v>
      </c>
      <c r="R331" s="78">
        <f t="shared" si="295"/>
        <v>0</v>
      </c>
      <c r="S331" s="64"/>
      <c r="T331" s="65"/>
      <c r="U331" s="65"/>
      <c r="V331" s="65"/>
      <c r="W331" s="62"/>
      <c r="X331" s="42"/>
      <c r="Y331" s="189"/>
      <c r="Z331" s="194"/>
    </row>
    <row r="332" spans="1:26" ht="33.75" customHeight="1" x14ac:dyDescent="0.2">
      <c r="A332" s="187">
        <v>108</v>
      </c>
      <c r="B332" s="187" t="s">
        <v>433</v>
      </c>
      <c r="C332" s="187" t="s">
        <v>511</v>
      </c>
      <c r="D332" s="187">
        <v>196.18600000000001</v>
      </c>
      <c r="E332" s="187" t="s">
        <v>201</v>
      </c>
      <c r="F332" s="59" t="s">
        <v>202</v>
      </c>
      <c r="G332" s="59" t="s">
        <v>202</v>
      </c>
      <c r="H332" s="59" t="s">
        <v>202</v>
      </c>
      <c r="I332" s="59" t="s">
        <v>202</v>
      </c>
      <c r="J332" s="60">
        <v>43586</v>
      </c>
      <c r="K332" s="61">
        <v>0.62638888888888888</v>
      </c>
      <c r="L332" s="60">
        <v>43586</v>
      </c>
      <c r="M332" s="61">
        <v>0.65833333333333333</v>
      </c>
      <c r="N332" s="63">
        <v>0.77</v>
      </c>
      <c r="O332" s="62">
        <f t="shared" ref="O332" si="296">IF(RIGHT(S332)="T",(N332),0)</f>
        <v>0</v>
      </c>
      <c r="P332" s="62">
        <f t="shared" ref="P332" si="297">IF(RIGHT(S332)="U",(N332),0)</f>
        <v>0</v>
      </c>
      <c r="Q332" s="62">
        <f t="shared" ref="Q332" si="298">IF(RIGHT(S332)="C",(N332),0)</f>
        <v>0.77</v>
      </c>
      <c r="R332" s="63">
        <f t="shared" ref="R332" si="299">IF(RIGHT(S332)="D",(N332),0)</f>
        <v>0</v>
      </c>
      <c r="S332" s="64" t="s">
        <v>478</v>
      </c>
      <c r="T332" s="65"/>
      <c r="U332" s="65"/>
      <c r="V332" s="65"/>
      <c r="W332" s="62"/>
      <c r="X332" s="42" t="s">
        <v>640</v>
      </c>
      <c r="Y332" s="187" t="s">
        <v>766</v>
      </c>
      <c r="Z332" s="193">
        <v>100</v>
      </c>
    </row>
    <row r="333" spans="1:26" ht="15" customHeight="1" x14ac:dyDescent="0.2">
      <c r="A333" s="188"/>
      <c r="B333" s="188"/>
      <c r="C333" s="188"/>
      <c r="D333" s="188"/>
      <c r="E333" s="188"/>
      <c r="F333" s="59"/>
      <c r="G333" s="59"/>
      <c r="H333" s="59"/>
      <c r="I333" s="59"/>
      <c r="J333" s="60"/>
      <c r="K333" s="61"/>
      <c r="L333" s="60"/>
      <c r="M333" s="61"/>
      <c r="N333" s="63"/>
      <c r="O333" s="63"/>
      <c r="P333" s="63"/>
      <c r="Q333" s="63"/>
      <c r="R333" s="63"/>
      <c r="S333" s="64"/>
      <c r="T333" s="65"/>
      <c r="U333" s="65"/>
      <c r="V333" s="65"/>
      <c r="W333" s="62"/>
      <c r="X333" s="42"/>
      <c r="Y333" s="188"/>
      <c r="Z333" s="196"/>
    </row>
    <row r="334" spans="1:26" ht="15" customHeight="1" x14ac:dyDescent="0.2">
      <c r="A334" s="189"/>
      <c r="B334" s="189"/>
      <c r="C334" s="189"/>
      <c r="D334" s="189"/>
      <c r="E334" s="189"/>
      <c r="F334" s="59"/>
      <c r="G334" s="59"/>
      <c r="H334" s="59"/>
      <c r="I334" s="59"/>
      <c r="J334" s="60"/>
      <c r="K334" s="64"/>
      <c r="L334" s="60"/>
      <c r="M334" s="64"/>
      <c r="N334" s="78">
        <f>SUM(N332:N333)</f>
        <v>0.77</v>
      </c>
      <c r="O334" s="78">
        <f t="shared" ref="O334:R334" si="300">SUM(O332:O333)</f>
        <v>0</v>
      </c>
      <c r="P334" s="78">
        <f t="shared" si="300"/>
        <v>0</v>
      </c>
      <c r="Q334" s="78">
        <f t="shared" si="300"/>
        <v>0.77</v>
      </c>
      <c r="R334" s="78">
        <f t="shared" si="300"/>
        <v>0</v>
      </c>
      <c r="S334" s="64"/>
      <c r="T334" s="65"/>
      <c r="U334" s="65"/>
      <c r="V334" s="65"/>
      <c r="W334" s="62"/>
      <c r="X334" s="42"/>
      <c r="Y334" s="189"/>
      <c r="Z334" s="194"/>
    </row>
    <row r="335" spans="1:26" ht="15" customHeight="1" x14ac:dyDescent="0.2">
      <c r="A335" s="62">
        <v>109</v>
      </c>
      <c r="B335" s="62" t="s">
        <v>509</v>
      </c>
      <c r="C335" s="82" t="s">
        <v>501</v>
      </c>
      <c r="D335" s="62">
        <v>354.7</v>
      </c>
      <c r="E335" s="62" t="s">
        <v>201</v>
      </c>
      <c r="F335" s="59" t="s">
        <v>202</v>
      </c>
      <c r="G335" s="59" t="s">
        <v>202</v>
      </c>
      <c r="H335" s="59" t="s">
        <v>202</v>
      </c>
      <c r="I335" s="59" t="s">
        <v>202</v>
      </c>
      <c r="J335" s="79"/>
      <c r="K335" s="80"/>
      <c r="L335" s="79"/>
      <c r="M335" s="80"/>
      <c r="N335" s="81"/>
      <c r="O335" s="81"/>
      <c r="P335" s="81"/>
      <c r="Q335" s="81"/>
      <c r="R335" s="81"/>
      <c r="S335" s="82"/>
      <c r="T335" s="83"/>
      <c r="U335" s="65"/>
      <c r="V335" s="65"/>
      <c r="W335" s="62"/>
      <c r="X335" s="30"/>
      <c r="Y335" s="187" t="s">
        <v>766</v>
      </c>
      <c r="Z335" s="193">
        <v>100</v>
      </c>
    </row>
    <row r="336" spans="1:26" ht="15" customHeight="1" x14ac:dyDescent="0.2">
      <c r="A336" s="62"/>
      <c r="B336" s="66" t="s">
        <v>302</v>
      </c>
      <c r="C336" s="66"/>
      <c r="D336" s="66"/>
      <c r="E336" s="66"/>
      <c r="F336" s="59"/>
      <c r="G336" s="59"/>
      <c r="H336" s="59"/>
      <c r="I336" s="59"/>
      <c r="J336" s="68"/>
      <c r="K336" s="69"/>
      <c r="L336" s="68"/>
      <c r="M336" s="69"/>
      <c r="N336" s="70">
        <f>SUM(N335:N335)</f>
        <v>0</v>
      </c>
      <c r="O336" s="70">
        <f>SUM(O335:O335)</f>
        <v>0</v>
      </c>
      <c r="P336" s="70">
        <f>SUM(P335:P335)</f>
        <v>0</v>
      </c>
      <c r="Q336" s="70">
        <f>SUM(Q335:Q335)</f>
        <v>0</v>
      </c>
      <c r="R336" s="70">
        <f>SUM(R335:R335)</f>
        <v>0</v>
      </c>
      <c r="S336" s="66"/>
      <c r="T336" s="71"/>
      <c r="U336" s="71"/>
      <c r="V336" s="71"/>
      <c r="W336" s="66"/>
      <c r="X336" s="14"/>
      <c r="Y336" s="189"/>
      <c r="Z336" s="194"/>
    </row>
    <row r="337" spans="1:26" ht="15" customHeight="1" x14ac:dyDescent="0.2">
      <c r="A337" s="187">
        <v>110</v>
      </c>
      <c r="B337" s="187" t="s">
        <v>510</v>
      </c>
      <c r="C337" s="187" t="s">
        <v>508</v>
      </c>
      <c r="D337" s="187"/>
      <c r="E337" s="187" t="s">
        <v>201</v>
      </c>
      <c r="F337" s="62"/>
      <c r="G337" s="62"/>
      <c r="H337" s="62"/>
      <c r="I337" s="62"/>
      <c r="J337" s="79"/>
      <c r="K337" s="80"/>
      <c r="L337" s="79"/>
      <c r="M337" s="80"/>
      <c r="N337" s="81"/>
      <c r="O337" s="81"/>
      <c r="P337" s="81"/>
      <c r="Q337" s="81"/>
      <c r="R337" s="81"/>
      <c r="S337" s="82"/>
      <c r="T337" s="83"/>
      <c r="U337" s="62"/>
      <c r="V337" s="62"/>
      <c r="W337" s="62"/>
      <c r="X337" s="30"/>
      <c r="Y337" s="187" t="s">
        <v>766</v>
      </c>
      <c r="Z337" s="193">
        <v>100</v>
      </c>
    </row>
    <row r="338" spans="1:26" ht="15" customHeight="1" x14ac:dyDescent="0.2">
      <c r="A338" s="189"/>
      <c r="B338" s="189"/>
      <c r="C338" s="189"/>
      <c r="D338" s="189"/>
      <c r="E338" s="189"/>
      <c r="F338" s="62"/>
      <c r="G338" s="62"/>
      <c r="H338" s="62"/>
      <c r="I338" s="62"/>
      <c r="J338" s="79"/>
      <c r="K338" s="80"/>
      <c r="L338" s="79"/>
      <c r="M338" s="80"/>
      <c r="N338" s="81"/>
      <c r="O338" s="81"/>
      <c r="P338" s="81"/>
      <c r="Q338" s="81"/>
      <c r="R338" s="81"/>
      <c r="S338" s="82"/>
      <c r="T338" s="83"/>
      <c r="U338" s="62"/>
      <c r="V338" s="62"/>
      <c r="W338" s="62"/>
      <c r="X338" s="30"/>
      <c r="Y338" s="188"/>
      <c r="Z338" s="196"/>
    </row>
    <row r="339" spans="1:26" ht="15" customHeight="1" x14ac:dyDescent="0.2">
      <c r="A339" s="62"/>
      <c r="B339" s="66" t="s">
        <v>302</v>
      </c>
      <c r="C339" s="66"/>
      <c r="D339" s="66"/>
      <c r="E339" s="66"/>
      <c r="F339" s="59"/>
      <c r="G339" s="59"/>
      <c r="H339" s="59"/>
      <c r="I339" s="59"/>
      <c r="J339" s="68"/>
      <c r="K339" s="69"/>
      <c r="L339" s="68"/>
      <c r="M339" s="69"/>
      <c r="N339" s="70">
        <f>SUM(N337:N338)</f>
        <v>0</v>
      </c>
      <c r="O339" s="70">
        <f>SUM(O337:O338)</f>
        <v>0</v>
      </c>
      <c r="P339" s="70">
        <f>SUM(P337:P338)</f>
        <v>0</v>
      </c>
      <c r="Q339" s="70">
        <f>SUM(Q337:Q338)</f>
        <v>0</v>
      </c>
      <c r="R339" s="70">
        <f>SUM(R337:R338)</f>
        <v>0</v>
      </c>
      <c r="S339" s="66"/>
      <c r="T339" s="71"/>
      <c r="U339" s="71"/>
      <c r="V339" s="71"/>
      <c r="W339" s="66"/>
      <c r="X339" s="14"/>
      <c r="Y339" s="189"/>
      <c r="Z339" s="194"/>
    </row>
    <row r="340" spans="1:26" ht="15" customHeight="1" x14ac:dyDescent="0.2">
      <c r="A340" s="187">
        <v>111</v>
      </c>
      <c r="B340" s="187" t="s">
        <v>203</v>
      </c>
      <c r="C340" s="187" t="s">
        <v>99</v>
      </c>
      <c r="D340" s="187">
        <v>315</v>
      </c>
      <c r="E340" s="187" t="s">
        <v>201</v>
      </c>
      <c r="F340" s="59" t="s">
        <v>202</v>
      </c>
      <c r="G340" s="59" t="s">
        <v>202</v>
      </c>
      <c r="H340" s="59" t="s">
        <v>202</v>
      </c>
      <c r="I340" s="59" t="s">
        <v>202</v>
      </c>
      <c r="J340" s="60"/>
      <c r="K340" s="61"/>
      <c r="L340" s="60"/>
      <c r="M340" s="61"/>
      <c r="N340" s="63" t="str">
        <f t="shared" ref="N340" si="301">IF(((L340+M340)-(J340+K340))*24&gt;0,((L340+M340)-(J340+K340))*24,"  ")</f>
        <v xml:space="preserve">  </v>
      </c>
      <c r="O340" s="63">
        <f t="shared" ref="O340" si="302">IF(RIGHT(S340)="T",(N340),0)</f>
        <v>0</v>
      </c>
      <c r="P340" s="63">
        <f t="shared" ref="P340" si="303">IF(RIGHT(S340)="U",(N340),0)</f>
        <v>0</v>
      </c>
      <c r="Q340" s="63">
        <f t="shared" ref="Q340" si="304">IF(RIGHT(S340)="C",(N340),0)</f>
        <v>0</v>
      </c>
      <c r="R340" s="63">
        <f t="shared" ref="R340" si="305">IF(RIGHT(S340)="D",(N340),0)</f>
        <v>0</v>
      </c>
      <c r="S340" s="64"/>
      <c r="T340" s="65"/>
      <c r="U340" s="65"/>
      <c r="V340" s="65"/>
      <c r="W340" s="62"/>
      <c r="X340" s="42"/>
      <c r="Y340" s="187" t="s">
        <v>766</v>
      </c>
      <c r="Z340" s="193">
        <v>100</v>
      </c>
    </row>
    <row r="341" spans="1:26" ht="15" customHeight="1" x14ac:dyDescent="0.2">
      <c r="A341" s="188"/>
      <c r="B341" s="188"/>
      <c r="C341" s="188"/>
      <c r="D341" s="188"/>
      <c r="E341" s="188"/>
      <c r="F341" s="59"/>
      <c r="G341" s="59"/>
      <c r="H341" s="59"/>
      <c r="I341" s="59"/>
      <c r="J341" s="89"/>
      <c r="K341" s="90"/>
      <c r="L341" s="89"/>
      <c r="M341" s="90"/>
      <c r="N341" s="74"/>
      <c r="O341" s="72"/>
      <c r="P341" s="72"/>
      <c r="Q341" s="72"/>
      <c r="R341" s="72"/>
      <c r="S341" s="91"/>
      <c r="T341" s="65"/>
      <c r="U341" s="65"/>
      <c r="V341" s="65"/>
      <c r="W341" s="62"/>
      <c r="X341" s="54"/>
      <c r="Y341" s="188"/>
      <c r="Z341" s="196"/>
    </row>
    <row r="342" spans="1:26" ht="15" customHeight="1" x14ac:dyDescent="0.2">
      <c r="A342" s="189"/>
      <c r="B342" s="189"/>
      <c r="C342" s="189"/>
      <c r="D342" s="189"/>
      <c r="E342" s="189"/>
      <c r="F342" s="59"/>
      <c r="G342" s="59"/>
      <c r="H342" s="59"/>
      <c r="I342" s="59"/>
      <c r="J342" s="60"/>
      <c r="K342" s="64"/>
      <c r="L342" s="60"/>
      <c r="M342" s="64"/>
      <c r="N342" s="78">
        <f>SUM(N340)</f>
        <v>0</v>
      </c>
      <c r="O342" s="70">
        <f>SUM(O340)</f>
        <v>0</v>
      </c>
      <c r="P342" s="70">
        <f>SUM(P340)</f>
        <v>0</v>
      </c>
      <c r="Q342" s="70">
        <f>SUM(Q340)</f>
        <v>0</v>
      </c>
      <c r="R342" s="70">
        <f>SUM(R340)</f>
        <v>0</v>
      </c>
      <c r="S342" s="64"/>
      <c r="T342" s="65"/>
      <c r="U342" s="65"/>
      <c r="V342" s="65"/>
      <c r="W342" s="62"/>
      <c r="X342" s="42"/>
      <c r="Y342" s="189"/>
      <c r="Z342" s="194"/>
    </row>
    <row r="343" spans="1:26" ht="15" customHeight="1" x14ac:dyDescent="0.2">
      <c r="A343" s="187">
        <v>112</v>
      </c>
      <c r="B343" s="187" t="s">
        <v>204</v>
      </c>
      <c r="C343" s="187" t="s">
        <v>100</v>
      </c>
      <c r="D343" s="187">
        <v>315</v>
      </c>
      <c r="E343" s="187" t="s">
        <v>201</v>
      </c>
      <c r="F343" s="59" t="s">
        <v>202</v>
      </c>
      <c r="G343" s="59" t="s">
        <v>202</v>
      </c>
      <c r="H343" s="59" t="s">
        <v>202</v>
      </c>
      <c r="I343" s="59" t="s">
        <v>202</v>
      </c>
      <c r="J343" s="60"/>
      <c r="K343" s="61"/>
      <c r="L343" s="60"/>
      <c r="M343" s="61"/>
      <c r="N343" s="63" t="str">
        <f t="shared" ref="N343" si="306">IF(((L343+M343)-(J343+K343))*24&gt;0,((L343+M343)-(J343+K343))*24,"  ")</f>
        <v xml:space="preserve">  </v>
      </c>
      <c r="O343" s="63">
        <f t="shared" ref="O343" si="307">IF(RIGHT(S343)="T",(N343),0)</f>
        <v>0</v>
      </c>
      <c r="P343" s="63">
        <f t="shared" ref="P343" si="308">IF(RIGHT(S343)="U",(N343),0)</f>
        <v>0</v>
      </c>
      <c r="Q343" s="63">
        <f t="shared" ref="Q343" si="309">IF(RIGHT(S343)="C",(N343),0)</f>
        <v>0</v>
      </c>
      <c r="R343" s="63">
        <f t="shared" ref="R343" si="310">IF(RIGHT(S343)="D",(N343),0)</f>
        <v>0</v>
      </c>
      <c r="S343" s="64"/>
      <c r="T343" s="65"/>
      <c r="U343" s="65"/>
      <c r="V343" s="65"/>
      <c r="W343" s="62"/>
      <c r="X343" s="42"/>
      <c r="Y343" s="187" t="s">
        <v>766</v>
      </c>
      <c r="Z343" s="193">
        <v>100</v>
      </c>
    </row>
    <row r="344" spans="1:26" ht="15" customHeight="1" x14ac:dyDescent="0.2">
      <c r="A344" s="188"/>
      <c r="B344" s="188"/>
      <c r="C344" s="188"/>
      <c r="D344" s="188"/>
      <c r="E344" s="188"/>
      <c r="F344" s="59"/>
      <c r="G344" s="59"/>
      <c r="H344" s="59"/>
      <c r="I344" s="59"/>
      <c r="J344" s="85"/>
      <c r="K344" s="86"/>
      <c r="L344" s="85"/>
      <c r="M344" s="86"/>
      <c r="N344" s="75"/>
      <c r="O344" s="72"/>
      <c r="P344" s="72"/>
      <c r="Q344" s="72"/>
      <c r="R344" s="72"/>
      <c r="S344" s="87"/>
      <c r="T344" s="65"/>
      <c r="U344" s="65"/>
      <c r="V344" s="65"/>
      <c r="W344" s="62"/>
      <c r="X344" s="50"/>
      <c r="Y344" s="188"/>
      <c r="Z344" s="196"/>
    </row>
    <row r="345" spans="1:26" ht="15" customHeight="1" x14ac:dyDescent="0.2">
      <c r="A345" s="189"/>
      <c r="B345" s="189"/>
      <c r="C345" s="189"/>
      <c r="D345" s="189"/>
      <c r="E345" s="189"/>
      <c r="F345" s="59"/>
      <c r="G345" s="59"/>
      <c r="H345" s="59"/>
      <c r="I345" s="59"/>
      <c r="J345" s="60"/>
      <c r="K345" s="64"/>
      <c r="L345" s="60"/>
      <c r="M345" s="64"/>
      <c r="N345" s="78">
        <f>SUM(N343:N344)</f>
        <v>0</v>
      </c>
      <c r="O345" s="78">
        <f t="shared" ref="O345:R345" si="311">SUM(O343:O344)</f>
        <v>0</v>
      </c>
      <c r="P345" s="78">
        <f t="shared" si="311"/>
        <v>0</v>
      </c>
      <c r="Q345" s="78">
        <f t="shared" si="311"/>
        <v>0</v>
      </c>
      <c r="R345" s="78">
        <f t="shared" si="311"/>
        <v>0</v>
      </c>
      <c r="S345" s="64"/>
      <c r="T345" s="65"/>
      <c r="U345" s="65"/>
      <c r="V345" s="65"/>
      <c r="W345" s="62"/>
      <c r="X345" s="42"/>
      <c r="Y345" s="189"/>
      <c r="Z345" s="194"/>
    </row>
    <row r="346" spans="1:26" ht="15" customHeight="1" x14ac:dyDescent="0.2">
      <c r="A346" s="187">
        <v>113</v>
      </c>
      <c r="B346" s="187" t="s">
        <v>205</v>
      </c>
      <c r="C346" s="187" t="s">
        <v>107</v>
      </c>
      <c r="D346" s="187">
        <v>315</v>
      </c>
      <c r="E346" s="187" t="s">
        <v>201</v>
      </c>
      <c r="F346" s="59" t="s">
        <v>202</v>
      </c>
      <c r="G346" s="59" t="s">
        <v>202</v>
      </c>
      <c r="H346" s="59" t="s">
        <v>202</v>
      </c>
      <c r="I346" s="59" t="s">
        <v>202</v>
      </c>
      <c r="J346" s="60"/>
      <c r="K346" s="61"/>
      <c r="L346" s="60"/>
      <c r="M346" s="61"/>
      <c r="N346" s="63" t="str">
        <f t="shared" ref="N346" si="312">IF(((L346+M346)-(J346+K346))*24&gt;0,((L346+M346)-(J346+K346))*24,"  ")</f>
        <v xml:space="preserve">  </v>
      </c>
      <c r="O346" s="63">
        <f t="shared" ref="O346" si="313">IF(RIGHT(S346)="T",(N346),0)</f>
        <v>0</v>
      </c>
      <c r="P346" s="63">
        <f t="shared" ref="P346" si="314">IF(RIGHT(S346)="U",(N346),0)</f>
        <v>0</v>
      </c>
      <c r="Q346" s="63">
        <f t="shared" ref="Q346" si="315">IF(RIGHT(S346)="C",(N346),0)</f>
        <v>0</v>
      </c>
      <c r="R346" s="63">
        <f t="shared" ref="R346" si="316">IF(RIGHT(S346)="D",(N346),0)</f>
        <v>0</v>
      </c>
      <c r="S346" s="64"/>
      <c r="T346" s="65"/>
      <c r="U346" s="65"/>
      <c r="V346" s="65"/>
      <c r="W346" s="62"/>
      <c r="X346" s="42"/>
      <c r="Y346" s="187" t="s">
        <v>766</v>
      </c>
      <c r="Z346" s="193">
        <v>100</v>
      </c>
    </row>
    <row r="347" spans="1:26" ht="15" customHeight="1" x14ac:dyDescent="0.2">
      <c r="A347" s="188"/>
      <c r="B347" s="188"/>
      <c r="C347" s="188"/>
      <c r="D347" s="188"/>
      <c r="E347" s="188"/>
      <c r="F347" s="59"/>
      <c r="G347" s="59"/>
      <c r="H347" s="59"/>
      <c r="I347" s="59"/>
      <c r="J347" s="85"/>
      <c r="K347" s="86"/>
      <c r="L347" s="85"/>
      <c r="M347" s="86"/>
      <c r="N347" s="75"/>
      <c r="O347" s="72"/>
      <c r="P347" s="72"/>
      <c r="Q347" s="72"/>
      <c r="R347" s="72"/>
      <c r="S347" s="87"/>
      <c r="T347" s="65"/>
      <c r="U347" s="65"/>
      <c r="V347" s="65"/>
      <c r="W347" s="62"/>
      <c r="X347" s="50"/>
      <c r="Y347" s="188"/>
      <c r="Z347" s="196"/>
    </row>
    <row r="348" spans="1:26" ht="15" customHeight="1" x14ac:dyDescent="0.2">
      <c r="A348" s="188"/>
      <c r="B348" s="188"/>
      <c r="C348" s="188"/>
      <c r="D348" s="188"/>
      <c r="E348" s="188"/>
      <c r="F348" s="59" t="s">
        <v>202</v>
      </c>
      <c r="G348" s="59" t="s">
        <v>202</v>
      </c>
      <c r="H348" s="59" t="s">
        <v>202</v>
      </c>
      <c r="I348" s="59" t="s">
        <v>202</v>
      </c>
      <c r="J348" s="59"/>
      <c r="K348" s="84"/>
      <c r="L348" s="84"/>
      <c r="M348" s="84"/>
      <c r="N348" s="75"/>
      <c r="O348" s="63"/>
      <c r="P348" s="63"/>
      <c r="Q348" s="63"/>
      <c r="R348" s="63"/>
      <c r="S348" s="66"/>
      <c r="T348" s="65"/>
      <c r="U348" s="65"/>
      <c r="V348" s="65"/>
      <c r="W348" s="62"/>
      <c r="X348" s="14"/>
      <c r="Y348" s="188"/>
      <c r="Z348" s="196"/>
    </row>
    <row r="349" spans="1:26" ht="15" customHeight="1" x14ac:dyDescent="0.2">
      <c r="A349" s="189"/>
      <c r="B349" s="189"/>
      <c r="C349" s="189"/>
      <c r="D349" s="189"/>
      <c r="E349" s="189"/>
      <c r="F349" s="59"/>
      <c r="G349" s="59"/>
      <c r="H349" s="59"/>
      <c r="I349" s="59"/>
      <c r="J349" s="60"/>
      <c r="K349" s="64"/>
      <c r="L349" s="60"/>
      <c r="M349" s="64"/>
      <c r="N349" s="78">
        <f t="shared" ref="N349:R349" si="317">SUM(N348)</f>
        <v>0</v>
      </c>
      <c r="O349" s="70">
        <f t="shared" si="317"/>
        <v>0</v>
      </c>
      <c r="P349" s="70">
        <f t="shared" si="317"/>
        <v>0</v>
      </c>
      <c r="Q349" s="70">
        <f t="shared" si="317"/>
        <v>0</v>
      </c>
      <c r="R349" s="70">
        <f t="shared" si="317"/>
        <v>0</v>
      </c>
      <c r="S349" s="64"/>
      <c r="T349" s="65"/>
      <c r="U349" s="65"/>
      <c r="V349" s="65"/>
      <c r="W349" s="62"/>
      <c r="X349" s="42"/>
      <c r="Y349" s="189"/>
      <c r="Z349" s="194"/>
    </row>
    <row r="350" spans="1:26" ht="15" customHeight="1" x14ac:dyDescent="0.2">
      <c r="A350" s="62">
        <v>114</v>
      </c>
      <c r="B350" s="62" t="s">
        <v>206</v>
      </c>
      <c r="C350" s="62" t="s">
        <v>25</v>
      </c>
      <c r="D350" s="62">
        <v>315</v>
      </c>
      <c r="E350" s="62" t="s">
        <v>201</v>
      </c>
      <c r="F350" s="59" t="s">
        <v>202</v>
      </c>
      <c r="G350" s="59" t="s">
        <v>202</v>
      </c>
      <c r="H350" s="59" t="s">
        <v>202</v>
      </c>
      <c r="I350" s="59" t="s">
        <v>202</v>
      </c>
      <c r="J350" s="73"/>
      <c r="K350" s="61"/>
      <c r="L350" s="73"/>
      <c r="M350" s="61"/>
      <c r="N350" s="74">
        <v>0</v>
      </c>
      <c r="O350" s="74">
        <f>IF(RIGHT(S350)="T",(N350),0)</f>
        <v>0</v>
      </c>
      <c r="P350" s="74">
        <f>IF(RIGHT(S350)="U",(N350),0)</f>
        <v>0</v>
      </c>
      <c r="Q350" s="74">
        <f>IF(RIGHT(S350)="C",(N350),0)</f>
        <v>0</v>
      </c>
      <c r="R350" s="74">
        <f>IF(RIGHT(S350)="D",(N350),0)</f>
        <v>0</v>
      </c>
      <c r="S350" s="64"/>
      <c r="T350" s="65"/>
      <c r="U350" s="65"/>
      <c r="V350" s="65"/>
      <c r="W350" s="62"/>
      <c r="X350" s="42"/>
      <c r="Y350" s="187" t="s">
        <v>766</v>
      </c>
      <c r="Z350" s="193">
        <v>100</v>
      </c>
    </row>
    <row r="351" spans="1:26" ht="15" customHeight="1" x14ac:dyDescent="0.2">
      <c r="A351" s="62"/>
      <c r="B351" s="66" t="s">
        <v>302</v>
      </c>
      <c r="C351" s="66"/>
      <c r="D351" s="66"/>
      <c r="E351" s="66"/>
      <c r="F351" s="59"/>
      <c r="G351" s="59"/>
      <c r="H351" s="59"/>
      <c r="I351" s="59"/>
      <c r="J351" s="68"/>
      <c r="K351" s="69"/>
      <c r="L351" s="68"/>
      <c r="M351" s="69"/>
      <c r="N351" s="70">
        <f>SUM(N350:N350)</f>
        <v>0</v>
      </c>
      <c r="O351" s="70">
        <f>SUM(O350:O350)</f>
        <v>0</v>
      </c>
      <c r="P351" s="70">
        <f>SUM(P350:P350)</f>
        <v>0</v>
      </c>
      <c r="Q351" s="70">
        <f>SUM(Q350:Q350)</f>
        <v>0</v>
      </c>
      <c r="R351" s="70">
        <f>SUM(R350:R350)</f>
        <v>0</v>
      </c>
      <c r="S351" s="66"/>
      <c r="T351" s="71"/>
      <c r="U351" s="71"/>
      <c r="V351" s="71"/>
      <c r="W351" s="66"/>
      <c r="X351" s="14"/>
      <c r="Y351" s="189"/>
      <c r="Z351" s="194"/>
    </row>
    <row r="352" spans="1:26" ht="15" customHeight="1" x14ac:dyDescent="0.2">
      <c r="A352" s="187">
        <v>115</v>
      </c>
      <c r="B352" s="187" t="s">
        <v>207</v>
      </c>
      <c r="C352" s="187" t="s">
        <v>8</v>
      </c>
      <c r="D352" s="187">
        <v>315</v>
      </c>
      <c r="E352" s="187" t="s">
        <v>201</v>
      </c>
      <c r="F352" s="59" t="s">
        <v>202</v>
      </c>
      <c r="G352" s="59" t="s">
        <v>202</v>
      </c>
      <c r="H352" s="59" t="s">
        <v>202</v>
      </c>
      <c r="I352" s="59" t="s">
        <v>202</v>
      </c>
      <c r="J352" s="79"/>
      <c r="K352" s="80"/>
      <c r="L352" s="79"/>
      <c r="M352" s="80"/>
      <c r="N352" s="81"/>
      <c r="O352" s="81"/>
      <c r="P352" s="81"/>
      <c r="Q352" s="81"/>
      <c r="R352" s="81"/>
      <c r="S352" s="82"/>
      <c r="T352" s="65"/>
      <c r="U352" s="65"/>
      <c r="V352" s="65"/>
      <c r="W352" s="62"/>
      <c r="X352" s="30"/>
      <c r="Y352" s="187" t="s">
        <v>766</v>
      </c>
      <c r="Z352" s="193">
        <v>100</v>
      </c>
    </row>
    <row r="353" spans="1:26" ht="15" customHeight="1" x14ac:dyDescent="0.2">
      <c r="A353" s="189"/>
      <c r="B353" s="189"/>
      <c r="C353" s="189"/>
      <c r="D353" s="189"/>
      <c r="E353" s="189"/>
      <c r="F353" s="59"/>
      <c r="G353" s="59"/>
      <c r="H353" s="59"/>
      <c r="I353" s="59"/>
      <c r="J353" s="60"/>
      <c r="K353" s="64"/>
      <c r="L353" s="60"/>
      <c r="M353" s="64"/>
      <c r="N353" s="63"/>
      <c r="O353" s="74"/>
      <c r="P353" s="74"/>
      <c r="Q353" s="74"/>
      <c r="R353" s="74"/>
      <c r="S353" s="64"/>
      <c r="T353" s="65"/>
      <c r="U353" s="65"/>
      <c r="V353" s="65"/>
      <c r="W353" s="62"/>
      <c r="X353" s="42"/>
      <c r="Y353" s="188"/>
      <c r="Z353" s="196"/>
    </row>
    <row r="354" spans="1:26" s="40" customFormat="1" ht="14.25" customHeight="1" x14ac:dyDescent="0.2">
      <c r="A354" s="66"/>
      <c r="B354" s="66" t="s">
        <v>302</v>
      </c>
      <c r="C354" s="66"/>
      <c r="D354" s="66"/>
      <c r="E354" s="66"/>
      <c r="F354" s="67"/>
      <c r="G354" s="67"/>
      <c r="H354" s="67"/>
      <c r="I354" s="67"/>
      <c r="J354" s="68"/>
      <c r="K354" s="69"/>
      <c r="L354" s="68"/>
      <c r="M354" s="69"/>
      <c r="N354" s="78">
        <f t="shared" ref="N354:R354" si="318">SUM(N352:N353)</f>
        <v>0</v>
      </c>
      <c r="O354" s="70">
        <f t="shared" si="318"/>
        <v>0</v>
      </c>
      <c r="P354" s="70">
        <f t="shared" si="318"/>
        <v>0</v>
      </c>
      <c r="Q354" s="70">
        <f t="shared" si="318"/>
        <v>0</v>
      </c>
      <c r="R354" s="70">
        <f t="shared" si="318"/>
        <v>0</v>
      </c>
      <c r="S354" s="66"/>
      <c r="T354" s="71"/>
      <c r="U354" s="71"/>
      <c r="V354" s="71"/>
      <c r="W354" s="66"/>
      <c r="X354" s="14"/>
      <c r="Y354" s="189"/>
      <c r="Z354" s="194"/>
    </row>
    <row r="355" spans="1:26" ht="15" customHeight="1" x14ac:dyDescent="0.2">
      <c r="A355" s="187">
        <v>116</v>
      </c>
      <c r="B355" s="187" t="s">
        <v>208</v>
      </c>
      <c r="C355" s="187" t="s">
        <v>10</v>
      </c>
      <c r="D355" s="187">
        <v>500</v>
      </c>
      <c r="E355" s="187" t="s">
        <v>201</v>
      </c>
      <c r="F355" s="59" t="s">
        <v>202</v>
      </c>
      <c r="G355" s="59" t="s">
        <v>202</v>
      </c>
      <c r="H355" s="59" t="s">
        <v>202</v>
      </c>
      <c r="I355" s="59" t="s">
        <v>202</v>
      </c>
      <c r="J355" s="60"/>
      <c r="K355" s="61"/>
      <c r="L355" s="60"/>
      <c r="M355" s="61"/>
      <c r="N355" s="63"/>
      <c r="O355" s="63"/>
      <c r="P355" s="63"/>
      <c r="Q355" s="63"/>
      <c r="R355" s="63"/>
      <c r="S355" s="64"/>
      <c r="T355" s="65"/>
      <c r="U355" s="65"/>
      <c r="V355" s="65"/>
      <c r="W355" s="62"/>
      <c r="X355" s="42"/>
      <c r="Y355" s="187" t="s">
        <v>766</v>
      </c>
      <c r="Z355" s="193">
        <v>100</v>
      </c>
    </row>
    <row r="356" spans="1:26" ht="15" customHeight="1" x14ac:dyDescent="0.2">
      <c r="A356" s="188"/>
      <c r="B356" s="188"/>
      <c r="C356" s="188"/>
      <c r="D356" s="188"/>
      <c r="E356" s="188"/>
      <c r="F356" s="59"/>
      <c r="G356" s="59"/>
      <c r="H356" s="59"/>
      <c r="I356" s="59"/>
      <c r="J356" s="60"/>
      <c r="K356" s="64"/>
      <c r="L356" s="60"/>
      <c r="M356" s="64"/>
      <c r="N356" s="75"/>
      <c r="O356" s="63"/>
      <c r="P356" s="63"/>
      <c r="Q356" s="63"/>
      <c r="R356" s="63"/>
      <c r="S356" s="64"/>
      <c r="T356" s="65"/>
      <c r="U356" s="65"/>
      <c r="V356" s="65"/>
      <c r="W356" s="62"/>
      <c r="X356" s="42"/>
      <c r="Y356" s="188"/>
      <c r="Z356" s="196"/>
    </row>
    <row r="357" spans="1:26" ht="15" customHeight="1" x14ac:dyDescent="0.2">
      <c r="A357" s="188"/>
      <c r="B357" s="188"/>
      <c r="C357" s="188"/>
      <c r="D357" s="188"/>
      <c r="E357" s="188"/>
      <c r="F357" s="59" t="s">
        <v>202</v>
      </c>
      <c r="G357" s="59" t="s">
        <v>202</v>
      </c>
      <c r="H357" s="59" t="s">
        <v>202</v>
      </c>
      <c r="I357" s="59" t="s">
        <v>202</v>
      </c>
      <c r="J357" s="59"/>
      <c r="K357" s="76"/>
      <c r="L357" s="76"/>
      <c r="M357" s="76"/>
      <c r="N357" s="75"/>
      <c r="O357" s="63"/>
      <c r="P357" s="63"/>
      <c r="Q357" s="63"/>
      <c r="R357" s="63"/>
      <c r="S357" s="62"/>
      <c r="T357" s="65"/>
      <c r="U357" s="65"/>
      <c r="V357" s="65"/>
      <c r="W357" s="62"/>
      <c r="X357" s="42"/>
      <c r="Y357" s="188"/>
      <c r="Z357" s="196"/>
    </row>
    <row r="358" spans="1:26" ht="15" customHeight="1" x14ac:dyDescent="0.2">
      <c r="A358" s="189"/>
      <c r="B358" s="189"/>
      <c r="C358" s="189"/>
      <c r="D358" s="189"/>
      <c r="E358" s="189"/>
      <c r="F358" s="59"/>
      <c r="G358" s="59"/>
      <c r="H358" s="59"/>
      <c r="I358" s="59"/>
      <c r="J358" s="60"/>
      <c r="K358" s="64"/>
      <c r="L358" s="60"/>
      <c r="M358" s="64"/>
      <c r="N358" s="78">
        <f>SUM(N355:N357)</f>
        <v>0</v>
      </c>
      <c r="O358" s="78">
        <f t="shared" ref="O358:R358" si="319">SUM(O355:O357)</f>
        <v>0</v>
      </c>
      <c r="P358" s="78">
        <f t="shared" si="319"/>
        <v>0</v>
      </c>
      <c r="Q358" s="78">
        <f t="shared" si="319"/>
        <v>0</v>
      </c>
      <c r="R358" s="78">
        <f t="shared" si="319"/>
        <v>0</v>
      </c>
      <c r="S358" s="64"/>
      <c r="T358" s="65"/>
      <c r="U358" s="65"/>
      <c r="V358" s="65"/>
      <c r="W358" s="62"/>
      <c r="X358" s="42"/>
      <c r="Y358" s="189"/>
      <c r="Z358" s="194"/>
    </row>
    <row r="359" spans="1:26" ht="15" customHeight="1" x14ac:dyDescent="0.2">
      <c r="A359" s="187">
        <v>117</v>
      </c>
      <c r="B359" s="187" t="s">
        <v>209</v>
      </c>
      <c r="C359" s="187" t="s">
        <v>26</v>
      </c>
      <c r="D359" s="187">
        <v>315</v>
      </c>
      <c r="E359" s="187" t="s">
        <v>201</v>
      </c>
      <c r="F359" s="59" t="s">
        <v>202</v>
      </c>
      <c r="G359" s="59" t="s">
        <v>202</v>
      </c>
      <c r="H359" s="59" t="s">
        <v>202</v>
      </c>
      <c r="I359" s="59" t="s">
        <v>202</v>
      </c>
      <c r="J359" s="60"/>
      <c r="K359" s="61"/>
      <c r="L359" s="60"/>
      <c r="M359" s="61"/>
      <c r="N359" s="63"/>
      <c r="O359" s="72"/>
      <c r="P359" s="72"/>
      <c r="Q359" s="72"/>
      <c r="R359" s="72"/>
      <c r="S359" s="64"/>
      <c r="T359" s="65"/>
      <c r="U359" s="65"/>
      <c r="V359" s="65"/>
      <c r="W359" s="62"/>
      <c r="X359" s="42"/>
      <c r="Y359" s="187" t="s">
        <v>766</v>
      </c>
      <c r="Z359" s="193">
        <v>100</v>
      </c>
    </row>
    <row r="360" spans="1:26" ht="15" customHeight="1" x14ac:dyDescent="0.2">
      <c r="A360" s="188"/>
      <c r="B360" s="188"/>
      <c r="C360" s="188"/>
      <c r="D360" s="188"/>
      <c r="E360" s="188"/>
      <c r="F360" s="59"/>
      <c r="G360" s="59"/>
      <c r="H360" s="59"/>
      <c r="I360" s="59"/>
      <c r="J360" s="60"/>
      <c r="K360" s="64"/>
      <c r="L360" s="60"/>
      <c r="M360" s="64"/>
      <c r="N360" s="75"/>
      <c r="O360" s="63"/>
      <c r="P360" s="63"/>
      <c r="Q360" s="63"/>
      <c r="R360" s="63"/>
      <c r="S360" s="64"/>
      <c r="T360" s="65"/>
      <c r="U360" s="65"/>
      <c r="V360" s="65"/>
      <c r="W360" s="62"/>
      <c r="X360" s="42"/>
      <c r="Y360" s="188"/>
      <c r="Z360" s="196"/>
    </row>
    <row r="361" spans="1:26" ht="15" customHeight="1" x14ac:dyDescent="0.2">
      <c r="A361" s="189"/>
      <c r="B361" s="189"/>
      <c r="C361" s="189"/>
      <c r="D361" s="189"/>
      <c r="E361" s="189"/>
      <c r="F361" s="59"/>
      <c r="G361" s="59"/>
      <c r="H361" s="59"/>
      <c r="I361" s="59"/>
      <c r="J361" s="60"/>
      <c r="K361" s="64"/>
      <c r="L361" s="60"/>
      <c r="M361" s="64"/>
      <c r="N361" s="78">
        <f t="shared" ref="N361:R361" si="320">SUM(N360)</f>
        <v>0</v>
      </c>
      <c r="O361" s="70">
        <f t="shared" si="320"/>
        <v>0</v>
      </c>
      <c r="P361" s="70">
        <f t="shared" si="320"/>
        <v>0</v>
      </c>
      <c r="Q361" s="70">
        <f t="shared" si="320"/>
        <v>0</v>
      </c>
      <c r="R361" s="70">
        <f t="shared" si="320"/>
        <v>0</v>
      </c>
      <c r="S361" s="64"/>
      <c r="T361" s="65"/>
      <c r="U361" s="65"/>
      <c r="V361" s="65"/>
      <c r="W361" s="62"/>
      <c r="X361" s="42"/>
      <c r="Y361" s="189"/>
      <c r="Z361" s="194"/>
    </row>
    <row r="362" spans="1:26" ht="15" customHeight="1" x14ac:dyDescent="0.2">
      <c r="A362" s="187">
        <v>118</v>
      </c>
      <c r="B362" s="187" t="s">
        <v>210</v>
      </c>
      <c r="C362" s="187" t="s">
        <v>403</v>
      </c>
      <c r="D362" s="187">
        <v>500</v>
      </c>
      <c r="E362" s="187" t="s">
        <v>201</v>
      </c>
      <c r="F362" s="59" t="s">
        <v>202</v>
      </c>
      <c r="G362" s="59" t="s">
        <v>202</v>
      </c>
      <c r="H362" s="59" t="s">
        <v>202</v>
      </c>
      <c r="I362" s="59" t="s">
        <v>202</v>
      </c>
      <c r="J362" s="60"/>
      <c r="K362" s="61"/>
      <c r="L362" s="60"/>
      <c r="M362" s="61"/>
      <c r="N362" s="75"/>
      <c r="O362" s="63"/>
      <c r="P362" s="63"/>
      <c r="Q362" s="63"/>
      <c r="R362" s="63"/>
      <c r="S362" s="64"/>
      <c r="T362" s="65"/>
      <c r="U362" s="65"/>
      <c r="V362" s="65"/>
      <c r="W362" s="62"/>
      <c r="X362" s="42"/>
      <c r="Y362" s="187" t="s">
        <v>766</v>
      </c>
      <c r="Z362" s="193">
        <v>100</v>
      </c>
    </row>
    <row r="363" spans="1:26" ht="15" customHeight="1" x14ac:dyDescent="0.2">
      <c r="A363" s="188"/>
      <c r="B363" s="188"/>
      <c r="C363" s="188"/>
      <c r="D363" s="188"/>
      <c r="E363" s="188"/>
      <c r="F363" s="59" t="s">
        <v>202</v>
      </c>
      <c r="G363" s="59" t="s">
        <v>202</v>
      </c>
      <c r="H363" s="59" t="s">
        <v>202</v>
      </c>
      <c r="I363" s="59" t="s">
        <v>202</v>
      </c>
      <c r="J363" s="59"/>
      <c r="K363" s="76"/>
      <c r="L363" s="76"/>
      <c r="M363" s="76"/>
      <c r="N363" s="75"/>
      <c r="O363" s="63"/>
      <c r="P363" s="63"/>
      <c r="Q363" s="63"/>
      <c r="R363" s="63"/>
      <c r="S363" s="62"/>
      <c r="T363" s="65"/>
      <c r="U363" s="65"/>
      <c r="V363" s="65"/>
      <c r="W363" s="62"/>
      <c r="X363" s="42"/>
      <c r="Y363" s="188"/>
      <c r="Z363" s="196"/>
    </row>
    <row r="364" spans="1:26" ht="15" customHeight="1" x14ac:dyDescent="0.2">
      <c r="A364" s="189"/>
      <c r="B364" s="189"/>
      <c r="C364" s="189"/>
      <c r="D364" s="189"/>
      <c r="E364" s="189"/>
      <c r="F364" s="59"/>
      <c r="G364" s="59"/>
      <c r="H364" s="59"/>
      <c r="I364" s="59"/>
      <c r="J364" s="60"/>
      <c r="K364" s="64"/>
      <c r="L364" s="60"/>
      <c r="M364" s="64"/>
      <c r="N364" s="78">
        <f t="shared" ref="N364:R364" si="321">SUM(N363)</f>
        <v>0</v>
      </c>
      <c r="O364" s="70">
        <f t="shared" si="321"/>
        <v>0</v>
      </c>
      <c r="P364" s="70">
        <f t="shared" si="321"/>
        <v>0</v>
      </c>
      <c r="Q364" s="70">
        <f t="shared" si="321"/>
        <v>0</v>
      </c>
      <c r="R364" s="70">
        <f t="shared" si="321"/>
        <v>0</v>
      </c>
      <c r="S364" s="64"/>
      <c r="T364" s="65"/>
      <c r="U364" s="65"/>
      <c r="V364" s="65"/>
      <c r="W364" s="62"/>
      <c r="X364" s="42"/>
      <c r="Y364" s="189"/>
      <c r="Z364" s="194"/>
    </row>
    <row r="365" spans="1:26" ht="15" customHeight="1" x14ac:dyDescent="0.2">
      <c r="A365" s="187">
        <v>119</v>
      </c>
      <c r="B365" s="187" t="s">
        <v>211</v>
      </c>
      <c r="C365" s="187" t="s">
        <v>404</v>
      </c>
      <c r="D365" s="187">
        <v>315</v>
      </c>
      <c r="E365" s="187" t="s">
        <v>201</v>
      </c>
      <c r="F365" s="59" t="s">
        <v>202</v>
      </c>
      <c r="G365" s="59" t="s">
        <v>202</v>
      </c>
      <c r="H365" s="59" t="s">
        <v>202</v>
      </c>
      <c r="I365" s="59" t="s">
        <v>202</v>
      </c>
      <c r="J365" s="60"/>
      <c r="K365" s="64"/>
      <c r="L365" s="60"/>
      <c r="M365" s="64"/>
      <c r="N365" s="75"/>
      <c r="O365" s="63"/>
      <c r="P365" s="63"/>
      <c r="Q365" s="63"/>
      <c r="R365" s="63"/>
      <c r="S365" s="64"/>
      <c r="T365" s="65"/>
      <c r="U365" s="65"/>
      <c r="V365" s="65"/>
      <c r="W365" s="62"/>
      <c r="X365" s="42"/>
      <c r="Y365" s="187" t="s">
        <v>766</v>
      </c>
      <c r="Z365" s="193">
        <v>100</v>
      </c>
    </row>
    <row r="366" spans="1:26" ht="15" customHeight="1" x14ac:dyDescent="0.2">
      <c r="A366" s="188"/>
      <c r="B366" s="188"/>
      <c r="C366" s="188"/>
      <c r="D366" s="188"/>
      <c r="E366" s="188"/>
      <c r="F366" s="59" t="s">
        <v>202</v>
      </c>
      <c r="G366" s="59" t="s">
        <v>202</v>
      </c>
      <c r="H366" s="59" t="s">
        <v>202</v>
      </c>
      <c r="I366" s="59" t="s">
        <v>202</v>
      </c>
      <c r="J366" s="59"/>
      <c r="K366" s="76"/>
      <c r="L366" s="76"/>
      <c r="M366" s="76"/>
      <c r="N366" s="75"/>
      <c r="O366" s="63"/>
      <c r="P366" s="63"/>
      <c r="Q366" s="63"/>
      <c r="R366" s="63"/>
      <c r="S366" s="62"/>
      <c r="T366" s="65"/>
      <c r="U366" s="65"/>
      <c r="V366" s="65"/>
      <c r="W366" s="62"/>
      <c r="X366" s="42"/>
      <c r="Y366" s="188"/>
      <c r="Z366" s="196"/>
    </row>
    <row r="367" spans="1:26" ht="15" customHeight="1" x14ac:dyDescent="0.2">
      <c r="A367" s="189"/>
      <c r="B367" s="189"/>
      <c r="C367" s="189"/>
      <c r="D367" s="189"/>
      <c r="E367" s="189"/>
      <c r="F367" s="59"/>
      <c r="G367" s="59"/>
      <c r="H367" s="59"/>
      <c r="I367" s="59"/>
      <c r="J367" s="60"/>
      <c r="K367" s="64"/>
      <c r="L367" s="60"/>
      <c r="M367" s="64"/>
      <c r="N367" s="78">
        <f t="shared" ref="N367:R367" si="322">SUM(N366)</f>
        <v>0</v>
      </c>
      <c r="O367" s="70">
        <f t="shared" si="322"/>
        <v>0</v>
      </c>
      <c r="P367" s="70">
        <f t="shared" si="322"/>
        <v>0</v>
      </c>
      <c r="Q367" s="70">
        <f t="shared" si="322"/>
        <v>0</v>
      </c>
      <c r="R367" s="70">
        <f t="shared" si="322"/>
        <v>0</v>
      </c>
      <c r="S367" s="64"/>
      <c r="T367" s="65"/>
      <c r="U367" s="65"/>
      <c r="V367" s="65"/>
      <c r="W367" s="62"/>
      <c r="X367" s="42"/>
      <c r="Y367" s="189"/>
      <c r="Z367" s="194"/>
    </row>
    <row r="368" spans="1:26" ht="15" customHeight="1" x14ac:dyDescent="0.2">
      <c r="A368" s="187">
        <v>120</v>
      </c>
      <c r="B368" s="187" t="s">
        <v>212</v>
      </c>
      <c r="C368" s="187" t="s">
        <v>30</v>
      </c>
      <c r="D368" s="187">
        <v>315</v>
      </c>
      <c r="E368" s="187" t="s">
        <v>201</v>
      </c>
      <c r="F368" s="59" t="s">
        <v>202</v>
      </c>
      <c r="G368" s="59" t="s">
        <v>202</v>
      </c>
      <c r="H368" s="59" t="s">
        <v>202</v>
      </c>
      <c r="I368" s="59" t="s">
        <v>202</v>
      </c>
      <c r="J368" s="73"/>
      <c r="K368" s="61"/>
      <c r="L368" s="73"/>
      <c r="M368" s="61"/>
      <c r="N368" s="74">
        <v>0</v>
      </c>
      <c r="O368" s="74">
        <f>IF(RIGHT(S368)="T",(N368),0)</f>
        <v>0</v>
      </c>
      <c r="P368" s="74">
        <f>IF(RIGHT(S368)="U",(N368),0)</f>
        <v>0</v>
      </c>
      <c r="Q368" s="74">
        <f>IF(RIGHT(S368)="C",(N368),0)</f>
        <v>0</v>
      </c>
      <c r="R368" s="74">
        <f>IF(RIGHT(S368)="D",(N368),0)</f>
        <v>0</v>
      </c>
      <c r="S368" s="64"/>
      <c r="T368" s="65"/>
      <c r="U368" s="65"/>
      <c r="V368" s="65"/>
      <c r="W368" s="62"/>
      <c r="X368" s="42"/>
      <c r="Y368" s="187" t="s">
        <v>766</v>
      </c>
      <c r="Z368" s="193">
        <v>100</v>
      </c>
    </row>
    <row r="369" spans="1:26" ht="15" customHeight="1" x14ac:dyDescent="0.2">
      <c r="A369" s="188"/>
      <c r="B369" s="188"/>
      <c r="C369" s="188"/>
      <c r="D369" s="188"/>
      <c r="E369" s="188"/>
      <c r="F369" s="59" t="s">
        <v>202</v>
      </c>
      <c r="G369" s="59" t="s">
        <v>202</v>
      </c>
      <c r="H369" s="59" t="s">
        <v>202</v>
      </c>
      <c r="I369" s="59" t="s">
        <v>202</v>
      </c>
      <c r="J369" s="59"/>
      <c r="K369" s="84"/>
      <c r="L369" s="84"/>
      <c r="M369" s="84"/>
      <c r="N369" s="75"/>
      <c r="O369" s="63"/>
      <c r="P369" s="63"/>
      <c r="Q369" s="63"/>
      <c r="R369" s="63"/>
      <c r="S369" s="66"/>
      <c r="T369" s="65"/>
      <c r="U369" s="65"/>
      <c r="V369" s="65"/>
      <c r="W369" s="62"/>
      <c r="X369" s="14"/>
      <c r="Y369" s="188"/>
      <c r="Z369" s="196"/>
    </row>
    <row r="370" spans="1:26" ht="15" customHeight="1" x14ac:dyDescent="0.2">
      <c r="A370" s="189"/>
      <c r="B370" s="189"/>
      <c r="C370" s="189"/>
      <c r="D370" s="189"/>
      <c r="E370" s="189"/>
      <c r="F370" s="59"/>
      <c r="G370" s="59"/>
      <c r="H370" s="59"/>
      <c r="I370" s="59"/>
      <c r="J370" s="60"/>
      <c r="K370" s="64"/>
      <c r="L370" s="60"/>
      <c r="M370" s="64"/>
      <c r="N370" s="78">
        <f t="shared" ref="N370:R370" si="323">SUM(N369)</f>
        <v>0</v>
      </c>
      <c r="O370" s="70">
        <f t="shared" si="323"/>
        <v>0</v>
      </c>
      <c r="P370" s="70">
        <f t="shared" si="323"/>
        <v>0</v>
      </c>
      <c r="Q370" s="70">
        <f t="shared" si="323"/>
        <v>0</v>
      </c>
      <c r="R370" s="70">
        <f t="shared" si="323"/>
        <v>0</v>
      </c>
      <c r="S370" s="64"/>
      <c r="T370" s="65"/>
      <c r="U370" s="65"/>
      <c r="V370" s="65"/>
      <c r="W370" s="62"/>
      <c r="X370" s="42"/>
      <c r="Y370" s="189"/>
      <c r="Z370" s="194"/>
    </row>
    <row r="371" spans="1:26" ht="15" customHeight="1" x14ac:dyDescent="0.2">
      <c r="A371" s="187">
        <v>121</v>
      </c>
      <c r="B371" s="187" t="s">
        <v>213</v>
      </c>
      <c r="C371" s="187" t="s">
        <v>31</v>
      </c>
      <c r="D371" s="187">
        <v>315</v>
      </c>
      <c r="E371" s="187" t="s">
        <v>201</v>
      </c>
      <c r="F371" s="59" t="s">
        <v>202</v>
      </c>
      <c r="G371" s="59" t="s">
        <v>202</v>
      </c>
      <c r="H371" s="59" t="s">
        <v>202</v>
      </c>
      <c r="I371" s="59" t="s">
        <v>202</v>
      </c>
      <c r="J371" s="73"/>
      <c r="K371" s="61"/>
      <c r="L371" s="73"/>
      <c r="M371" s="61"/>
      <c r="N371" s="74">
        <v>0</v>
      </c>
      <c r="O371" s="74">
        <f>IF(RIGHT(S371)="T",(N371),0)</f>
        <v>0</v>
      </c>
      <c r="P371" s="74">
        <f>IF(RIGHT(S371)="U",(N371),0)</f>
        <v>0</v>
      </c>
      <c r="Q371" s="74">
        <f>IF(RIGHT(S371)="C",(N371),0)</f>
        <v>0</v>
      </c>
      <c r="R371" s="74">
        <f>IF(RIGHT(S371)="D",(N371),0)</f>
        <v>0</v>
      </c>
      <c r="S371" s="64"/>
      <c r="T371" s="65"/>
      <c r="U371" s="65"/>
      <c r="V371" s="65"/>
      <c r="W371" s="62"/>
      <c r="X371" s="42"/>
      <c r="Y371" s="187" t="s">
        <v>766</v>
      </c>
      <c r="Z371" s="193">
        <v>100</v>
      </c>
    </row>
    <row r="372" spans="1:26" ht="15" customHeight="1" x14ac:dyDescent="0.2">
      <c r="A372" s="188"/>
      <c r="B372" s="188"/>
      <c r="C372" s="188"/>
      <c r="D372" s="188"/>
      <c r="E372" s="188"/>
      <c r="F372" s="59" t="s">
        <v>202</v>
      </c>
      <c r="G372" s="59" t="s">
        <v>202</v>
      </c>
      <c r="H372" s="59" t="s">
        <v>202</v>
      </c>
      <c r="I372" s="59" t="s">
        <v>202</v>
      </c>
      <c r="J372" s="60"/>
      <c r="K372" s="64"/>
      <c r="L372" s="60"/>
      <c r="M372" s="64"/>
      <c r="N372" s="63"/>
      <c r="O372" s="93"/>
      <c r="P372" s="93"/>
      <c r="Q372" s="93"/>
      <c r="R372" s="93"/>
      <c r="S372" s="64"/>
      <c r="T372" s="65"/>
      <c r="U372" s="65"/>
      <c r="V372" s="65"/>
      <c r="W372" s="62"/>
      <c r="X372" s="42"/>
      <c r="Y372" s="188"/>
      <c r="Z372" s="196"/>
    </row>
    <row r="373" spans="1:26" ht="15" customHeight="1" x14ac:dyDescent="0.2">
      <c r="A373" s="189"/>
      <c r="B373" s="189"/>
      <c r="C373" s="189"/>
      <c r="D373" s="189"/>
      <c r="E373" s="189"/>
      <c r="F373" s="59"/>
      <c r="G373" s="59"/>
      <c r="H373" s="59"/>
      <c r="I373" s="59"/>
      <c r="J373" s="60"/>
      <c r="K373" s="64"/>
      <c r="L373" s="60"/>
      <c r="M373" s="64"/>
      <c r="N373" s="78">
        <f t="shared" ref="N373:R373" si="324">SUM(N371:N372)</f>
        <v>0</v>
      </c>
      <c r="O373" s="95">
        <f t="shared" si="324"/>
        <v>0</v>
      </c>
      <c r="P373" s="95">
        <f t="shared" si="324"/>
        <v>0</v>
      </c>
      <c r="Q373" s="95">
        <f t="shared" si="324"/>
        <v>0</v>
      </c>
      <c r="R373" s="95">
        <f t="shared" si="324"/>
        <v>0</v>
      </c>
      <c r="S373" s="64"/>
      <c r="T373" s="65"/>
      <c r="U373" s="65"/>
      <c r="V373" s="65"/>
      <c r="W373" s="62"/>
      <c r="X373" s="42"/>
      <c r="Y373" s="189"/>
      <c r="Z373" s="194"/>
    </row>
    <row r="374" spans="1:26" ht="15" customHeight="1" x14ac:dyDescent="0.2">
      <c r="A374" s="187">
        <v>122</v>
      </c>
      <c r="B374" s="187" t="s">
        <v>214</v>
      </c>
      <c r="C374" s="187" t="s">
        <v>319</v>
      </c>
      <c r="D374" s="187">
        <v>315</v>
      </c>
      <c r="E374" s="187" t="s">
        <v>201</v>
      </c>
      <c r="F374" s="59" t="s">
        <v>202</v>
      </c>
      <c r="G374" s="59" t="s">
        <v>202</v>
      </c>
      <c r="H374" s="59" t="s">
        <v>202</v>
      </c>
      <c r="I374" s="59" t="s">
        <v>202</v>
      </c>
      <c r="J374" s="73"/>
      <c r="K374" s="61"/>
      <c r="L374" s="73"/>
      <c r="M374" s="61"/>
      <c r="N374" s="74">
        <v>0</v>
      </c>
      <c r="O374" s="74">
        <f>IF(RIGHT(S374)="T",(N374),0)</f>
        <v>0</v>
      </c>
      <c r="P374" s="74">
        <f>IF(RIGHT(S374)="U",(N374),0)</f>
        <v>0</v>
      </c>
      <c r="Q374" s="74">
        <f>IF(RIGHT(S374)="C",(N374),0)</f>
        <v>0</v>
      </c>
      <c r="R374" s="74">
        <f>IF(RIGHT(S374)="D",(N374),0)</f>
        <v>0</v>
      </c>
      <c r="S374" s="64"/>
      <c r="T374" s="65"/>
      <c r="U374" s="65"/>
      <c r="V374" s="65"/>
      <c r="W374" s="62"/>
      <c r="X374" s="42"/>
      <c r="Y374" s="187" t="s">
        <v>766</v>
      </c>
      <c r="Z374" s="193">
        <v>100</v>
      </c>
    </row>
    <row r="375" spans="1:26" ht="15" customHeight="1" x14ac:dyDescent="0.2">
      <c r="A375" s="188"/>
      <c r="B375" s="188"/>
      <c r="C375" s="188"/>
      <c r="D375" s="188"/>
      <c r="E375" s="188"/>
      <c r="F375" s="59"/>
      <c r="G375" s="59"/>
      <c r="H375" s="59"/>
      <c r="I375" s="59"/>
      <c r="J375" s="60"/>
      <c r="K375" s="61"/>
      <c r="L375" s="60"/>
      <c r="M375" s="61"/>
      <c r="N375" s="63"/>
      <c r="O375" s="63"/>
      <c r="P375" s="63"/>
      <c r="Q375" s="63"/>
      <c r="R375" s="63"/>
      <c r="S375" s="64"/>
      <c r="T375" s="65"/>
      <c r="U375" s="65"/>
      <c r="V375" s="65"/>
      <c r="W375" s="62"/>
      <c r="X375" s="42"/>
      <c r="Y375" s="188"/>
      <c r="Z375" s="196"/>
    </row>
    <row r="376" spans="1:26" ht="15" customHeight="1" x14ac:dyDescent="0.2">
      <c r="A376" s="189"/>
      <c r="B376" s="189"/>
      <c r="C376" s="189"/>
      <c r="D376" s="189"/>
      <c r="E376" s="189"/>
      <c r="F376" s="59"/>
      <c r="G376" s="59"/>
      <c r="H376" s="59"/>
      <c r="I376" s="59"/>
      <c r="J376" s="60"/>
      <c r="K376" s="64"/>
      <c r="L376" s="60"/>
      <c r="M376" s="64"/>
      <c r="N376" s="78">
        <f>SUM(N374:N375)</f>
        <v>0</v>
      </c>
      <c r="O376" s="70">
        <f>SUM(O374:O375)</f>
        <v>0</v>
      </c>
      <c r="P376" s="70">
        <f>SUM(P374:P375)</f>
        <v>0</v>
      </c>
      <c r="Q376" s="70">
        <f>SUM(Q374:Q375)</f>
        <v>0</v>
      </c>
      <c r="R376" s="70">
        <f>SUM(R374:R375)</f>
        <v>0</v>
      </c>
      <c r="S376" s="64"/>
      <c r="T376" s="65"/>
      <c r="U376" s="65"/>
      <c r="V376" s="65"/>
      <c r="W376" s="62"/>
      <c r="X376" s="42"/>
      <c r="Y376" s="189"/>
      <c r="Z376" s="194"/>
    </row>
    <row r="377" spans="1:26" ht="15" customHeight="1" x14ac:dyDescent="0.2">
      <c r="A377" s="187">
        <v>123</v>
      </c>
      <c r="B377" s="187" t="s">
        <v>215</v>
      </c>
      <c r="C377" s="187" t="s">
        <v>114</v>
      </c>
      <c r="D377" s="187">
        <v>315</v>
      </c>
      <c r="E377" s="187" t="s">
        <v>201</v>
      </c>
      <c r="F377" s="59" t="s">
        <v>202</v>
      </c>
      <c r="G377" s="59" t="s">
        <v>202</v>
      </c>
      <c r="H377" s="59" t="s">
        <v>202</v>
      </c>
      <c r="I377" s="59" t="s">
        <v>202</v>
      </c>
      <c r="J377" s="73"/>
      <c r="K377" s="61"/>
      <c r="L377" s="73"/>
      <c r="M377" s="61"/>
      <c r="N377" s="74">
        <v>0</v>
      </c>
      <c r="O377" s="74">
        <f>IF(RIGHT(S377)="T",(N377),0)</f>
        <v>0</v>
      </c>
      <c r="P377" s="74">
        <f>IF(RIGHT(S377)="U",(N377),0)</f>
        <v>0</v>
      </c>
      <c r="Q377" s="74">
        <f>IF(RIGHT(S377)="C",(N377),0)</f>
        <v>0</v>
      </c>
      <c r="R377" s="74">
        <f>IF(RIGHT(S377)="D",(N377),0)</f>
        <v>0</v>
      </c>
      <c r="S377" s="64"/>
      <c r="T377" s="65"/>
      <c r="U377" s="65"/>
      <c r="V377" s="65"/>
      <c r="W377" s="62"/>
      <c r="X377" s="42"/>
      <c r="Y377" s="187" t="s">
        <v>766</v>
      </c>
      <c r="Z377" s="193">
        <v>100</v>
      </c>
    </row>
    <row r="378" spans="1:26" ht="15" customHeight="1" x14ac:dyDescent="0.2">
      <c r="A378" s="188"/>
      <c r="B378" s="188"/>
      <c r="C378" s="188"/>
      <c r="D378" s="188"/>
      <c r="E378" s="188"/>
      <c r="F378" s="59" t="s">
        <v>202</v>
      </c>
      <c r="G378" s="59" t="s">
        <v>202</v>
      </c>
      <c r="H378" s="59" t="s">
        <v>202</v>
      </c>
      <c r="I378" s="59" t="s">
        <v>202</v>
      </c>
      <c r="J378" s="60"/>
      <c r="K378" s="64"/>
      <c r="L378" s="60"/>
      <c r="M378" s="64"/>
      <c r="N378" s="63"/>
      <c r="O378" s="74"/>
      <c r="P378" s="74"/>
      <c r="Q378" s="74"/>
      <c r="R378" s="74"/>
      <c r="S378" s="64"/>
      <c r="T378" s="65"/>
      <c r="U378" s="65"/>
      <c r="V378" s="65"/>
      <c r="W378" s="62"/>
      <c r="X378" s="42"/>
      <c r="Y378" s="188"/>
      <c r="Z378" s="196"/>
    </row>
    <row r="379" spans="1:26" ht="15" customHeight="1" x14ac:dyDescent="0.2">
      <c r="A379" s="189"/>
      <c r="B379" s="189"/>
      <c r="C379" s="189"/>
      <c r="D379" s="189"/>
      <c r="E379" s="189"/>
      <c r="F379" s="59"/>
      <c r="G379" s="59"/>
      <c r="H379" s="59"/>
      <c r="I379" s="59"/>
      <c r="J379" s="60"/>
      <c r="K379" s="64"/>
      <c r="L379" s="60"/>
      <c r="M379" s="64"/>
      <c r="N379" s="78">
        <f t="shared" ref="N379:R379" si="325">SUM(N377:N378)</f>
        <v>0</v>
      </c>
      <c r="O379" s="70">
        <f t="shared" si="325"/>
        <v>0</v>
      </c>
      <c r="P379" s="70">
        <f t="shared" si="325"/>
        <v>0</v>
      </c>
      <c r="Q379" s="70">
        <f t="shared" si="325"/>
        <v>0</v>
      </c>
      <c r="R379" s="70">
        <f t="shared" si="325"/>
        <v>0</v>
      </c>
      <c r="S379" s="64"/>
      <c r="T379" s="65"/>
      <c r="U379" s="65"/>
      <c r="V379" s="65"/>
      <c r="W379" s="62"/>
      <c r="X379" s="42"/>
      <c r="Y379" s="189"/>
      <c r="Z379" s="194"/>
    </row>
    <row r="380" spans="1:26" ht="15" customHeight="1" x14ac:dyDescent="0.2">
      <c r="A380" s="187">
        <v>124</v>
      </c>
      <c r="B380" s="187" t="s">
        <v>216</v>
      </c>
      <c r="C380" s="187" t="s">
        <v>32</v>
      </c>
      <c r="D380" s="187">
        <v>315</v>
      </c>
      <c r="E380" s="187" t="s">
        <v>201</v>
      </c>
      <c r="F380" s="59" t="s">
        <v>202</v>
      </c>
      <c r="G380" s="59" t="s">
        <v>202</v>
      </c>
      <c r="H380" s="59" t="s">
        <v>202</v>
      </c>
      <c r="I380" s="59" t="s">
        <v>202</v>
      </c>
      <c r="J380" s="60"/>
      <c r="K380" s="61"/>
      <c r="L380" s="60"/>
      <c r="M380" s="61"/>
      <c r="N380" s="63" t="str">
        <f t="shared" ref="N380" si="326">IF(((L380+M380)-(J380+K380))*24&gt;0,((L380+M380)-(J380+K380))*24,"  ")</f>
        <v xml:space="preserve">  </v>
      </c>
      <c r="O380" s="63">
        <f t="shared" ref="O380" si="327">IF(RIGHT(S380)="T",(N380),0)</f>
        <v>0</v>
      </c>
      <c r="P380" s="63">
        <f t="shared" ref="P380" si="328">IF(RIGHT(S380)="U",(N380),0)</f>
        <v>0</v>
      </c>
      <c r="Q380" s="63">
        <f t="shared" ref="Q380" si="329">IF(RIGHT(S380)="C",(N380),0)</f>
        <v>0</v>
      </c>
      <c r="R380" s="63">
        <f t="shared" ref="R380" si="330">IF(RIGHT(S380)="D",(N380),0)</f>
        <v>0</v>
      </c>
      <c r="S380" s="64"/>
      <c r="T380" s="65"/>
      <c r="U380" s="65"/>
      <c r="V380" s="65"/>
      <c r="W380" s="62"/>
      <c r="X380" s="42"/>
      <c r="Y380" s="187" t="s">
        <v>766</v>
      </c>
      <c r="Z380" s="193">
        <v>100</v>
      </c>
    </row>
    <row r="381" spans="1:26" ht="15" customHeight="1" x14ac:dyDescent="0.2">
      <c r="A381" s="188"/>
      <c r="B381" s="188"/>
      <c r="C381" s="188" t="s">
        <v>24</v>
      </c>
      <c r="D381" s="188"/>
      <c r="E381" s="188"/>
      <c r="F381" s="59" t="s">
        <v>202</v>
      </c>
      <c r="G381" s="59" t="s">
        <v>202</v>
      </c>
      <c r="H381" s="59" t="s">
        <v>202</v>
      </c>
      <c r="I381" s="59" t="s">
        <v>202</v>
      </c>
      <c r="J381" s="59"/>
      <c r="K381" s="76"/>
      <c r="L381" s="76"/>
      <c r="M381" s="76"/>
      <c r="N381" s="75"/>
      <c r="O381" s="63"/>
      <c r="P381" s="63"/>
      <c r="Q381" s="63"/>
      <c r="R381" s="63"/>
      <c r="S381" s="62"/>
      <c r="T381" s="65"/>
      <c r="U381" s="65"/>
      <c r="V381" s="65"/>
      <c r="W381" s="62"/>
      <c r="X381" s="42"/>
      <c r="Y381" s="188"/>
      <c r="Z381" s="196"/>
    </row>
    <row r="382" spans="1:26" ht="15" customHeight="1" x14ac:dyDescent="0.2">
      <c r="A382" s="189"/>
      <c r="B382" s="189"/>
      <c r="C382" s="189"/>
      <c r="D382" s="189"/>
      <c r="E382" s="189"/>
      <c r="F382" s="59"/>
      <c r="G382" s="59"/>
      <c r="H382" s="59"/>
      <c r="I382" s="59"/>
      <c r="J382" s="60"/>
      <c r="K382" s="64"/>
      <c r="L382" s="60"/>
      <c r="M382" s="64"/>
      <c r="N382" s="78">
        <f t="shared" ref="N382:R382" si="331">SUM(N381)</f>
        <v>0</v>
      </c>
      <c r="O382" s="70">
        <f t="shared" si="331"/>
        <v>0</v>
      </c>
      <c r="P382" s="70">
        <f t="shared" si="331"/>
        <v>0</v>
      </c>
      <c r="Q382" s="70">
        <f t="shared" si="331"/>
        <v>0</v>
      </c>
      <c r="R382" s="70">
        <f t="shared" si="331"/>
        <v>0</v>
      </c>
      <c r="S382" s="64"/>
      <c r="T382" s="65"/>
      <c r="U382" s="65"/>
      <c r="V382" s="65"/>
      <c r="W382" s="62"/>
      <c r="X382" s="42"/>
      <c r="Y382" s="189"/>
      <c r="Z382" s="194"/>
    </row>
    <row r="383" spans="1:26" ht="15" customHeight="1" x14ac:dyDescent="0.2">
      <c r="A383" s="187">
        <v>125</v>
      </c>
      <c r="B383" s="187" t="s">
        <v>217</v>
      </c>
      <c r="C383" s="187" t="s">
        <v>33</v>
      </c>
      <c r="D383" s="187">
        <v>315</v>
      </c>
      <c r="E383" s="187" t="s">
        <v>201</v>
      </c>
      <c r="F383" s="59" t="s">
        <v>202</v>
      </c>
      <c r="G383" s="59" t="s">
        <v>202</v>
      </c>
      <c r="H383" s="59" t="s">
        <v>202</v>
      </c>
      <c r="I383" s="59" t="s">
        <v>202</v>
      </c>
      <c r="J383" s="73"/>
      <c r="K383" s="61"/>
      <c r="L383" s="73"/>
      <c r="M383" s="61"/>
      <c r="N383" s="74">
        <v>0</v>
      </c>
      <c r="O383" s="74">
        <f>IF(RIGHT(S383)="T",(N383),0)</f>
        <v>0</v>
      </c>
      <c r="P383" s="74">
        <f>IF(RIGHT(S383)="U",(N383),0)</f>
        <v>0</v>
      </c>
      <c r="Q383" s="74">
        <f>IF(RIGHT(S383)="C",(N383),0)</f>
        <v>0</v>
      </c>
      <c r="R383" s="74">
        <f>IF(RIGHT(S383)="D",(N383),0)</f>
        <v>0</v>
      </c>
      <c r="S383" s="64"/>
      <c r="T383" s="65"/>
      <c r="U383" s="65"/>
      <c r="V383" s="65"/>
      <c r="W383" s="62"/>
      <c r="X383" s="42"/>
      <c r="Y383" s="187" t="s">
        <v>766</v>
      </c>
      <c r="Z383" s="193">
        <v>100</v>
      </c>
    </row>
    <row r="384" spans="1:26" ht="15" customHeight="1" x14ac:dyDescent="0.2">
      <c r="A384" s="188"/>
      <c r="B384" s="188"/>
      <c r="C384" s="188"/>
      <c r="D384" s="188"/>
      <c r="E384" s="188"/>
      <c r="F384" s="59"/>
      <c r="G384" s="59"/>
      <c r="H384" s="59"/>
      <c r="I384" s="59"/>
      <c r="J384" s="60"/>
      <c r="K384" s="64"/>
      <c r="L384" s="60"/>
      <c r="M384" s="64"/>
      <c r="N384" s="75"/>
      <c r="O384" s="63"/>
      <c r="P384" s="63"/>
      <c r="Q384" s="63"/>
      <c r="R384" s="63"/>
      <c r="S384" s="64"/>
      <c r="T384" s="65"/>
      <c r="U384" s="65"/>
      <c r="V384" s="65"/>
      <c r="W384" s="62"/>
      <c r="X384" s="5"/>
      <c r="Y384" s="188"/>
      <c r="Z384" s="196"/>
    </row>
    <row r="385" spans="1:26" ht="15" customHeight="1" x14ac:dyDescent="0.2">
      <c r="A385" s="189"/>
      <c r="B385" s="189"/>
      <c r="C385" s="189" t="s">
        <v>24</v>
      </c>
      <c r="D385" s="189"/>
      <c r="E385" s="189"/>
      <c r="F385" s="59" t="s">
        <v>202</v>
      </c>
      <c r="G385" s="59" t="s">
        <v>202</v>
      </c>
      <c r="H385" s="59" t="s">
        <v>202</v>
      </c>
      <c r="I385" s="59" t="s">
        <v>202</v>
      </c>
      <c r="J385" s="59"/>
      <c r="K385" s="76"/>
      <c r="L385" s="76"/>
      <c r="M385" s="76"/>
      <c r="N385" s="75"/>
      <c r="O385" s="63"/>
      <c r="P385" s="63"/>
      <c r="Q385" s="63"/>
      <c r="R385" s="63"/>
      <c r="S385" s="62"/>
      <c r="T385" s="65"/>
      <c r="U385" s="65"/>
      <c r="V385" s="65"/>
      <c r="W385" s="62"/>
      <c r="X385" s="42"/>
      <c r="Y385" s="188"/>
      <c r="Z385" s="196"/>
    </row>
    <row r="386" spans="1:26" ht="15" customHeight="1" x14ac:dyDescent="0.2">
      <c r="A386" s="62"/>
      <c r="B386" s="62"/>
      <c r="C386" s="62"/>
      <c r="D386" s="62"/>
      <c r="E386" s="62"/>
      <c r="F386" s="59"/>
      <c r="G386" s="59"/>
      <c r="H386" s="59"/>
      <c r="I386" s="59"/>
      <c r="J386" s="60"/>
      <c r="K386" s="64"/>
      <c r="L386" s="60"/>
      <c r="M386" s="64"/>
      <c r="N386" s="78">
        <f>SUM(N383:N385)</f>
        <v>0</v>
      </c>
      <c r="O386" s="78">
        <f t="shared" ref="O386:R386" si="332">SUM(O383:O385)</f>
        <v>0</v>
      </c>
      <c r="P386" s="78">
        <f t="shared" si="332"/>
        <v>0</v>
      </c>
      <c r="Q386" s="78">
        <f t="shared" si="332"/>
        <v>0</v>
      </c>
      <c r="R386" s="78">
        <f t="shared" si="332"/>
        <v>0</v>
      </c>
      <c r="S386" s="64"/>
      <c r="T386" s="65"/>
      <c r="U386" s="65"/>
      <c r="V386" s="65"/>
      <c r="W386" s="62"/>
      <c r="X386" s="42"/>
      <c r="Y386" s="189"/>
      <c r="Z386" s="194"/>
    </row>
    <row r="387" spans="1:26" ht="15" customHeight="1" x14ac:dyDescent="0.2">
      <c r="A387" s="187">
        <v>126</v>
      </c>
      <c r="B387" s="187" t="s">
        <v>218</v>
      </c>
      <c r="C387" s="187" t="s">
        <v>34</v>
      </c>
      <c r="D387" s="187">
        <v>500</v>
      </c>
      <c r="E387" s="187" t="s">
        <v>201</v>
      </c>
      <c r="F387" s="59" t="s">
        <v>202</v>
      </c>
      <c r="G387" s="59" t="s">
        <v>202</v>
      </c>
      <c r="H387" s="59" t="s">
        <v>202</v>
      </c>
      <c r="I387" s="59" t="s">
        <v>202</v>
      </c>
      <c r="J387" s="60"/>
      <c r="K387" s="64"/>
      <c r="L387" s="60"/>
      <c r="M387" s="64"/>
      <c r="N387" s="75"/>
      <c r="O387" s="63"/>
      <c r="P387" s="63"/>
      <c r="Q387" s="63"/>
      <c r="R387" s="63"/>
      <c r="S387" s="64"/>
      <c r="T387" s="65"/>
      <c r="U387" s="65"/>
      <c r="V387" s="65"/>
      <c r="W387" s="62"/>
      <c r="X387" s="5"/>
      <c r="Y387" s="187" t="s">
        <v>766</v>
      </c>
      <c r="Z387" s="193">
        <v>100</v>
      </c>
    </row>
    <row r="388" spans="1:26" ht="15" customHeight="1" x14ac:dyDescent="0.2">
      <c r="A388" s="188"/>
      <c r="B388" s="188"/>
      <c r="C388" s="188" t="s">
        <v>24</v>
      </c>
      <c r="D388" s="188"/>
      <c r="E388" s="188"/>
      <c r="F388" s="59" t="s">
        <v>202</v>
      </c>
      <c r="G388" s="59" t="s">
        <v>202</v>
      </c>
      <c r="H388" s="59" t="s">
        <v>202</v>
      </c>
      <c r="I388" s="59" t="s">
        <v>202</v>
      </c>
      <c r="J388" s="59"/>
      <c r="K388" s="76"/>
      <c r="L388" s="76"/>
      <c r="M388" s="76"/>
      <c r="N388" s="75"/>
      <c r="O388" s="63"/>
      <c r="P388" s="63"/>
      <c r="Q388" s="63"/>
      <c r="R388" s="63"/>
      <c r="S388" s="62"/>
      <c r="T388" s="65"/>
      <c r="U388" s="65"/>
      <c r="V388" s="65"/>
      <c r="W388" s="62"/>
      <c r="X388" s="42"/>
      <c r="Y388" s="188"/>
      <c r="Z388" s="196"/>
    </row>
    <row r="389" spans="1:26" ht="15" customHeight="1" x14ac:dyDescent="0.2">
      <c r="A389" s="189"/>
      <c r="B389" s="189"/>
      <c r="C389" s="189"/>
      <c r="D389" s="189"/>
      <c r="E389" s="189"/>
      <c r="F389" s="59"/>
      <c r="G389" s="59"/>
      <c r="H389" s="59"/>
      <c r="I389" s="59"/>
      <c r="J389" s="60"/>
      <c r="K389" s="64"/>
      <c r="L389" s="60"/>
      <c r="M389" s="64"/>
      <c r="N389" s="78">
        <f t="shared" ref="N389:R389" si="333">SUM(N388)</f>
        <v>0</v>
      </c>
      <c r="O389" s="70">
        <f t="shared" si="333"/>
        <v>0</v>
      </c>
      <c r="P389" s="70">
        <f t="shared" si="333"/>
        <v>0</v>
      </c>
      <c r="Q389" s="70">
        <f t="shared" si="333"/>
        <v>0</v>
      </c>
      <c r="R389" s="70">
        <f t="shared" si="333"/>
        <v>0</v>
      </c>
      <c r="S389" s="64"/>
      <c r="T389" s="65"/>
      <c r="U389" s="65"/>
      <c r="V389" s="65"/>
      <c r="W389" s="62"/>
      <c r="X389" s="42"/>
      <c r="Y389" s="189"/>
      <c r="Z389" s="194"/>
    </row>
    <row r="390" spans="1:26" ht="15" customHeight="1" x14ac:dyDescent="0.2">
      <c r="A390" s="187">
        <v>127</v>
      </c>
      <c r="B390" s="187" t="s">
        <v>219</v>
      </c>
      <c r="C390" s="187" t="s">
        <v>35</v>
      </c>
      <c r="D390" s="187">
        <v>315</v>
      </c>
      <c r="E390" s="187" t="s">
        <v>201</v>
      </c>
      <c r="F390" s="59" t="s">
        <v>202</v>
      </c>
      <c r="G390" s="59" t="s">
        <v>202</v>
      </c>
      <c r="H390" s="59" t="s">
        <v>202</v>
      </c>
      <c r="I390" s="59" t="s">
        <v>202</v>
      </c>
      <c r="J390" s="60"/>
      <c r="K390" s="61"/>
      <c r="L390" s="60"/>
      <c r="M390" s="61"/>
      <c r="N390" s="63"/>
      <c r="O390" s="63"/>
      <c r="P390" s="63"/>
      <c r="Q390" s="63"/>
      <c r="R390" s="63"/>
      <c r="S390" s="64"/>
      <c r="T390" s="65"/>
      <c r="U390" s="65"/>
      <c r="V390" s="65"/>
      <c r="W390" s="62"/>
      <c r="X390" s="42"/>
      <c r="Y390" s="187" t="s">
        <v>766</v>
      </c>
      <c r="Z390" s="193">
        <v>100</v>
      </c>
    </row>
    <row r="391" spans="1:26" ht="15" customHeight="1" x14ac:dyDescent="0.2">
      <c r="A391" s="188"/>
      <c r="B391" s="188"/>
      <c r="C391" s="188" t="s">
        <v>24</v>
      </c>
      <c r="D391" s="188"/>
      <c r="E391" s="188"/>
      <c r="F391" s="59" t="s">
        <v>202</v>
      </c>
      <c r="G391" s="59" t="s">
        <v>202</v>
      </c>
      <c r="H391" s="59" t="s">
        <v>202</v>
      </c>
      <c r="I391" s="59" t="s">
        <v>202</v>
      </c>
      <c r="J391" s="59"/>
      <c r="K391" s="76"/>
      <c r="L391" s="76"/>
      <c r="M391" s="76"/>
      <c r="N391" s="75"/>
      <c r="O391" s="63"/>
      <c r="P391" s="63"/>
      <c r="Q391" s="63"/>
      <c r="R391" s="63"/>
      <c r="S391" s="62"/>
      <c r="T391" s="65"/>
      <c r="U391" s="65"/>
      <c r="V391" s="65"/>
      <c r="W391" s="62"/>
      <c r="X391" s="42"/>
      <c r="Y391" s="188"/>
      <c r="Z391" s="196"/>
    </row>
    <row r="392" spans="1:26" ht="15" customHeight="1" x14ac:dyDescent="0.2">
      <c r="A392" s="189"/>
      <c r="B392" s="189"/>
      <c r="C392" s="189"/>
      <c r="D392" s="189"/>
      <c r="E392" s="189"/>
      <c r="F392" s="59"/>
      <c r="G392" s="59"/>
      <c r="H392" s="59"/>
      <c r="I392" s="59"/>
      <c r="J392" s="60"/>
      <c r="K392" s="64"/>
      <c r="L392" s="60"/>
      <c r="M392" s="64"/>
      <c r="N392" s="78">
        <f t="shared" ref="N392:R392" si="334">SUM(N391)</f>
        <v>0</v>
      </c>
      <c r="O392" s="70">
        <f t="shared" si="334"/>
        <v>0</v>
      </c>
      <c r="P392" s="70">
        <f t="shared" si="334"/>
        <v>0</v>
      </c>
      <c r="Q392" s="70">
        <f t="shared" si="334"/>
        <v>0</v>
      </c>
      <c r="R392" s="70">
        <f t="shared" si="334"/>
        <v>0</v>
      </c>
      <c r="S392" s="64"/>
      <c r="T392" s="65"/>
      <c r="U392" s="65"/>
      <c r="V392" s="65"/>
      <c r="W392" s="62"/>
      <c r="X392" s="42"/>
      <c r="Y392" s="189"/>
      <c r="Z392" s="194"/>
    </row>
    <row r="393" spans="1:26" ht="15" customHeight="1" x14ac:dyDescent="0.2">
      <c r="A393" s="187">
        <v>128</v>
      </c>
      <c r="B393" s="187" t="s">
        <v>519</v>
      </c>
      <c r="C393" s="187" t="s">
        <v>520</v>
      </c>
      <c r="D393" s="187">
        <v>500</v>
      </c>
      <c r="E393" s="187" t="s">
        <v>201</v>
      </c>
      <c r="F393" s="59" t="s">
        <v>202</v>
      </c>
      <c r="G393" s="59" t="s">
        <v>202</v>
      </c>
      <c r="H393" s="59" t="s">
        <v>202</v>
      </c>
      <c r="I393" s="59" t="s">
        <v>202</v>
      </c>
      <c r="J393" s="79"/>
      <c r="K393" s="80"/>
      <c r="L393" s="79"/>
      <c r="M393" s="80"/>
      <c r="N393" s="81"/>
      <c r="O393" s="81"/>
      <c r="P393" s="81"/>
      <c r="Q393" s="81"/>
      <c r="R393" s="81"/>
      <c r="S393" s="82"/>
      <c r="T393" s="65"/>
      <c r="U393" s="65"/>
      <c r="V393" s="65"/>
      <c r="W393" s="62"/>
      <c r="X393" s="30"/>
      <c r="Y393" s="187" t="s">
        <v>766</v>
      </c>
      <c r="Z393" s="193">
        <v>100</v>
      </c>
    </row>
    <row r="394" spans="1:26" ht="15" customHeight="1" x14ac:dyDescent="0.2">
      <c r="A394" s="189"/>
      <c r="B394" s="189"/>
      <c r="C394" s="189" t="s">
        <v>24</v>
      </c>
      <c r="D394" s="189"/>
      <c r="E394" s="189"/>
      <c r="F394" s="59" t="s">
        <v>202</v>
      </c>
      <c r="G394" s="59" t="s">
        <v>202</v>
      </c>
      <c r="H394" s="59" t="s">
        <v>202</v>
      </c>
      <c r="I394" s="59" t="s">
        <v>202</v>
      </c>
      <c r="J394" s="59"/>
      <c r="K394" s="76"/>
      <c r="L394" s="76"/>
      <c r="M394" s="76"/>
      <c r="N394" s="75"/>
      <c r="O394" s="63"/>
      <c r="P394" s="63"/>
      <c r="Q394" s="63"/>
      <c r="R394" s="63"/>
      <c r="S394" s="62"/>
      <c r="T394" s="65"/>
      <c r="U394" s="65"/>
      <c r="V394" s="65"/>
      <c r="W394" s="62"/>
      <c r="X394" s="42"/>
      <c r="Y394" s="188"/>
      <c r="Z394" s="196"/>
    </row>
    <row r="395" spans="1:26" ht="15" customHeight="1" x14ac:dyDescent="0.2">
      <c r="A395" s="187">
        <v>129</v>
      </c>
      <c r="B395" s="187" t="s">
        <v>220</v>
      </c>
      <c r="C395" s="187" t="s">
        <v>68</v>
      </c>
      <c r="D395" s="187">
        <v>200</v>
      </c>
      <c r="E395" s="187" t="s">
        <v>201</v>
      </c>
      <c r="F395" s="59" t="s">
        <v>202</v>
      </c>
      <c r="G395" s="59" t="s">
        <v>202</v>
      </c>
      <c r="H395" s="59" t="s">
        <v>202</v>
      </c>
      <c r="I395" s="59" t="s">
        <v>202</v>
      </c>
      <c r="J395" s="60"/>
      <c r="K395" s="61"/>
      <c r="L395" s="60"/>
      <c r="M395" s="61"/>
      <c r="N395" s="63" t="str">
        <f t="shared" ref="N395" si="335">IF(((L395+M395)-(J395+K395))*24&gt;0,((L395+M395)-(J395+K395))*24,"  ")</f>
        <v xml:space="preserve">  </v>
      </c>
      <c r="O395" s="63">
        <f t="shared" ref="O395" si="336">IF(RIGHT(S395)="T",(N395),0)</f>
        <v>0</v>
      </c>
      <c r="P395" s="63">
        <f t="shared" ref="P395" si="337">IF(RIGHT(S395)="U",(N395),0)</f>
        <v>0</v>
      </c>
      <c r="Q395" s="63">
        <f t="shared" ref="Q395" si="338">IF(RIGHT(S395)="C",(N395),0)</f>
        <v>0</v>
      </c>
      <c r="R395" s="63">
        <f t="shared" ref="R395" si="339">IF(RIGHT(S395)="D",(N395),0)</f>
        <v>0</v>
      </c>
      <c r="S395" s="64"/>
      <c r="T395" s="65"/>
      <c r="U395" s="65"/>
      <c r="V395" s="65"/>
      <c r="W395" s="62"/>
      <c r="X395" s="42"/>
      <c r="Y395" s="188"/>
      <c r="Z395" s="196"/>
    </row>
    <row r="396" spans="1:26" ht="15" customHeight="1" x14ac:dyDescent="0.2">
      <c r="A396" s="188"/>
      <c r="B396" s="188"/>
      <c r="C396" s="188" t="s">
        <v>24</v>
      </c>
      <c r="D396" s="188"/>
      <c r="E396" s="188"/>
      <c r="F396" s="59" t="s">
        <v>202</v>
      </c>
      <c r="G396" s="59" t="s">
        <v>202</v>
      </c>
      <c r="H396" s="59" t="s">
        <v>202</v>
      </c>
      <c r="I396" s="59" t="s">
        <v>202</v>
      </c>
      <c r="J396" s="59"/>
      <c r="K396" s="76"/>
      <c r="L396" s="76"/>
      <c r="M396" s="76"/>
      <c r="N396" s="75"/>
      <c r="O396" s="63"/>
      <c r="P396" s="63"/>
      <c r="Q396" s="63"/>
      <c r="R396" s="63"/>
      <c r="S396" s="62"/>
      <c r="T396" s="65"/>
      <c r="U396" s="65"/>
      <c r="V396" s="65"/>
      <c r="W396" s="62"/>
      <c r="X396" s="42"/>
      <c r="Y396" s="188"/>
      <c r="Z396" s="196"/>
    </row>
    <row r="397" spans="1:26" ht="15" customHeight="1" x14ac:dyDescent="0.2">
      <c r="A397" s="189"/>
      <c r="B397" s="189"/>
      <c r="C397" s="189"/>
      <c r="D397" s="189"/>
      <c r="E397" s="189"/>
      <c r="F397" s="59"/>
      <c r="G397" s="59"/>
      <c r="H397" s="59"/>
      <c r="I397" s="59"/>
      <c r="J397" s="60"/>
      <c r="K397" s="64"/>
      <c r="L397" s="60"/>
      <c r="M397" s="64"/>
      <c r="N397" s="78">
        <f t="shared" ref="N397:R397" si="340">SUM(N396)</f>
        <v>0</v>
      </c>
      <c r="O397" s="70">
        <f t="shared" si="340"/>
        <v>0</v>
      </c>
      <c r="P397" s="70">
        <f t="shared" si="340"/>
        <v>0</v>
      </c>
      <c r="Q397" s="70">
        <f t="shared" si="340"/>
        <v>0</v>
      </c>
      <c r="R397" s="70">
        <f t="shared" si="340"/>
        <v>0</v>
      </c>
      <c r="S397" s="64"/>
      <c r="T397" s="65"/>
      <c r="U397" s="65"/>
      <c r="V397" s="65"/>
      <c r="W397" s="62"/>
      <c r="X397" s="42"/>
      <c r="Y397" s="189"/>
      <c r="Z397" s="194"/>
    </row>
    <row r="398" spans="1:26" ht="15" customHeight="1" x14ac:dyDescent="0.2">
      <c r="A398" s="187">
        <v>130</v>
      </c>
      <c r="B398" s="187" t="s">
        <v>221</v>
      </c>
      <c r="C398" s="187" t="s">
        <v>69</v>
      </c>
      <c r="D398" s="187">
        <v>200</v>
      </c>
      <c r="E398" s="187" t="s">
        <v>201</v>
      </c>
      <c r="F398" s="59" t="s">
        <v>202</v>
      </c>
      <c r="G398" s="59" t="s">
        <v>202</v>
      </c>
      <c r="H398" s="59" t="s">
        <v>202</v>
      </c>
      <c r="I398" s="59" t="s">
        <v>202</v>
      </c>
      <c r="J398" s="60"/>
      <c r="K398" s="61"/>
      <c r="L398" s="60"/>
      <c r="M398" s="61"/>
      <c r="N398" s="63" t="str">
        <f t="shared" ref="N398" si="341">IF(((L398+M398)-(J398+K398))*24&gt;0,((L398+M398)-(J398+K398))*24,"  ")</f>
        <v xml:space="preserve">  </v>
      </c>
      <c r="O398" s="63">
        <f t="shared" ref="O398" si="342">IF(RIGHT(S398)="T",(N398),0)</f>
        <v>0</v>
      </c>
      <c r="P398" s="63">
        <f t="shared" ref="P398" si="343">IF(RIGHT(S398)="U",(N398),0)</f>
        <v>0</v>
      </c>
      <c r="Q398" s="63">
        <f t="shared" ref="Q398" si="344">IF(RIGHT(S398)="C",(N398),0)</f>
        <v>0</v>
      </c>
      <c r="R398" s="63">
        <f t="shared" ref="R398" si="345">IF(RIGHT(S398)="D",(N398),0)</f>
        <v>0</v>
      </c>
      <c r="S398" s="64"/>
      <c r="T398" s="65"/>
      <c r="U398" s="65"/>
      <c r="V398" s="65"/>
      <c r="W398" s="62"/>
      <c r="X398" s="42"/>
      <c r="Y398" s="187" t="s">
        <v>766</v>
      </c>
      <c r="Z398" s="193">
        <v>100</v>
      </c>
    </row>
    <row r="399" spans="1:26" ht="15" customHeight="1" x14ac:dyDescent="0.2">
      <c r="A399" s="188"/>
      <c r="B399" s="188"/>
      <c r="C399" s="188" t="s">
        <v>24</v>
      </c>
      <c r="D399" s="188"/>
      <c r="E399" s="188"/>
      <c r="F399" s="59" t="s">
        <v>202</v>
      </c>
      <c r="G399" s="59" t="s">
        <v>202</v>
      </c>
      <c r="H399" s="59" t="s">
        <v>202</v>
      </c>
      <c r="I399" s="59" t="s">
        <v>202</v>
      </c>
      <c r="J399" s="59"/>
      <c r="K399" s="76"/>
      <c r="L399" s="76"/>
      <c r="M399" s="76"/>
      <c r="N399" s="75"/>
      <c r="O399" s="63"/>
      <c r="P399" s="63"/>
      <c r="Q399" s="63"/>
      <c r="R399" s="63"/>
      <c r="S399" s="62"/>
      <c r="T399" s="65"/>
      <c r="U399" s="65"/>
      <c r="V399" s="65"/>
      <c r="W399" s="62"/>
      <c r="X399" s="42"/>
      <c r="Y399" s="188"/>
      <c r="Z399" s="196"/>
    </row>
    <row r="400" spans="1:26" ht="15" customHeight="1" x14ac:dyDescent="0.2">
      <c r="A400" s="189"/>
      <c r="B400" s="189"/>
      <c r="C400" s="189"/>
      <c r="D400" s="189"/>
      <c r="E400" s="189"/>
      <c r="F400" s="59"/>
      <c r="G400" s="59"/>
      <c r="H400" s="59"/>
      <c r="I400" s="59"/>
      <c r="J400" s="60"/>
      <c r="K400" s="64"/>
      <c r="L400" s="60"/>
      <c r="M400" s="64"/>
      <c r="N400" s="78">
        <f t="shared" ref="N400:R400" si="346">SUM(N399)</f>
        <v>0</v>
      </c>
      <c r="O400" s="70">
        <f t="shared" si="346"/>
        <v>0</v>
      </c>
      <c r="P400" s="70">
        <f t="shared" si="346"/>
        <v>0</v>
      </c>
      <c r="Q400" s="70">
        <f t="shared" si="346"/>
        <v>0</v>
      </c>
      <c r="R400" s="70">
        <f t="shared" si="346"/>
        <v>0</v>
      </c>
      <c r="S400" s="64"/>
      <c r="T400" s="65"/>
      <c r="U400" s="65"/>
      <c r="V400" s="65"/>
      <c r="W400" s="62"/>
      <c r="X400" s="42"/>
      <c r="Y400" s="189"/>
      <c r="Z400" s="194"/>
    </row>
    <row r="401" spans="1:26" ht="15" customHeight="1" x14ac:dyDescent="0.2">
      <c r="A401" s="187">
        <v>131</v>
      </c>
      <c r="B401" s="187" t="s">
        <v>222</v>
      </c>
      <c r="C401" s="187" t="s">
        <v>36</v>
      </c>
      <c r="D401" s="187">
        <v>1500</v>
      </c>
      <c r="E401" s="187" t="s">
        <v>201</v>
      </c>
      <c r="F401" s="59" t="s">
        <v>202</v>
      </c>
      <c r="G401" s="59" t="s">
        <v>202</v>
      </c>
      <c r="H401" s="59" t="s">
        <v>202</v>
      </c>
      <c r="I401" s="59" t="s">
        <v>202</v>
      </c>
      <c r="J401" s="59"/>
      <c r="K401" s="76"/>
      <c r="L401" s="76"/>
      <c r="M401" s="76"/>
      <c r="N401" s="75"/>
      <c r="O401" s="63"/>
      <c r="P401" s="63"/>
      <c r="Q401" s="63"/>
      <c r="R401" s="63"/>
      <c r="S401" s="62"/>
      <c r="T401" s="65"/>
      <c r="U401" s="65"/>
      <c r="V401" s="65"/>
      <c r="W401" s="62"/>
      <c r="X401" s="42"/>
      <c r="Y401" s="187" t="s">
        <v>766</v>
      </c>
      <c r="Z401" s="193">
        <v>100</v>
      </c>
    </row>
    <row r="402" spans="1:26" ht="15" customHeight="1" x14ac:dyDescent="0.2">
      <c r="A402" s="189"/>
      <c r="B402" s="189"/>
      <c r="C402" s="189" t="s">
        <v>24</v>
      </c>
      <c r="D402" s="189"/>
      <c r="E402" s="189"/>
      <c r="F402" s="59" t="s">
        <v>202</v>
      </c>
      <c r="G402" s="59" t="s">
        <v>202</v>
      </c>
      <c r="H402" s="59" t="s">
        <v>202</v>
      </c>
      <c r="I402" s="59" t="s">
        <v>202</v>
      </c>
      <c r="J402" s="59"/>
      <c r="K402" s="76"/>
      <c r="L402" s="76"/>
      <c r="M402" s="76"/>
      <c r="N402" s="75"/>
      <c r="O402" s="63"/>
      <c r="P402" s="63"/>
      <c r="Q402" s="63"/>
      <c r="R402" s="63"/>
      <c r="S402" s="62"/>
      <c r="T402" s="65"/>
      <c r="U402" s="65"/>
      <c r="V402" s="65"/>
      <c r="W402" s="62"/>
      <c r="X402" s="42"/>
      <c r="Y402" s="188"/>
      <c r="Z402" s="196"/>
    </row>
    <row r="403" spans="1:26" ht="15" customHeight="1" x14ac:dyDescent="0.2">
      <c r="A403" s="62"/>
      <c r="B403" s="66" t="s">
        <v>302</v>
      </c>
      <c r="C403" s="66"/>
      <c r="D403" s="66"/>
      <c r="E403" s="66"/>
      <c r="F403" s="59"/>
      <c r="G403" s="59"/>
      <c r="H403" s="59"/>
      <c r="I403" s="59"/>
      <c r="J403" s="68"/>
      <c r="K403" s="69"/>
      <c r="L403" s="68"/>
      <c r="M403" s="69"/>
      <c r="N403" s="70">
        <f t="shared" ref="N403:R403" si="347">SUM(N400:N402)</f>
        <v>0</v>
      </c>
      <c r="O403" s="70">
        <f t="shared" si="347"/>
        <v>0</v>
      </c>
      <c r="P403" s="70">
        <f t="shared" si="347"/>
        <v>0</v>
      </c>
      <c r="Q403" s="70">
        <f t="shared" si="347"/>
        <v>0</v>
      </c>
      <c r="R403" s="70">
        <f t="shared" si="347"/>
        <v>0</v>
      </c>
      <c r="S403" s="66"/>
      <c r="T403" s="71"/>
      <c r="U403" s="71"/>
      <c r="V403" s="71"/>
      <c r="W403" s="66"/>
      <c r="X403" s="14"/>
      <c r="Y403" s="189"/>
      <c r="Z403" s="194"/>
    </row>
    <row r="404" spans="1:26" ht="15" customHeight="1" x14ac:dyDescent="0.2">
      <c r="A404" s="187">
        <v>132</v>
      </c>
      <c r="B404" s="187" t="s">
        <v>223</v>
      </c>
      <c r="C404" s="187" t="s">
        <v>37</v>
      </c>
      <c r="D404" s="187">
        <v>1500</v>
      </c>
      <c r="E404" s="187" t="s">
        <v>201</v>
      </c>
      <c r="F404" s="59" t="s">
        <v>202</v>
      </c>
      <c r="G404" s="59" t="s">
        <v>202</v>
      </c>
      <c r="H404" s="59" t="s">
        <v>202</v>
      </c>
      <c r="I404" s="59" t="s">
        <v>202</v>
      </c>
      <c r="J404" s="60"/>
      <c r="K404" s="61"/>
      <c r="L404" s="60"/>
      <c r="M404" s="61"/>
      <c r="N404" s="63"/>
      <c r="O404" s="63"/>
      <c r="P404" s="63"/>
      <c r="Q404" s="63"/>
      <c r="R404" s="63"/>
      <c r="S404" s="64"/>
      <c r="T404" s="65"/>
      <c r="U404" s="65"/>
      <c r="V404" s="65"/>
      <c r="W404" s="62"/>
      <c r="X404" s="42"/>
      <c r="Y404" s="187" t="s">
        <v>766</v>
      </c>
      <c r="Z404" s="193">
        <v>100</v>
      </c>
    </row>
    <row r="405" spans="1:26" ht="15" customHeight="1" x14ac:dyDescent="0.2">
      <c r="A405" s="189"/>
      <c r="B405" s="189"/>
      <c r="C405" s="189" t="s">
        <v>24</v>
      </c>
      <c r="D405" s="189"/>
      <c r="E405" s="189"/>
      <c r="F405" s="59" t="s">
        <v>202</v>
      </c>
      <c r="G405" s="59" t="s">
        <v>202</v>
      </c>
      <c r="H405" s="59" t="s">
        <v>202</v>
      </c>
      <c r="I405" s="59" t="s">
        <v>202</v>
      </c>
      <c r="J405" s="59"/>
      <c r="K405" s="76"/>
      <c r="L405" s="76"/>
      <c r="M405" s="76"/>
      <c r="N405" s="75"/>
      <c r="O405" s="63"/>
      <c r="P405" s="63"/>
      <c r="Q405" s="63"/>
      <c r="R405" s="63"/>
      <c r="S405" s="62"/>
      <c r="T405" s="65"/>
      <c r="U405" s="65"/>
      <c r="V405" s="65"/>
      <c r="W405" s="62"/>
      <c r="X405" s="42"/>
      <c r="Y405" s="188"/>
      <c r="Z405" s="196"/>
    </row>
    <row r="406" spans="1:26" ht="15" customHeight="1" x14ac:dyDescent="0.2">
      <c r="A406" s="62"/>
      <c r="B406" s="66" t="s">
        <v>302</v>
      </c>
      <c r="C406" s="66"/>
      <c r="D406" s="66"/>
      <c r="E406" s="66"/>
      <c r="F406" s="59"/>
      <c r="G406" s="59"/>
      <c r="H406" s="59"/>
      <c r="I406" s="59"/>
      <c r="J406" s="68"/>
      <c r="K406" s="69"/>
      <c r="L406" s="68"/>
      <c r="M406" s="69"/>
      <c r="N406" s="70">
        <f t="shared" ref="N406:R406" si="348">SUM(N403:N405)</f>
        <v>0</v>
      </c>
      <c r="O406" s="70">
        <f t="shared" si="348"/>
        <v>0</v>
      </c>
      <c r="P406" s="70">
        <f t="shared" si="348"/>
        <v>0</v>
      </c>
      <c r="Q406" s="70">
        <f t="shared" si="348"/>
        <v>0</v>
      </c>
      <c r="R406" s="70">
        <f t="shared" si="348"/>
        <v>0</v>
      </c>
      <c r="S406" s="66"/>
      <c r="T406" s="71"/>
      <c r="U406" s="71"/>
      <c r="V406" s="71"/>
      <c r="W406" s="66"/>
      <c r="X406" s="14"/>
      <c r="Y406" s="189"/>
      <c r="Z406" s="194"/>
    </row>
    <row r="407" spans="1:26" ht="15" customHeight="1" x14ac:dyDescent="0.2">
      <c r="A407" s="187">
        <v>133</v>
      </c>
      <c r="B407" s="62" t="s">
        <v>224</v>
      </c>
      <c r="C407" s="62" t="s">
        <v>38</v>
      </c>
      <c r="D407" s="62">
        <v>1500</v>
      </c>
      <c r="E407" s="62" t="s">
        <v>201</v>
      </c>
      <c r="F407" s="59" t="s">
        <v>202</v>
      </c>
      <c r="G407" s="59" t="s">
        <v>202</v>
      </c>
      <c r="H407" s="59" t="s">
        <v>202</v>
      </c>
      <c r="I407" s="59" t="s">
        <v>202</v>
      </c>
      <c r="J407" s="60">
        <v>43610</v>
      </c>
      <c r="K407" s="61">
        <v>0.52569444444444446</v>
      </c>
      <c r="L407" s="60">
        <v>43610</v>
      </c>
      <c r="M407" s="61">
        <v>0.79305555555555562</v>
      </c>
      <c r="N407" s="63">
        <v>6.42</v>
      </c>
      <c r="O407" s="62">
        <f t="shared" ref="O407" si="349">IF(RIGHT(S407)="T",(N407),0)</f>
        <v>6.42</v>
      </c>
      <c r="P407" s="62">
        <f t="shared" ref="P407" si="350">IF(RIGHT(S407)="U",(N407),0)</f>
        <v>0</v>
      </c>
      <c r="Q407" s="62">
        <f t="shared" ref="Q407" si="351">IF(RIGHT(S407)="C",(N407),0)</f>
        <v>0</v>
      </c>
      <c r="R407" s="63">
        <f t="shared" ref="R407" si="352">IF(RIGHT(S407)="D",(N407),0)</f>
        <v>0</v>
      </c>
      <c r="S407" s="64" t="s">
        <v>482</v>
      </c>
      <c r="T407" s="65"/>
      <c r="U407" s="65"/>
      <c r="V407" s="65"/>
      <c r="W407" s="62"/>
      <c r="X407" s="14" t="s">
        <v>655</v>
      </c>
      <c r="Y407" s="187" t="s">
        <v>766</v>
      </c>
      <c r="Z407" s="193">
        <v>99.13</v>
      </c>
    </row>
    <row r="408" spans="1:26" ht="15" customHeight="1" x14ac:dyDescent="0.2">
      <c r="A408" s="189"/>
      <c r="B408" s="62"/>
      <c r="C408" s="62" t="s">
        <v>24</v>
      </c>
      <c r="D408" s="62"/>
      <c r="E408" s="62"/>
      <c r="F408" s="59" t="s">
        <v>202</v>
      </c>
      <c r="G408" s="59" t="s">
        <v>202</v>
      </c>
      <c r="H408" s="59" t="s">
        <v>202</v>
      </c>
      <c r="I408" s="59" t="s">
        <v>202</v>
      </c>
      <c r="J408" s="59"/>
      <c r="K408" s="76"/>
      <c r="L408" s="76"/>
      <c r="M408" s="76"/>
      <c r="N408" s="75"/>
      <c r="O408" s="63"/>
      <c r="P408" s="63"/>
      <c r="Q408" s="63"/>
      <c r="R408" s="63"/>
      <c r="S408" s="62"/>
      <c r="T408" s="65"/>
      <c r="U408" s="65"/>
      <c r="V408" s="65"/>
      <c r="W408" s="62"/>
      <c r="X408" s="42"/>
      <c r="Y408" s="188"/>
      <c r="Z408" s="196"/>
    </row>
    <row r="409" spans="1:26" ht="15" customHeight="1" x14ac:dyDescent="0.2">
      <c r="A409" s="62"/>
      <c r="B409" s="66" t="s">
        <v>302</v>
      </c>
      <c r="C409" s="66"/>
      <c r="D409" s="66"/>
      <c r="E409" s="66"/>
      <c r="F409" s="59"/>
      <c r="G409" s="59"/>
      <c r="H409" s="59"/>
      <c r="I409" s="59"/>
      <c r="J409" s="68"/>
      <c r="K409" s="69"/>
      <c r="L409" s="68"/>
      <c r="M409" s="69"/>
      <c r="N409" s="70">
        <f>SUM(N406:N408)</f>
        <v>6.42</v>
      </c>
      <c r="O409" s="70">
        <f>SUM(O406:O408)</f>
        <v>6.42</v>
      </c>
      <c r="P409" s="70">
        <f>SUM(P406:P408)</f>
        <v>0</v>
      </c>
      <c r="Q409" s="70">
        <f>SUM(Q406:Q408)</f>
        <v>0</v>
      </c>
      <c r="R409" s="70">
        <f>SUM(R406:R408)</f>
        <v>0</v>
      </c>
      <c r="S409" s="66"/>
      <c r="T409" s="71"/>
      <c r="U409" s="71"/>
      <c r="V409" s="71"/>
      <c r="W409" s="66"/>
      <c r="X409" s="14"/>
      <c r="Y409" s="189"/>
      <c r="Z409" s="194"/>
    </row>
    <row r="410" spans="1:26" ht="15" customHeight="1" x14ac:dyDescent="0.2">
      <c r="A410" s="187">
        <v>134</v>
      </c>
      <c r="B410" s="187" t="s">
        <v>518</v>
      </c>
      <c r="C410" s="187" t="s">
        <v>37</v>
      </c>
      <c r="D410" s="187">
        <v>1500</v>
      </c>
      <c r="E410" s="187" t="s">
        <v>201</v>
      </c>
      <c r="F410" s="59" t="s">
        <v>202</v>
      </c>
      <c r="G410" s="59" t="s">
        <v>202</v>
      </c>
      <c r="H410" s="59" t="s">
        <v>202</v>
      </c>
      <c r="I410" s="59" t="s">
        <v>202</v>
      </c>
      <c r="J410" s="60"/>
      <c r="K410" s="61"/>
      <c r="L410" s="60"/>
      <c r="M410" s="61"/>
      <c r="N410" s="63"/>
      <c r="O410" s="63"/>
      <c r="P410" s="63"/>
      <c r="Q410" s="63"/>
      <c r="R410" s="63"/>
      <c r="S410" s="64"/>
      <c r="T410" s="65"/>
      <c r="U410" s="65"/>
      <c r="V410" s="65"/>
      <c r="W410" s="62"/>
      <c r="X410" s="42"/>
      <c r="Y410" s="187" t="s">
        <v>766</v>
      </c>
      <c r="Z410" s="193">
        <v>100</v>
      </c>
    </row>
    <row r="411" spans="1:26" ht="15" customHeight="1" x14ac:dyDescent="0.2">
      <c r="A411" s="189"/>
      <c r="B411" s="189"/>
      <c r="C411" s="189" t="s">
        <v>24</v>
      </c>
      <c r="D411" s="189"/>
      <c r="E411" s="189"/>
      <c r="F411" s="59" t="s">
        <v>202</v>
      </c>
      <c r="G411" s="59" t="s">
        <v>202</v>
      </c>
      <c r="H411" s="59" t="s">
        <v>202</v>
      </c>
      <c r="I411" s="59" t="s">
        <v>202</v>
      </c>
      <c r="J411" s="59"/>
      <c r="K411" s="76"/>
      <c r="L411" s="76"/>
      <c r="M411" s="76"/>
      <c r="N411" s="75"/>
      <c r="O411" s="63"/>
      <c r="P411" s="63"/>
      <c r="Q411" s="63"/>
      <c r="R411" s="63"/>
      <c r="S411" s="62"/>
      <c r="T411" s="65"/>
      <c r="U411" s="65"/>
      <c r="V411" s="65"/>
      <c r="W411" s="62"/>
      <c r="X411" s="42"/>
      <c r="Y411" s="188"/>
      <c r="Z411" s="196"/>
    </row>
    <row r="412" spans="1:26" ht="15" customHeight="1" x14ac:dyDescent="0.2">
      <c r="A412" s="62"/>
      <c r="B412" s="66" t="s">
        <v>302</v>
      </c>
      <c r="C412" s="66"/>
      <c r="D412" s="66"/>
      <c r="E412" s="66"/>
      <c r="F412" s="59"/>
      <c r="G412" s="59"/>
      <c r="H412" s="59"/>
      <c r="I412" s="59"/>
      <c r="J412" s="68"/>
      <c r="K412" s="69"/>
      <c r="L412" s="68"/>
      <c r="M412" s="69"/>
      <c r="N412" s="70">
        <f>SUM(N406:N411)</f>
        <v>12.84</v>
      </c>
      <c r="O412" s="70">
        <f>SUM(O406:O411)</f>
        <v>12.84</v>
      </c>
      <c r="P412" s="70">
        <f>SUM(P406:P411)</f>
        <v>0</v>
      </c>
      <c r="Q412" s="70">
        <f>SUM(Q406:Q411)</f>
        <v>0</v>
      </c>
      <c r="R412" s="70">
        <f>SUM(R406:R411)</f>
        <v>0</v>
      </c>
      <c r="S412" s="66"/>
      <c r="T412" s="71"/>
      <c r="U412" s="71"/>
      <c r="V412" s="71"/>
      <c r="W412" s="66"/>
      <c r="X412" s="14"/>
      <c r="Y412" s="189"/>
      <c r="Z412" s="194"/>
    </row>
    <row r="413" spans="1:26" ht="15" customHeight="1" x14ac:dyDescent="0.2">
      <c r="A413" s="187">
        <v>135</v>
      </c>
      <c r="B413" s="187" t="s">
        <v>225</v>
      </c>
      <c r="C413" s="187" t="s">
        <v>27</v>
      </c>
      <c r="D413" s="187">
        <v>160</v>
      </c>
      <c r="E413" s="187" t="s">
        <v>201</v>
      </c>
      <c r="F413" s="59" t="s">
        <v>202</v>
      </c>
      <c r="G413" s="59" t="s">
        <v>202</v>
      </c>
      <c r="H413" s="59" t="s">
        <v>202</v>
      </c>
      <c r="I413" s="59" t="s">
        <v>202</v>
      </c>
      <c r="J413" s="60"/>
      <c r="K413" s="61"/>
      <c r="L413" s="60"/>
      <c r="M413" s="61"/>
      <c r="N413" s="63"/>
      <c r="O413" s="63"/>
      <c r="P413" s="63"/>
      <c r="Q413" s="63"/>
      <c r="R413" s="63"/>
      <c r="S413" s="64"/>
      <c r="T413" s="65"/>
      <c r="U413" s="65"/>
      <c r="V413" s="65"/>
      <c r="W413" s="62"/>
      <c r="X413" s="42"/>
      <c r="Y413" s="187" t="s">
        <v>766</v>
      </c>
      <c r="Z413" s="193">
        <v>100</v>
      </c>
    </row>
    <row r="414" spans="1:26" ht="15" customHeight="1" x14ac:dyDescent="0.2">
      <c r="A414" s="188"/>
      <c r="B414" s="188"/>
      <c r="C414" s="188"/>
      <c r="D414" s="188"/>
      <c r="E414" s="188"/>
      <c r="F414" s="59"/>
      <c r="G414" s="59"/>
      <c r="H414" s="59"/>
      <c r="I414" s="59"/>
      <c r="J414" s="60"/>
      <c r="K414" s="61"/>
      <c r="L414" s="60"/>
      <c r="M414" s="61"/>
      <c r="N414" s="63"/>
      <c r="O414" s="63"/>
      <c r="P414" s="63"/>
      <c r="Q414" s="63"/>
      <c r="R414" s="63"/>
      <c r="S414" s="64"/>
      <c r="T414" s="65"/>
      <c r="U414" s="65"/>
      <c r="V414" s="65"/>
      <c r="W414" s="62"/>
      <c r="X414" s="42"/>
      <c r="Y414" s="188"/>
      <c r="Z414" s="196"/>
    </row>
    <row r="415" spans="1:26" ht="15" customHeight="1" x14ac:dyDescent="0.2">
      <c r="A415" s="189"/>
      <c r="B415" s="189"/>
      <c r="C415" s="189" t="s">
        <v>24</v>
      </c>
      <c r="D415" s="189"/>
      <c r="E415" s="189"/>
      <c r="F415" s="59" t="s">
        <v>202</v>
      </c>
      <c r="G415" s="59" t="s">
        <v>202</v>
      </c>
      <c r="H415" s="59" t="s">
        <v>202</v>
      </c>
      <c r="I415" s="59" t="s">
        <v>202</v>
      </c>
      <c r="J415" s="59"/>
      <c r="K415" s="76"/>
      <c r="L415" s="76"/>
      <c r="M415" s="76"/>
      <c r="N415" s="75"/>
      <c r="O415" s="63"/>
      <c r="P415" s="63"/>
      <c r="Q415" s="63"/>
      <c r="R415" s="63"/>
      <c r="S415" s="62"/>
      <c r="T415" s="65"/>
      <c r="U415" s="65"/>
      <c r="V415" s="65"/>
      <c r="W415" s="62"/>
      <c r="X415" s="42"/>
      <c r="Y415" s="188"/>
      <c r="Z415" s="196"/>
    </row>
    <row r="416" spans="1:26" ht="15" customHeight="1" x14ac:dyDescent="0.2">
      <c r="A416" s="62"/>
      <c r="B416" s="66" t="s">
        <v>302</v>
      </c>
      <c r="C416" s="66"/>
      <c r="D416" s="66"/>
      <c r="E416" s="66"/>
      <c r="F416" s="59"/>
      <c r="G416" s="59"/>
      <c r="H416" s="59"/>
      <c r="I416" s="59"/>
      <c r="J416" s="68"/>
      <c r="K416" s="69"/>
      <c r="L416" s="68"/>
      <c r="M416" s="69"/>
      <c r="N416" s="70">
        <f t="shared" ref="N416:R416" si="353">SUM(N409:N415)</f>
        <v>19.259999999999998</v>
      </c>
      <c r="O416" s="70">
        <f t="shared" si="353"/>
        <v>19.259999999999998</v>
      </c>
      <c r="P416" s="70">
        <f t="shared" si="353"/>
        <v>0</v>
      </c>
      <c r="Q416" s="70">
        <f t="shared" si="353"/>
        <v>0</v>
      </c>
      <c r="R416" s="70">
        <f t="shared" si="353"/>
        <v>0</v>
      </c>
      <c r="S416" s="66"/>
      <c r="T416" s="71"/>
      <c r="U416" s="71"/>
      <c r="V416" s="71"/>
      <c r="W416" s="66"/>
      <c r="X416" s="14"/>
      <c r="Y416" s="189"/>
      <c r="Z416" s="194"/>
    </row>
    <row r="417" spans="1:26" ht="15" customHeight="1" x14ac:dyDescent="0.2">
      <c r="A417" s="187">
        <v>136</v>
      </c>
      <c r="B417" s="187" t="s">
        <v>226</v>
      </c>
      <c r="C417" s="187" t="s">
        <v>28</v>
      </c>
      <c r="D417" s="187">
        <v>160</v>
      </c>
      <c r="E417" s="187" t="s">
        <v>201</v>
      </c>
      <c r="F417" s="59" t="s">
        <v>202</v>
      </c>
      <c r="G417" s="59" t="s">
        <v>202</v>
      </c>
      <c r="H417" s="59" t="s">
        <v>202</v>
      </c>
      <c r="I417" s="59" t="s">
        <v>202</v>
      </c>
      <c r="J417" s="79"/>
      <c r="K417" s="80"/>
      <c r="L417" s="79"/>
      <c r="M417" s="80"/>
      <c r="N417" s="81"/>
      <c r="O417" s="81"/>
      <c r="P417" s="81"/>
      <c r="Q417" s="81"/>
      <c r="R417" s="81"/>
      <c r="S417" s="82"/>
      <c r="T417" s="65"/>
      <c r="U417" s="65"/>
      <c r="V417" s="65"/>
      <c r="W417" s="62"/>
      <c r="X417" s="30"/>
      <c r="Y417" s="187" t="s">
        <v>766</v>
      </c>
      <c r="Z417" s="193">
        <v>100</v>
      </c>
    </row>
    <row r="418" spans="1:26" ht="15" customHeight="1" x14ac:dyDescent="0.2">
      <c r="A418" s="188"/>
      <c r="B418" s="188"/>
      <c r="C418" s="188"/>
      <c r="D418" s="188"/>
      <c r="E418" s="188"/>
      <c r="F418" s="59"/>
      <c r="G418" s="59"/>
      <c r="H418" s="59"/>
      <c r="I418" s="59"/>
      <c r="J418" s="60"/>
      <c r="K418" s="61"/>
      <c r="L418" s="60"/>
      <c r="M418" s="61"/>
      <c r="N418" s="63"/>
      <c r="O418" s="63"/>
      <c r="P418" s="63"/>
      <c r="Q418" s="63"/>
      <c r="R418" s="63"/>
      <c r="S418" s="64"/>
      <c r="T418" s="65"/>
      <c r="U418" s="65"/>
      <c r="V418" s="65"/>
      <c r="W418" s="62"/>
      <c r="X418" s="42"/>
      <c r="Y418" s="188"/>
      <c r="Z418" s="196"/>
    </row>
    <row r="419" spans="1:26" ht="15" customHeight="1" x14ac:dyDescent="0.2">
      <c r="A419" s="189"/>
      <c r="B419" s="189"/>
      <c r="C419" s="189" t="s">
        <v>24</v>
      </c>
      <c r="D419" s="189"/>
      <c r="E419" s="189"/>
      <c r="F419" s="59" t="s">
        <v>202</v>
      </c>
      <c r="G419" s="59" t="s">
        <v>202</v>
      </c>
      <c r="H419" s="59" t="s">
        <v>202</v>
      </c>
      <c r="I419" s="59" t="s">
        <v>202</v>
      </c>
      <c r="J419" s="59"/>
      <c r="K419" s="76"/>
      <c r="L419" s="76"/>
      <c r="M419" s="76"/>
      <c r="N419" s="75"/>
      <c r="O419" s="63"/>
      <c r="P419" s="63"/>
      <c r="Q419" s="63"/>
      <c r="R419" s="63"/>
      <c r="S419" s="62"/>
      <c r="T419" s="65"/>
      <c r="U419" s="65"/>
      <c r="V419" s="65"/>
      <c r="W419" s="62"/>
      <c r="X419" s="42"/>
      <c r="Y419" s="188"/>
      <c r="Z419" s="196"/>
    </row>
    <row r="420" spans="1:26" ht="15" customHeight="1" x14ac:dyDescent="0.2">
      <c r="A420" s="62"/>
      <c r="B420" s="66" t="s">
        <v>302</v>
      </c>
      <c r="C420" s="66"/>
      <c r="D420" s="66"/>
      <c r="E420" s="66"/>
      <c r="F420" s="59"/>
      <c r="G420" s="59"/>
      <c r="H420" s="59"/>
      <c r="I420" s="59"/>
      <c r="J420" s="68"/>
      <c r="K420" s="69"/>
      <c r="L420" s="68"/>
      <c r="M420" s="69"/>
      <c r="N420" s="70">
        <f>SUM(N417:N419)</f>
        <v>0</v>
      </c>
      <c r="O420" s="70">
        <f t="shared" ref="O420:R420" si="354">SUM(O416:O419)</f>
        <v>19.259999999999998</v>
      </c>
      <c r="P420" s="70">
        <f t="shared" si="354"/>
        <v>0</v>
      </c>
      <c r="Q420" s="70">
        <f t="shared" si="354"/>
        <v>0</v>
      </c>
      <c r="R420" s="70">
        <f t="shared" si="354"/>
        <v>0</v>
      </c>
      <c r="S420" s="66"/>
      <c r="T420" s="71"/>
      <c r="U420" s="71"/>
      <c r="V420" s="71"/>
      <c r="W420" s="66"/>
      <c r="X420" s="14"/>
      <c r="Y420" s="189"/>
      <c r="Z420" s="194"/>
    </row>
    <row r="421" spans="1:26" ht="15" customHeight="1" x14ac:dyDescent="0.2">
      <c r="A421" s="187">
        <v>137</v>
      </c>
      <c r="B421" s="187" t="s">
        <v>227</v>
      </c>
      <c r="C421" s="187" t="s">
        <v>29</v>
      </c>
      <c r="D421" s="187">
        <v>160</v>
      </c>
      <c r="E421" s="187" t="s">
        <v>201</v>
      </c>
      <c r="F421" s="59" t="s">
        <v>202</v>
      </c>
      <c r="G421" s="59" t="s">
        <v>202</v>
      </c>
      <c r="H421" s="59" t="s">
        <v>202</v>
      </c>
      <c r="I421" s="59" t="s">
        <v>202</v>
      </c>
      <c r="J421" s="79"/>
      <c r="K421" s="80"/>
      <c r="L421" s="79"/>
      <c r="M421" s="80"/>
      <c r="N421" s="81"/>
      <c r="O421" s="81"/>
      <c r="P421" s="81"/>
      <c r="Q421" s="81"/>
      <c r="R421" s="81"/>
      <c r="S421" s="82"/>
      <c r="T421" s="65"/>
      <c r="U421" s="65"/>
      <c r="V421" s="65"/>
      <c r="W421" s="62"/>
      <c r="X421" s="30"/>
      <c r="Y421" s="187" t="s">
        <v>766</v>
      </c>
      <c r="Z421" s="193">
        <v>100</v>
      </c>
    </row>
    <row r="422" spans="1:26" ht="15" customHeight="1" x14ac:dyDescent="0.2">
      <c r="A422" s="189"/>
      <c r="B422" s="189"/>
      <c r="C422" s="189" t="s">
        <v>24</v>
      </c>
      <c r="D422" s="189"/>
      <c r="E422" s="189"/>
      <c r="F422" s="59" t="s">
        <v>202</v>
      </c>
      <c r="G422" s="59" t="s">
        <v>202</v>
      </c>
      <c r="H422" s="59" t="s">
        <v>202</v>
      </c>
      <c r="I422" s="59" t="s">
        <v>202</v>
      </c>
      <c r="J422" s="89"/>
      <c r="K422" s="90"/>
      <c r="L422" s="89"/>
      <c r="M422" s="90"/>
      <c r="N422" s="74"/>
      <c r="O422" s="72"/>
      <c r="P422" s="72"/>
      <c r="Q422" s="72"/>
      <c r="R422" s="72"/>
      <c r="S422" s="91"/>
      <c r="T422" s="65"/>
      <c r="U422" s="65"/>
      <c r="V422" s="65"/>
      <c r="W422" s="62"/>
      <c r="X422" s="54"/>
      <c r="Y422" s="188"/>
      <c r="Z422" s="196"/>
    </row>
    <row r="423" spans="1:26" ht="15" customHeight="1" x14ac:dyDescent="0.2">
      <c r="A423" s="62"/>
      <c r="B423" s="66" t="s">
        <v>302</v>
      </c>
      <c r="C423" s="66"/>
      <c r="D423" s="66"/>
      <c r="E423" s="66"/>
      <c r="F423" s="59"/>
      <c r="G423" s="59"/>
      <c r="H423" s="59"/>
      <c r="I423" s="59"/>
      <c r="J423" s="68"/>
      <c r="K423" s="69"/>
      <c r="L423" s="68"/>
      <c r="M423" s="69"/>
      <c r="N423" s="70">
        <f>SUM(N421:N422)</f>
        <v>0</v>
      </c>
      <c r="O423" s="70">
        <f t="shared" ref="O423:R423" si="355">SUM(O421:O422)</f>
        <v>0</v>
      </c>
      <c r="P423" s="70">
        <f t="shared" si="355"/>
        <v>0</v>
      </c>
      <c r="Q423" s="70">
        <f t="shared" si="355"/>
        <v>0</v>
      </c>
      <c r="R423" s="70">
        <f t="shared" si="355"/>
        <v>0</v>
      </c>
      <c r="S423" s="66"/>
      <c r="T423" s="71"/>
      <c r="U423" s="71"/>
      <c r="V423" s="71"/>
      <c r="W423" s="66"/>
      <c r="X423" s="14"/>
      <c r="Y423" s="189"/>
      <c r="Z423" s="194"/>
    </row>
    <row r="424" spans="1:26" ht="15" customHeight="1" x14ac:dyDescent="0.2">
      <c r="A424" s="187">
        <v>138</v>
      </c>
      <c r="B424" s="187" t="s">
        <v>228</v>
      </c>
      <c r="C424" s="187" t="s">
        <v>21</v>
      </c>
      <c r="D424" s="187">
        <v>100</v>
      </c>
      <c r="E424" s="187" t="s">
        <v>201</v>
      </c>
      <c r="F424" s="59" t="s">
        <v>202</v>
      </c>
      <c r="G424" s="59" t="s">
        <v>202</v>
      </c>
      <c r="H424" s="59" t="s">
        <v>202</v>
      </c>
      <c r="I424" s="59" t="s">
        <v>202</v>
      </c>
      <c r="J424" s="60"/>
      <c r="K424" s="64"/>
      <c r="L424" s="60"/>
      <c r="M424" s="64"/>
      <c r="N424" s="75"/>
      <c r="O424" s="63"/>
      <c r="P424" s="63"/>
      <c r="Q424" s="63"/>
      <c r="R424" s="63"/>
      <c r="S424" s="64"/>
      <c r="T424" s="65"/>
      <c r="U424" s="65"/>
      <c r="V424" s="65"/>
      <c r="W424" s="62"/>
      <c r="X424" s="5"/>
      <c r="Y424" s="187" t="s">
        <v>766</v>
      </c>
      <c r="Z424" s="193">
        <v>100</v>
      </c>
    </row>
    <row r="425" spans="1:26" ht="15" customHeight="1" x14ac:dyDescent="0.2">
      <c r="A425" s="189"/>
      <c r="B425" s="189"/>
      <c r="C425" s="189" t="s">
        <v>24</v>
      </c>
      <c r="D425" s="189"/>
      <c r="E425" s="189"/>
      <c r="F425" s="59" t="s">
        <v>202</v>
      </c>
      <c r="G425" s="59" t="s">
        <v>202</v>
      </c>
      <c r="H425" s="59" t="s">
        <v>202</v>
      </c>
      <c r="I425" s="59" t="s">
        <v>202</v>
      </c>
      <c r="J425" s="59"/>
      <c r="K425" s="76"/>
      <c r="L425" s="76"/>
      <c r="M425" s="76"/>
      <c r="N425" s="75"/>
      <c r="O425" s="63"/>
      <c r="P425" s="63"/>
      <c r="Q425" s="63"/>
      <c r="R425" s="63"/>
      <c r="S425" s="62"/>
      <c r="T425" s="65"/>
      <c r="U425" s="65"/>
      <c r="V425" s="65"/>
      <c r="W425" s="62"/>
      <c r="X425" s="42"/>
      <c r="Y425" s="188"/>
      <c r="Z425" s="196"/>
    </row>
    <row r="426" spans="1:26" ht="15" customHeight="1" x14ac:dyDescent="0.2">
      <c r="A426" s="62"/>
      <c r="B426" s="66" t="s">
        <v>302</v>
      </c>
      <c r="C426" s="66"/>
      <c r="D426" s="66"/>
      <c r="E426" s="66"/>
      <c r="F426" s="59"/>
      <c r="G426" s="59"/>
      <c r="H426" s="59"/>
      <c r="I426" s="59"/>
      <c r="J426" s="68"/>
      <c r="K426" s="69"/>
      <c r="L426" s="68"/>
      <c r="M426" s="69"/>
      <c r="N426" s="70">
        <f>SUM(N424:N425)</f>
        <v>0</v>
      </c>
      <c r="O426" s="70">
        <f t="shared" ref="O426:R426" si="356">SUM(O424:O425)</f>
        <v>0</v>
      </c>
      <c r="P426" s="70">
        <f t="shared" si="356"/>
        <v>0</v>
      </c>
      <c r="Q426" s="70">
        <f t="shared" si="356"/>
        <v>0</v>
      </c>
      <c r="R426" s="70">
        <f t="shared" si="356"/>
        <v>0</v>
      </c>
      <c r="S426" s="66"/>
      <c r="T426" s="71"/>
      <c r="U426" s="71"/>
      <c r="V426" s="71"/>
      <c r="W426" s="66"/>
      <c r="X426" s="14"/>
      <c r="Y426" s="189"/>
      <c r="Z426" s="194"/>
    </row>
    <row r="427" spans="1:26" ht="15" customHeight="1" x14ac:dyDescent="0.2">
      <c r="A427" s="187">
        <v>139</v>
      </c>
      <c r="B427" s="187" t="s">
        <v>229</v>
      </c>
      <c r="C427" s="187" t="s">
        <v>20</v>
      </c>
      <c r="D427" s="187">
        <v>100</v>
      </c>
      <c r="E427" s="187" t="s">
        <v>201</v>
      </c>
      <c r="F427" s="59" t="s">
        <v>202</v>
      </c>
      <c r="G427" s="59" t="s">
        <v>202</v>
      </c>
      <c r="H427" s="59" t="s">
        <v>202</v>
      </c>
      <c r="I427" s="59" t="s">
        <v>202</v>
      </c>
      <c r="J427" s="60"/>
      <c r="K427" s="61"/>
      <c r="L427" s="60"/>
      <c r="M427" s="61"/>
      <c r="N427" s="75"/>
      <c r="O427" s="63"/>
      <c r="P427" s="63"/>
      <c r="Q427" s="63"/>
      <c r="R427" s="63"/>
      <c r="S427" s="64"/>
      <c r="T427" s="65"/>
      <c r="U427" s="65"/>
      <c r="V427" s="65"/>
      <c r="W427" s="62"/>
      <c r="X427" s="42"/>
      <c r="Y427" s="187" t="s">
        <v>766</v>
      </c>
      <c r="Z427" s="193">
        <v>100</v>
      </c>
    </row>
    <row r="428" spans="1:26" ht="15" customHeight="1" x14ac:dyDescent="0.2">
      <c r="A428" s="188"/>
      <c r="B428" s="188"/>
      <c r="C428" s="188"/>
      <c r="D428" s="188"/>
      <c r="E428" s="188"/>
      <c r="F428" s="59"/>
      <c r="G428" s="59"/>
      <c r="H428" s="59"/>
      <c r="I428" s="59"/>
      <c r="J428" s="88"/>
      <c r="K428" s="87"/>
      <c r="L428" s="88"/>
      <c r="M428" s="87"/>
      <c r="N428" s="75"/>
      <c r="O428" s="63"/>
      <c r="P428" s="63"/>
      <c r="Q428" s="63"/>
      <c r="R428" s="63"/>
      <c r="S428" s="87"/>
      <c r="T428" s="65"/>
      <c r="U428" s="65"/>
      <c r="V428" s="65"/>
      <c r="W428" s="62"/>
      <c r="X428" s="29"/>
      <c r="Y428" s="188"/>
      <c r="Z428" s="196"/>
    </row>
    <row r="429" spans="1:26" ht="15" customHeight="1" x14ac:dyDescent="0.2">
      <c r="A429" s="189"/>
      <c r="B429" s="189"/>
      <c r="C429" s="189" t="s">
        <v>24</v>
      </c>
      <c r="D429" s="189"/>
      <c r="E429" s="189"/>
      <c r="F429" s="59" t="s">
        <v>202</v>
      </c>
      <c r="G429" s="59" t="s">
        <v>202</v>
      </c>
      <c r="H429" s="59" t="s">
        <v>202</v>
      </c>
      <c r="I429" s="59" t="s">
        <v>202</v>
      </c>
      <c r="J429" s="59"/>
      <c r="K429" s="76"/>
      <c r="L429" s="76"/>
      <c r="M429" s="76"/>
      <c r="N429" s="75"/>
      <c r="O429" s="63"/>
      <c r="P429" s="63"/>
      <c r="Q429" s="63"/>
      <c r="R429" s="63"/>
      <c r="S429" s="62"/>
      <c r="T429" s="65"/>
      <c r="U429" s="65"/>
      <c r="V429" s="65"/>
      <c r="W429" s="62"/>
      <c r="X429" s="42"/>
      <c r="Y429" s="188"/>
      <c r="Z429" s="196"/>
    </row>
    <row r="430" spans="1:26" ht="15" customHeight="1" x14ac:dyDescent="0.2">
      <c r="A430" s="62"/>
      <c r="B430" s="66" t="s">
        <v>302</v>
      </c>
      <c r="C430" s="66"/>
      <c r="D430" s="66"/>
      <c r="E430" s="66"/>
      <c r="F430" s="59"/>
      <c r="G430" s="59"/>
      <c r="H430" s="59"/>
      <c r="I430" s="59"/>
      <c r="J430" s="68"/>
      <c r="K430" s="69"/>
      <c r="L430" s="68"/>
      <c r="M430" s="69"/>
      <c r="N430" s="70">
        <f>SUM(N428:N429)</f>
        <v>0</v>
      </c>
      <c r="O430" s="70">
        <f t="shared" ref="O430:R430" si="357">SUM(O428:O429)</f>
        <v>0</v>
      </c>
      <c r="P430" s="70">
        <f t="shared" si="357"/>
        <v>0</v>
      </c>
      <c r="Q430" s="70">
        <f t="shared" si="357"/>
        <v>0</v>
      </c>
      <c r="R430" s="70">
        <f t="shared" si="357"/>
        <v>0</v>
      </c>
      <c r="S430" s="66"/>
      <c r="T430" s="71"/>
      <c r="U430" s="71"/>
      <c r="V430" s="71"/>
      <c r="W430" s="66"/>
      <c r="X430" s="14"/>
      <c r="Y430" s="189"/>
      <c r="Z430" s="194"/>
    </row>
    <row r="431" spans="1:26" ht="15" customHeight="1" x14ac:dyDescent="0.2">
      <c r="A431" s="187">
        <v>140</v>
      </c>
      <c r="B431" s="187" t="s">
        <v>230</v>
      </c>
      <c r="C431" s="187" t="s">
        <v>70</v>
      </c>
      <c r="D431" s="187">
        <v>1500</v>
      </c>
      <c r="E431" s="187" t="s">
        <v>201</v>
      </c>
      <c r="F431" s="59" t="s">
        <v>202</v>
      </c>
      <c r="G431" s="59" t="s">
        <v>202</v>
      </c>
      <c r="H431" s="59" t="s">
        <v>202</v>
      </c>
      <c r="I431" s="59" t="s">
        <v>202</v>
      </c>
      <c r="J431" s="60"/>
      <c r="K431" s="64"/>
      <c r="L431" s="60"/>
      <c r="M431" s="64"/>
      <c r="N431" s="75"/>
      <c r="O431" s="63"/>
      <c r="P431" s="63"/>
      <c r="Q431" s="63"/>
      <c r="R431" s="63"/>
      <c r="S431" s="64"/>
      <c r="T431" s="65"/>
      <c r="U431" s="65"/>
      <c r="V431" s="65"/>
      <c r="W431" s="62"/>
      <c r="X431" s="42"/>
      <c r="Y431" s="187" t="s">
        <v>766</v>
      </c>
      <c r="Z431" s="193">
        <v>100</v>
      </c>
    </row>
    <row r="432" spans="1:26" ht="15" customHeight="1" x14ac:dyDescent="0.2">
      <c r="A432" s="189"/>
      <c r="B432" s="189"/>
      <c r="C432" s="189" t="s">
        <v>24</v>
      </c>
      <c r="D432" s="189"/>
      <c r="E432" s="189"/>
      <c r="F432" s="59" t="s">
        <v>202</v>
      </c>
      <c r="G432" s="59" t="s">
        <v>202</v>
      </c>
      <c r="H432" s="59" t="s">
        <v>202</v>
      </c>
      <c r="I432" s="59" t="s">
        <v>202</v>
      </c>
      <c r="J432" s="59"/>
      <c r="K432" s="66"/>
      <c r="L432" s="66"/>
      <c r="M432" s="66"/>
      <c r="N432" s="75"/>
      <c r="O432" s="63"/>
      <c r="P432" s="63"/>
      <c r="Q432" s="63"/>
      <c r="R432" s="63"/>
      <c r="S432" s="66"/>
      <c r="T432" s="65"/>
      <c r="U432" s="65"/>
      <c r="V432" s="65"/>
      <c r="W432" s="62"/>
      <c r="X432" s="42"/>
      <c r="Y432" s="188"/>
      <c r="Z432" s="196"/>
    </row>
    <row r="433" spans="1:26" ht="15" customHeight="1" x14ac:dyDescent="0.2">
      <c r="A433" s="62"/>
      <c r="B433" s="66" t="s">
        <v>302</v>
      </c>
      <c r="C433" s="66"/>
      <c r="D433" s="66"/>
      <c r="E433" s="66"/>
      <c r="F433" s="59"/>
      <c r="G433" s="59"/>
      <c r="H433" s="59"/>
      <c r="I433" s="59"/>
      <c r="J433" s="68"/>
      <c r="K433" s="69"/>
      <c r="L433" s="68"/>
      <c r="M433" s="69"/>
      <c r="N433" s="70">
        <f>SUM(N431:N432)</f>
        <v>0</v>
      </c>
      <c r="O433" s="70">
        <f t="shared" ref="O433:R433" si="358">SUM(O431:O432)</f>
        <v>0</v>
      </c>
      <c r="P433" s="70">
        <f t="shared" si="358"/>
        <v>0</v>
      </c>
      <c r="Q433" s="70">
        <f t="shared" si="358"/>
        <v>0</v>
      </c>
      <c r="R433" s="70">
        <f t="shared" si="358"/>
        <v>0</v>
      </c>
      <c r="S433" s="66"/>
      <c r="T433" s="71"/>
      <c r="U433" s="71"/>
      <c r="V433" s="71"/>
      <c r="W433" s="66"/>
      <c r="X433" s="14"/>
      <c r="Y433" s="189"/>
      <c r="Z433" s="194"/>
    </row>
    <row r="434" spans="1:26" ht="15" customHeight="1" x14ac:dyDescent="0.2">
      <c r="A434" s="187">
        <v>141</v>
      </c>
      <c r="B434" s="187" t="s">
        <v>231</v>
      </c>
      <c r="C434" s="187" t="s">
        <v>108</v>
      </c>
      <c r="D434" s="187">
        <v>1500</v>
      </c>
      <c r="E434" s="187" t="s">
        <v>201</v>
      </c>
      <c r="F434" s="59" t="s">
        <v>202</v>
      </c>
      <c r="G434" s="59" t="s">
        <v>202</v>
      </c>
      <c r="H434" s="59" t="s">
        <v>202</v>
      </c>
      <c r="I434" s="59" t="s">
        <v>202</v>
      </c>
      <c r="J434" s="60">
        <v>43606</v>
      </c>
      <c r="K434" s="61">
        <v>0.38750000000000001</v>
      </c>
      <c r="L434" s="60">
        <v>43606</v>
      </c>
      <c r="M434" s="61">
        <v>0.74791666666666667</v>
      </c>
      <c r="N434" s="63">
        <v>8.65</v>
      </c>
      <c r="O434" s="62">
        <f t="shared" ref="O434:O435" si="359">IF(RIGHT(S434)="T",(N434),0)</f>
        <v>8.65</v>
      </c>
      <c r="P434" s="62">
        <f t="shared" ref="P434:P435" si="360">IF(RIGHT(S434)="U",(N434),0)</f>
        <v>0</v>
      </c>
      <c r="Q434" s="62">
        <f t="shared" ref="Q434:Q435" si="361">IF(RIGHT(S434)="C",(N434),0)</f>
        <v>0</v>
      </c>
      <c r="R434" s="63">
        <f t="shared" ref="R434:R435" si="362">IF(RIGHT(S434)="D",(N434),0)</f>
        <v>0</v>
      </c>
      <c r="S434" s="64" t="s">
        <v>482</v>
      </c>
      <c r="T434" s="65"/>
      <c r="U434" s="65"/>
      <c r="V434" s="65"/>
      <c r="W434" s="62"/>
      <c r="X434" s="42" t="s">
        <v>500</v>
      </c>
      <c r="Y434" s="187" t="s">
        <v>766</v>
      </c>
      <c r="Z434" s="193">
        <v>97.86</v>
      </c>
    </row>
    <row r="435" spans="1:26" ht="15" customHeight="1" x14ac:dyDescent="0.2">
      <c r="A435" s="189"/>
      <c r="B435" s="189"/>
      <c r="C435" s="189"/>
      <c r="D435" s="189"/>
      <c r="E435" s="189"/>
      <c r="F435" s="59" t="s">
        <v>202</v>
      </c>
      <c r="G435" s="59" t="s">
        <v>202</v>
      </c>
      <c r="H435" s="59" t="s">
        <v>202</v>
      </c>
      <c r="I435" s="59" t="s">
        <v>202</v>
      </c>
      <c r="J435" s="60">
        <v>43605</v>
      </c>
      <c r="K435" s="61">
        <v>0.43333333333333335</v>
      </c>
      <c r="L435" s="60">
        <v>43605</v>
      </c>
      <c r="M435" s="61">
        <v>0.73611111111111116</v>
      </c>
      <c r="N435" s="63">
        <v>7.27</v>
      </c>
      <c r="O435" s="62">
        <f t="shared" si="359"/>
        <v>7.27</v>
      </c>
      <c r="P435" s="62">
        <f t="shared" si="360"/>
        <v>0</v>
      </c>
      <c r="Q435" s="62">
        <f t="shared" si="361"/>
        <v>0</v>
      </c>
      <c r="R435" s="63">
        <f t="shared" si="362"/>
        <v>0</v>
      </c>
      <c r="S435" s="64" t="s">
        <v>482</v>
      </c>
      <c r="T435" s="65"/>
      <c r="U435" s="65"/>
      <c r="V435" s="65"/>
      <c r="W435" s="62"/>
      <c r="X435" s="42" t="s">
        <v>500</v>
      </c>
      <c r="Y435" s="188"/>
      <c r="Z435" s="196"/>
    </row>
    <row r="436" spans="1:26" ht="15" customHeight="1" x14ac:dyDescent="0.2">
      <c r="A436" s="62"/>
      <c r="B436" s="66" t="s">
        <v>302</v>
      </c>
      <c r="C436" s="66"/>
      <c r="D436" s="66"/>
      <c r="E436" s="66"/>
      <c r="F436" s="59"/>
      <c r="G436" s="59"/>
      <c r="H436" s="59"/>
      <c r="I436" s="59"/>
      <c r="J436" s="68"/>
      <c r="K436" s="69"/>
      <c r="L436" s="68"/>
      <c r="M436" s="69"/>
      <c r="N436" s="70">
        <f>SUM(N434:N435)</f>
        <v>15.92</v>
      </c>
      <c r="O436" s="70">
        <f t="shared" ref="O436:R436" si="363">SUM(O434:O435)</f>
        <v>15.92</v>
      </c>
      <c r="P436" s="70">
        <f t="shared" si="363"/>
        <v>0</v>
      </c>
      <c r="Q436" s="70">
        <f t="shared" si="363"/>
        <v>0</v>
      </c>
      <c r="R436" s="70">
        <f t="shared" si="363"/>
        <v>0</v>
      </c>
      <c r="S436" s="66"/>
      <c r="T436" s="71"/>
      <c r="U436" s="71"/>
      <c r="V436" s="71"/>
      <c r="W436" s="66"/>
      <c r="X436" s="14"/>
      <c r="Y436" s="189"/>
      <c r="Z436" s="194"/>
    </row>
    <row r="437" spans="1:26" ht="15" customHeight="1" x14ac:dyDescent="0.2">
      <c r="A437" s="187">
        <v>142</v>
      </c>
      <c r="B437" s="187" t="s">
        <v>232</v>
      </c>
      <c r="C437" s="187" t="s">
        <v>104</v>
      </c>
      <c r="D437" s="187">
        <v>1500</v>
      </c>
      <c r="E437" s="187" t="s">
        <v>201</v>
      </c>
      <c r="F437" s="59" t="s">
        <v>202</v>
      </c>
      <c r="G437" s="59" t="s">
        <v>202</v>
      </c>
      <c r="H437" s="59" t="s">
        <v>202</v>
      </c>
      <c r="I437" s="59" t="s">
        <v>202</v>
      </c>
      <c r="J437" s="60">
        <v>43607</v>
      </c>
      <c r="K437" s="61">
        <v>0.39097222222222222</v>
      </c>
      <c r="L437" s="60">
        <v>43607</v>
      </c>
      <c r="M437" s="61">
        <v>0.78541666666666676</v>
      </c>
      <c r="N437" s="63">
        <v>9.4700000000000006</v>
      </c>
      <c r="O437" s="62">
        <f t="shared" ref="O437:O438" si="364">IF(RIGHT(S437)="T",(N437),0)</f>
        <v>9.4700000000000006</v>
      </c>
      <c r="P437" s="62">
        <f t="shared" ref="P437:P438" si="365">IF(RIGHT(S437)="U",(N437),0)</f>
        <v>0</v>
      </c>
      <c r="Q437" s="62">
        <f t="shared" ref="Q437:Q438" si="366">IF(RIGHT(S437)="C",(N437),0)</f>
        <v>0</v>
      </c>
      <c r="R437" s="63">
        <f t="shared" ref="R437:R438" si="367">IF(RIGHT(S437)="D",(N437),0)</f>
        <v>0</v>
      </c>
      <c r="S437" s="64" t="s">
        <v>482</v>
      </c>
      <c r="T437" s="65"/>
      <c r="U437" s="65"/>
      <c r="V437" s="65"/>
      <c r="W437" s="62"/>
      <c r="X437" s="42" t="s">
        <v>500</v>
      </c>
      <c r="Y437" s="187" t="s">
        <v>766</v>
      </c>
      <c r="Z437" s="193">
        <v>97.58</v>
      </c>
    </row>
    <row r="438" spans="1:26" ht="15" customHeight="1" x14ac:dyDescent="0.2">
      <c r="A438" s="189"/>
      <c r="B438" s="189"/>
      <c r="C438" s="189" t="s">
        <v>78</v>
      </c>
      <c r="D438" s="189"/>
      <c r="E438" s="189"/>
      <c r="F438" s="59" t="s">
        <v>202</v>
      </c>
      <c r="G438" s="59" t="s">
        <v>202</v>
      </c>
      <c r="H438" s="59" t="s">
        <v>202</v>
      </c>
      <c r="I438" s="59" t="s">
        <v>202</v>
      </c>
      <c r="J438" s="60">
        <v>43608</v>
      </c>
      <c r="K438" s="61">
        <v>0.39513888888888887</v>
      </c>
      <c r="L438" s="60">
        <v>43608</v>
      </c>
      <c r="M438" s="61">
        <v>0.69556712962962963</v>
      </c>
      <c r="N438" s="63">
        <v>7.21</v>
      </c>
      <c r="O438" s="62">
        <f t="shared" si="364"/>
        <v>7.21</v>
      </c>
      <c r="P438" s="62">
        <f t="shared" si="365"/>
        <v>0</v>
      </c>
      <c r="Q438" s="62">
        <f t="shared" si="366"/>
        <v>0</v>
      </c>
      <c r="R438" s="63">
        <f t="shared" si="367"/>
        <v>0</v>
      </c>
      <c r="S438" s="64" t="s">
        <v>482</v>
      </c>
      <c r="T438" s="65"/>
      <c r="U438" s="65"/>
      <c r="V438" s="65"/>
      <c r="W438" s="62"/>
      <c r="X438" s="42" t="s">
        <v>500</v>
      </c>
      <c r="Y438" s="188"/>
      <c r="Z438" s="196"/>
    </row>
    <row r="439" spans="1:26" ht="15" customHeight="1" x14ac:dyDescent="0.2">
      <c r="A439" s="62"/>
      <c r="B439" s="66" t="s">
        <v>302</v>
      </c>
      <c r="C439" s="66"/>
      <c r="D439" s="66"/>
      <c r="E439" s="66"/>
      <c r="F439" s="59"/>
      <c r="G439" s="59"/>
      <c r="H439" s="59"/>
      <c r="I439" s="59"/>
      <c r="J439" s="68"/>
      <c r="K439" s="69"/>
      <c r="L439" s="68"/>
      <c r="M439" s="69"/>
      <c r="N439" s="70">
        <f>SUM(N437:N438)</f>
        <v>16.68</v>
      </c>
      <c r="O439" s="70">
        <f t="shared" ref="O439:R439" si="368">SUM(O437:O438)</f>
        <v>16.68</v>
      </c>
      <c r="P439" s="70">
        <f t="shared" si="368"/>
        <v>0</v>
      </c>
      <c r="Q439" s="70">
        <f t="shared" si="368"/>
        <v>0</v>
      </c>
      <c r="R439" s="70">
        <f t="shared" si="368"/>
        <v>0</v>
      </c>
      <c r="S439" s="66"/>
      <c r="T439" s="71"/>
      <c r="U439" s="71"/>
      <c r="V439" s="71"/>
      <c r="W439" s="66"/>
      <c r="X439" s="14"/>
      <c r="Y439" s="189"/>
      <c r="Z439" s="194"/>
    </row>
    <row r="440" spans="1:26" ht="15" customHeight="1" x14ac:dyDescent="0.2">
      <c r="A440" s="187">
        <v>143</v>
      </c>
      <c r="B440" s="187" t="s">
        <v>233</v>
      </c>
      <c r="C440" s="187" t="s">
        <v>95</v>
      </c>
      <c r="D440" s="187">
        <v>200</v>
      </c>
      <c r="E440" s="187" t="s">
        <v>201</v>
      </c>
      <c r="F440" s="59" t="s">
        <v>202</v>
      </c>
      <c r="G440" s="59" t="s">
        <v>202</v>
      </c>
      <c r="H440" s="59" t="s">
        <v>202</v>
      </c>
      <c r="I440" s="59" t="s">
        <v>202</v>
      </c>
      <c r="J440" s="60">
        <v>43613</v>
      </c>
      <c r="K440" s="61">
        <v>0.31111111111111112</v>
      </c>
      <c r="L440" s="60">
        <v>43613</v>
      </c>
      <c r="M440" s="61">
        <v>0.82986111111111116</v>
      </c>
      <c r="N440" s="63">
        <v>12.45</v>
      </c>
      <c r="O440" s="62">
        <f t="shared" ref="O440" si="369">IF(RIGHT(S440)="T",(N440),0)</f>
        <v>12.45</v>
      </c>
      <c r="P440" s="62">
        <f t="shared" ref="P440" si="370">IF(RIGHT(S440)="U",(N440),0)</f>
        <v>0</v>
      </c>
      <c r="Q440" s="62">
        <f t="shared" ref="Q440" si="371">IF(RIGHT(S440)="C",(N440),0)</f>
        <v>0</v>
      </c>
      <c r="R440" s="63">
        <f t="shared" ref="R440" si="372">IF(RIGHT(S440)="D",(N440),0)</f>
        <v>0</v>
      </c>
      <c r="S440" s="64" t="s">
        <v>482</v>
      </c>
      <c r="T440" s="65"/>
      <c r="U440" s="65"/>
      <c r="V440" s="65"/>
      <c r="W440" s="62"/>
      <c r="X440" s="42" t="s">
        <v>657</v>
      </c>
      <c r="Y440" s="187" t="s">
        <v>766</v>
      </c>
      <c r="Z440" s="193">
        <v>98.32</v>
      </c>
    </row>
    <row r="441" spans="1:26" ht="15" customHeight="1" x14ac:dyDescent="0.2">
      <c r="A441" s="188"/>
      <c r="B441" s="188"/>
      <c r="C441" s="188"/>
      <c r="D441" s="188"/>
      <c r="E441" s="188"/>
      <c r="F441" s="59"/>
      <c r="G441" s="59"/>
      <c r="H441" s="59"/>
      <c r="I441" s="59"/>
      <c r="J441" s="60"/>
      <c r="K441" s="61"/>
      <c r="L441" s="60"/>
      <c r="M441" s="61"/>
      <c r="N441" s="75"/>
      <c r="O441" s="63"/>
      <c r="P441" s="63"/>
      <c r="Q441" s="63"/>
      <c r="R441" s="63"/>
      <c r="S441" s="64"/>
      <c r="T441" s="65"/>
      <c r="U441" s="65"/>
      <c r="V441" s="65"/>
      <c r="W441" s="62"/>
      <c r="X441" s="42"/>
      <c r="Y441" s="188"/>
      <c r="Z441" s="196"/>
    </row>
    <row r="442" spans="1:26" ht="15" customHeight="1" x14ac:dyDescent="0.2">
      <c r="A442" s="188"/>
      <c r="B442" s="188"/>
      <c r="C442" s="188"/>
      <c r="D442" s="188"/>
      <c r="E442" s="188"/>
      <c r="F442" s="59"/>
      <c r="G442" s="59"/>
      <c r="H442" s="59"/>
      <c r="I442" s="59"/>
      <c r="J442" s="60"/>
      <c r="K442" s="61"/>
      <c r="L442" s="60"/>
      <c r="M442" s="61"/>
      <c r="N442" s="75"/>
      <c r="O442" s="63"/>
      <c r="P442" s="63"/>
      <c r="Q442" s="63"/>
      <c r="R442" s="63"/>
      <c r="S442" s="64"/>
      <c r="T442" s="65"/>
      <c r="U442" s="65"/>
      <c r="V442" s="65"/>
      <c r="W442" s="62"/>
      <c r="X442" s="42"/>
      <c r="Y442" s="188"/>
      <c r="Z442" s="196"/>
    </row>
    <row r="443" spans="1:26" ht="15" customHeight="1" x14ac:dyDescent="0.2">
      <c r="A443" s="189"/>
      <c r="B443" s="189"/>
      <c r="C443" s="189" t="s">
        <v>24</v>
      </c>
      <c r="D443" s="189"/>
      <c r="E443" s="189"/>
      <c r="F443" s="59" t="s">
        <v>202</v>
      </c>
      <c r="G443" s="59" t="s">
        <v>202</v>
      </c>
      <c r="H443" s="59" t="s">
        <v>202</v>
      </c>
      <c r="I443" s="59" t="s">
        <v>202</v>
      </c>
      <c r="J443" s="59"/>
      <c r="K443" s="76"/>
      <c r="L443" s="76"/>
      <c r="M443" s="76"/>
      <c r="N443" s="75"/>
      <c r="O443" s="63"/>
      <c r="P443" s="63"/>
      <c r="Q443" s="63"/>
      <c r="R443" s="63"/>
      <c r="S443" s="62"/>
      <c r="T443" s="65"/>
      <c r="U443" s="65"/>
      <c r="V443" s="65"/>
      <c r="W443" s="62"/>
      <c r="X443" s="42"/>
      <c r="Y443" s="188"/>
      <c r="Z443" s="196"/>
    </row>
    <row r="444" spans="1:26" ht="15" customHeight="1" x14ac:dyDescent="0.2">
      <c r="A444" s="62"/>
      <c r="B444" s="66" t="s">
        <v>302</v>
      </c>
      <c r="C444" s="66"/>
      <c r="D444" s="66"/>
      <c r="E444" s="66"/>
      <c r="F444" s="59"/>
      <c r="G444" s="59"/>
      <c r="H444" s="59"/>
      <c r="I444" s="59"/>
      <c r="J444" s="68"/>
      <c r="K444" s="69"/>
      <c r="L444" s="68"/>
      <c r="M444" s="69"/>
      <c r="N444" s="70">
        <f>SUM(N440:N443)</f>
        <v>12.45</v>
      </c>
      <c r="O444" s="70">
        <f t="shared" ref="O444:R444" si="373">SUM(O440:O443)</f>
        <v>12.45</v>
      </c>
      <c r="P444" s="70">
        <f t="shared" si="373"/>
        <v>0</v>
      </c>
      <c r="Q444" s="70">
        <f t="shared" si="373"/>
        <v>0</v>
      </c>
      <c r="R444" s="70">
        <f t="shared" si="373"/>
        <v>0</v>
      </c>
      <c r="S444" s="66"/>
      <c r="T444" s="71"/>
      <c r="U444" s="71"/>
      <c r="V444" s="71"/>
      <c r="W444" s="66"/>
      <c r="X444" s="14"/>
      <c r="Y444" s="189"/>
      <c r="Z444" s="194"/>
    </row>
    <row r="445" spans="1:26" ht="15" customHeight="1" x14ac:dyDescent="0.2">
      <c r="A445" s="187">
        <v>144</v>
      </c>
      <c r="B445" s="187" t="s">
        <v>234</v>
      </c>
      <c r="C445" s="187" t="s">
        <v>105</v>
      </c>
      <c r="D445" s="187">
        <v>200</v>
      </c>
      <c r="E445" s="187" t="s">
        <v>201</v>
      </c>
      <c r="F445" s="59" t="s">
        <v>202</v>
      </c>
      <c r="G445" s="59" t="s">
        <v>202</v>
      </c>
      <c r="H445" s="59" t="s">
        <v>202</v>
      </c>
      <c r="I445" s="59" t="s">
        <v>202</v>
      </c>
      <c r="J445" s="60">
        <v>43614</v>
      </c>
      <c r="K445" s="61">
        <v>0.31597222222222221</v>
      </c>
      <c r="L445" s="60">
        <v>43614</v>
      </c>
      <c r="M445" s="61">
        <v>0.82152777777777775</v>
      </c>
      <c r="N445" s="63">
        <v>12.13</v>
      </c>
      <c r="O445" s="62">
        <f t="shared" ref="O445" si="374">IF(RIGHT(S445)="T",(N445),0)</f>
        <v>12.13</v>
      </c>
      <c r="P445" s="62">
        <f t="shared" ref="P445" si="375">IF(RIGHT(S445)="U",(N445),0)</f>
        <v>0</v>
      </c>
      <c r="Q445" s="62">
        <f>IF(RIGHT(S445)="C",(N445),0)</f>
        <v>0</v>
      </c>
      <c r="R445" s="63">
        <f t="shared" ref="R445" si="376">IF(RIGHT(S445)="D",(N445),0)</f>
        <v>0</v>
      </c>
      <c r="S445" s="64" t="s">
        <v>482</v>
      </c>
      <c r="T445" s="65"/>
      <c r="U445" s="65"/>
      <c r="V445" s="65"/>
      <c r="W445" s="62"/>
      <c r="X445" s="42" t="s">
        <v>657</v>
      </c>
      <c r="Y445" s="187" t="s">
        <v>766</v>
      </c>
      <c r="Z445" s="193">
        <v>98.36</v>
      </c>
    </row>
    <row r="446" spans="1:26" ht="15" customHeight="1" x14ac:dyDescent="0.2">
      <c r="A446" s="189"/>
      <c r="B446" s="189"/>
      <c r="C446" s="189" t="s">
        <v>24</v>
      </c>
      <c r="D446" s="189"/>
      <c r="E446" s="189"/>
      <c r="F446" s="59" t="s">
        <v>202</v>
      </c>
      <c r="G446" s="59" t="s">
        <v>202</v>
      </c>
      <c r="H446" s="59" t="s">
        <v>202</v>
      </c>
      <c r="I446" s="59" t="s">
        <v>202</v>
      </c>
      <c r="J446" s="79"/>
      <c r="K446" s="80"/>
      <c r="L446" s="79"/>
      <c r="M446" s="80"/>
      <c r="N446" s="81"/>
      <c r="O446" s="81"/>
      <c r="P446" s="81"/>
      <c r="Q446" s="81"/>
      <c r="R446" s="81"/>
      <c r="S446" s="82"/>
      <c r="T446" s="65"/>
      <c r="U446" s="65"/>
      <c r="V446" s="65"/>
      <c r="W446" s="62"/>
      <c r="X446" s="30"/>
      <c r="Y446" s="188"/>
      <c r="Z446" s="196"/>
    </row>
    <row r="447" spans="1:26" ht="15" customHeight="1" x14ac:dyDescent="0.2">
      <c r="A447" s="62"/>
      <c r="B447" s="66" t="s">
        <v>302</v>
      </c>
      <c r="C447" s="66"/>
      <c r="D447" s="66"/>
      <c r="E447" s="66"/>
      <c r="F447" s="59"/>
      <c r="G447" s="59"/>
      <c r="H447" s="59"/>
      <c r="I447" s="59"/>
      <c r="J447" s="68"/>
      <c r="K447" s="69"/>
      <c r="L447" s="68"/>
      <c r="M447" s="69"/>
      <c r="N447" s="70">
        <f>SUM(N445:N446)</f>
        <v>12.13</v>
      </c>
      <c r="O447" s="70">
        <f t="shared" ref="O447:R447" si="377">SUM(O445:O446)</f>
        <v>12.13</v>
      </c>
      <c r="P447" s="70">
        <f t="shared" si="377"/>
        <v>0</v>
      </c>
      <c r="Q447" s="70">
        <f t="shared" si="377"/>
        <v>0</v>
      </c>
      <c r="R447" s="70">
        <f t="shared" si="377"/>
        <v>0</v>
      </c>
      <c r="S447" s="66"/>
      <c r="T447" s="71"/>
      <c r="U447" s="71"/>
      <c r="V447" s="71"/>
      <c r="W447" s="66"/>
      <c r="X447" s="14"/>
      <c r="Y447" s="189"/>
      <c r="Z447" s="194"/>
    </row>
    <row r="448" spans="1:26" ht="15" customHeight="1" x14ac:dyDescent="0.2">
      <c r="A448" s="187">
        <v>145</v>
      </c>
      <c r="B448" s="187" t="s">
        <v>287</v>
      </c>
      <c r="C448" s="187" t="s">
        <v>288</v>
      </c>
      <c r="D448" s="187">
        <v>315</v>
      </c>
      <c r="E448" s="187" t="s">
        <v>201</v>
      </c>
      <c r="F448" s="59" t="s">
        <v>202</v>
      </c>
      <c r="G448" s="59" t="s">
        <v>202</v>
      </c>
      <c r="H448" s="59" t="s">
        <v>202</v>
      </c>
      <c r="I448" s="59" t="s">
        <v>202</v>
      </c>
      <c r="J448" s="85"/>
      <c r="K448" s="87"/>
      <c r="L448" s="85"/>
      <c r="M448" s="87"/>
      <c r="N448" s="75"/>
      <c r="O448" s="63"/>
      <c r="P448" s="63"/>
      <c r="Q448" s="63"/>
      <c r="R448" s="63"/>
      <c r="S448" s="87"/>
      <c r="T448" s="65"/>
      <c r="U448" s="65"/>
      <c r="V448" s="65"/>
      <c r="W448" s="62"/>
      <c r="X448" s="29"/>
      <c r="Y448" s="187" t="s">
        <v>766</v>
      </c>
      <c r="Z448" s="193">
        <v>100</v>
      </c>
    </row>
    <row r="449" spans="1:26" ht="15" customHeight="1" x14ac:dyDescent="0.2">
      <c r="A449" s="189"/>
      <c r="B449" s="189"/>
      <c r="C449" s="189" t="s">
        <v>24</v>
      </c>
      <c r="D449" s="189"/>
      <c r="E449" s="189"/>
      <c r="F449" s="59" t="s">
        <v>202</v>
      </c>
      <c r="G449" s="59" t="s">
        <v>202</v>
      </c>
      <c r="H449" s="59" t="s">
        <v>202</v>
      </c>
      <c r="I449" s="59" t="s">
        <v>202</v>
      </c>
      <c r="J449" s="59"/>
      <c r="K449" s="76"/>
      <c r="L449" s="76"/>
      <c r="M449" s="76"/>
      <c r="N449" s="75"/>
      <c r="O449" s="63"/>
      <c r="P449" s="63"/>
      <c r="Q449" s="63"/>
      <c r="R449" s="63"/>
      <c r="S449" s="62"/>
      <c r="T449" s="65"/>
      <c r="U449" s="65"/>
      <c r="V449" s="65"/>
      <c r="W449" s="62"/>
      <c r="X449" s="42"/>
      <c r="Y449" s="188"/>
      <c r="Z449" s="196"/>
    </row>
    <row r="450" spans="1:26" ht="15" customHeight="1" x14ac:dyDescent="0.2">
      <c r="A450" s="62"/>
      <c r="B450" s="66" t="s">
        <v>302</v>
      </c>
      <c r="C450" s="66"/>
      <c r="D450" s="66"/>
      <c r="E450" s="66"/>
      <c r="F450" s="59"/>
      <c r="G450" s="59"/>
      <c r="H450" s="59"/>
      <c r="I450" s="59"/>
      <c r="J450" s="68"/>
      <c r="K450" s="69"/>
      <c r="L450" s="68"/>
      <c r="M450" s="69"/>
      <c r="N450" s="70">
        <f>SUM(N448:N449)</f>
        <v>0</v>
      </c>
      <c r="O450" s="70">
        <f t="shared" ref="O450:R450" si="378">SUM(O448:O449)</f>
        <v>0</v>
      </c>
      <c r="P450" s="70">
        <f t="shared" si="378"/>
        <v>0</v>
      </c>
      <c r="Q450" s="70">
        <f t="shared" si="378"/>
        <v>0</v>
      </c>
      <c r="R450" s="70">
        <f t="shared" si="378"/>
        <v>0</v>
      </c>
      <c r="S450" s="66"/>
      <c r="T450" s="71"/>
      <c r="U450" s="71"/>
      <c r="V450" s="71"/>
      <c r="W450" s="66"/>
      <c r="X450" s="14"/>
      <c r="Y450" s="189"/>
      <c r="Z450" s="194"/>
    </row>
    <row r="451" spans="1:26" ht="15" customHeight="1" x14ac:dyDescent="0.2">
      <c r="A451" s="187">
        <v>146</v>
      </c>
      <c r="B451" s="187" t="s">
        <v>294</v>
      </c>
      <c r="C451" s="187" t="s">
        <v>295</v>
      </c>
      <c r="D451" s="187">
        <v>315</v>
      </c>
      <c r="E451" s="187" t="s">
        <v>201</v>
      </c>
      <c r="F451" s="59" t="s">
        <v>202</v>
      </c>
      <c r="G451" s="59" t="s">
        <v>202</v>
      </c>
      <c r="H451" s="59" t="s">
        <v>202</v>
      </c>
      <c r="I451" s="59" t="s">
        <v>202</v>
      </c>
      <c r="J451" s="60"/>
      <c r="K451" s="64"/>
      <c r="L451" s="60"/>
      <c r="M451" s="64"/>
      <c r="N451" s="75"/>
      <c r="O451" s="63"/>
      <c r="P451" s="63"/>
      <c r="Q451" s="63"/>
      <c r="R451" s="63"/>
      <c r="S451" s="64"/>
      <c r="T451" s="65"/>
      <c r="U451" s="65"/>
      <c r="V451" s="65"/>
      <c r="W451" s="62"/>
      <c r="X451" s="5"/>
      <c r="Y451" s="187" t="s">
        <v>766</v>
      </c>
      <c r="Z451" s="193">
        <v>100</v>
      </c>
    </row>
    <row r="452" spans="1:26" ht="15" customHeight="1" x14ac:dyDescent="0.2">
      <c r="A452" s="189"/>
      <c r="B452" s="189"/>
      <c r="C452" s="189" t="s">
        <v>24</v>
      </c>
      <c r="D452" s="189"/>
      <c r="E452" s="189"/>
      <c r="F452" s="59" t="s">
        <v>202</v>
      </c>
      <c r="G452" s="59" t="s">
        <v>202</v>
      </c>
      <c r="H452" s="59" t="s">
        <v>202</v>
      </c>
      <c r="I452" s="59" t="s">
        <v>202</v>
      </c>
      <c r="J452" s="59"/>
      <c r="K452" s="76"/>
      <c r="L452" s="76"/>
      <c r="M452" s="76"/>
      <c r="N452" s="75"/>
      <c r="O452" s="63"/>
      <c r="P452" s="63"/>
      <c r="Q452" s="63"/>
      <c r="R452" s="63"/>
      <c r="S452" s="62"/>
      <c r="T452" s="65"/>
      <c r="U452" s="65"/>
      <c r="V452" s="65"/>
      <c r="W452" s="62"/>
      <c r="X452" s="42"/>
      <c r="Y452" s="188"/>
      <c r="Z452" s="196"/>
    </row>
    <row r="453" spans="1:26" ht="15" customHeight="1" x14ac:dyDescent="0.2">
      <c r="A453" s="62"/>
      <c r="B453" s="66" t="s">
        <v>302</v>
      </c>
      <c r="C453" s="66"/>
      <c r="D453" s="66"/>
      <c r="E453" s="66"/>
      <c r="F453" s="59"/>
      <c r="G453" s="59"/>
      <c r="H453" s="59"/>
      <c r="I453" s="59"/>
      <c r="J453" s="68"/>
      <c r="K453" s="69"/>
      <c r="L453" s="68"/>
      <c r="M453" s="69"/>
      <c r="N453" s="70">
        <f>SUM(N451:N452)</f>
        <v>0</v>
      </c>
      <c r="O453" s="70">
        <f t="shared" ref="O453:R453" si="379">SUM(O451:O452)</f>
        <v>0</v>
      </c>
      <c r="P453" s="70">
        <f t="shared" si="379"/>
        <v>0</v>
      </c>
      <c r="Q453" s="70">
        <f t="shared" si="379"/>
        <v>0</v>
      </c>
      <c r="R453" s="70">
        <f t="shared" si="379"/>
        <v>0</v>
      </c>
      <c r="S453" s="66"/>
      <c r="T453" s="71"/>
      <c r="U453" s="71"/>
      <c r="V453" s="71"/>
      <c r="W453" s="66"/>
      <c r="X453" s="14"/>
      <c r="Y453" s="189"/>
      <c r="Z453" s="194"/>
    </row>
    <row r="454" spans="1:26" ht="15" customHeight="1" x14ac:dyDescent="0.2">
      <c r="A454" s="187">
        <v>147</v>
      </c>
      <c r="B454" s="187" t="s">
        <v>316</v>
      </c>
      <c r="C454" s="187" t="s">
        <v>315</v>
      </c>
      <c r="D454" s="187">
        <v>160</v>
      </c>
      <c r="E454" s="187" t="s">
        <v>201</v>
      </c>
      <c r="F454" s="59" t="s">
        <v>202</v>
      </c>
      <c r="G454" s="59" t="s">
        <v>202</v>
      </c>
      <c r="H454" s="59" t="s">
        <v>202</v>
      </c>
      <c r="I454" s="59" t="s">
        <v>202</v>
      </c>
      <c r="J454" s="60"/>
      <c r="K454" s="64"/>
      <c r="L454" s="60"/>
      <c r="M454" s="64"/>
      <c r="N454" s="75"/>
      <c r="O454" s="63"/>
      <c r="P454" s="63"/>
      <c r="Q454" s="63"/>
      <c r="R454" s="63"/>
      <c r="S454" s="64"/>
      <c r="T454" s="65"/>
      <c r="U454" s="65"/>
      <c r="V454" s="65"/>
      <c r="W454" s="62"/>
      <c r="X454" s="5"/>
      <c r="Y454" s="187" t="s">
        <v>766</v>
      </c>
      <c r="Z454" s="193">
        <v>100</v>
      </c>
    </row>
    <row r="455" spans="1:26" ht="15" customHeight="1" x14ac:dyDescent="0.2">
      <c r="A455" s="189"/>
      <c r="B455" s="189"/>
      <c r="C455" s="189" t="s">
        <v>24</v>
      </c>
      <c r="D455" s="189"/>
      <c r="E455" s="189"/>
      <c r="F455" s="59" t="s">
        <v>202</v>
      </c>
      <c r="G455" s="59" t="s">
        <v>202</v>
      </c>
      <c r="H455" s="59" t="s">
        <v>202</v>
      </c>
      <c r="I455" s="59" t="s">
        <v>202</v>
      </c>
      <c r="J455" s="59"/>
      <c r="K455" s="76"/>
      <c r="L455" s="76"/>
      <c r="M455" s="76"/>
      <c r="N455" s="75"/>
      <c r="O455" s="63"/>
      <c r="P455" s="63"/>
      <c r="Q455" s="63"/>
      <c r="R455" s="63"/>
      <c r="S455" s="62"/>
      <c r="T455" s="65"/>
      <c r="U455" s="65"/>
      <c r="V455" s="65"/>
      <c r="W455" s="62"/>
      <c r="X455" s="42"/>
      <c r="Y455" s="188"/>
      <c r="Z455" s="196"/>
    </row>
    <row r="456" spans="1:26" ht="15" customHeight="1" x14ac:dyDescent="0.2">
      <c r="A456" s="62"/>
      <c r="B456" s="66" t="s">
        <v>302</v>
      </c>
      <c r="C456" s="66"/>
      <c r="D456" s="66"/>
      <c r="E456" s="66"/>
      <c r="F456" s="59"/>
      <c r="G456" s="59"/>
      <c r="H456" s="59"/>
      <c r="I456" s="59"/>
      <c r="J456" s="68"/>
      <c r="K456" s="69"/>
      <c r="L456" s="68"/>
      <c r="M456" s="69"/>
      <c r="N456" s="70">
        <f>SUM(N454:N455)</f>
        <v>0</v>
      </c>
      <c r="O456" s="70">
        <f t="shared" ref="O456:R456" si="380">SUM(O454:O455)</f>
        <v>0</v>
      </c>
      <c r="P456" s="70">
        <f t="shared" si="380"/>
        <v>0</v>
      </c>
      <c r="Q456" s="70">
        <f t="shared" si="380"/>
        <v>0</v>
      </c>
      <c r="R456" s="70">
        <f t="shared" si="380"/>
        <v>0</v>
      </c>
      <c r="S456" s="66"/>
      <c r="T456" s="71"/>
      <c r="U456" s="71"/>
      <c r="V456" s="71"/>
      <c r="W456" s="66"/>
      <c r="X456" s="14"/>
      <c r="Y456" s="189"/>
      <c r="Z456" s="194"/>
    </row>
    <row r="457" spans="1:26" ht="15" customHeight="1" x14ac:dyDescent="0.2">
      <c r="A457" s="187">
        <v>148</v>
      </c>
      <c r="B457" s="187" t="s">
        <v>336</v>
      </c>
      <c r="C457" s="187" t="s">
        <v>455</v>
      </c>
      <c r="D457" s="187">
        <v>500</v>
      </c>
      <c r="E457" s="187" t="s">
        <v>201</v>
      </c>
      <c r="F457" s="59" t="s">
        <v>202</v>
      </c>
      <c r="G457" s="59" t="s">
        <v>202</v>
      </c>
      <c r="H457" s="59" t="s">
        <v>202</v>
      </c>
      <c r="I457" s="59" t="s">
        <v>202</v>
      </c>
      <c r="J457" s="60"/>
      <c r="K457" s="61"/>
      <c r="L457" s="60"/>
      <c r="M457" s="61"/>
      <c r="N457" s="75"/>
      <c r="O457" s="63"/>
      <c r="P457" s="63"/>
      <c r="Q457" s="63"/>
      <c r="R457" s="63"/>
      <c r="S457" s="64"/>
      <c r="T457" s="65"/>
      <c r="U457" s="65"/>
      <c r="V457" s="65"/>
      <c r="W457" s="62"/>
      <c r="X457" s="42"/>
      <c r="Y457" s="187" t="s">
        <v>766</v>
      </c>
      <c r="Z457" s="193">
        <v>100</v>
      </c>
    </row>
    <row r="458" spans="1:26" ht="15" customHeight="1" x14ac:dyDescent="0.2">
      <c r="A458" s="189"/>
      <c r="B458" s="189"/>
      <c r="C458" s="189"/>
      <c r="D458" s="189"/>
      <c r="E458" s="189"/>
      <c r="F458" s="59" t="s">
        <v>202</v>
      </c>
      <c r="G458" s="59" t="s">
        <v>202</v>
      </c>
      <c r="H458" s="59" t="s">
        <v>202</v>
      </c>
      <c r="I458" s="59" t="s">
        <v>202</v>
      </c>
      <c r="J458" s="59"/>
      <c r="K458" s="84"/>
      <c r="L458" s="84"/>
      <c r="M458" s="84"/>
      <c r="N458" s="75"/>
      <c r="O458" s="63"/>
      <c r="P458" s="63"/>
      <c r="Q458" s="63"/>
      <c r="R458" s="63"/>
      <c r="S458" s="66"/>
      <c r="T458" s="65"/>
      <c r="U458" s="65"/>
      <c r="V458" s="65"/>
      <c r="W458" s="62"/>
      <c r="X458" s="14"/>
      <c r="Y458" s="188"/>
      <c r="Z458" s="196"/>
    </row>
    <row r="459" spans="1:26" ht="15" customHeight="1" x14ac:dyDescent="0.2">
      <c r="A459" s="62"/>
      <c r="B459" s="66" t="s">
        <v>302</v>
      </c>
      <c r="C459" s="66"/>
      <c r="D459" s="66"/>
      <c r="E459" s="66"/>
      <c r="F459" s="59"/>
      <c r="G459" s="59"/>
      <c r="H459" s="59"/>
      <c r="I459" s="59"/>
      <c r="J459" s="68"/>
      <c r="K459" s="69"/>
      <c r="L459" s="68"/>
      <c r="M459" s="69"/>
      <c r="N459" s="70">
        <f>SUM(N457:N458)</f>
        <v>0</v>
      </c>
      <c r="O459" s="70">
        <f t="shared" ref="O459:R459" si="381">SUM(O457:O458)</f>
        <v>0</v>
      </c>
      <c r="P459" s="70">
        <f t="shared" si="381"/>
        <v>0</v>
      </c>
      <c r="Q459" s="70">
        <f t="shared" si="381"/>
        <v>0</v>
      </c>
      <c r="R459" s="70">
        <f t="shared" si="381"/>
        <v>0</v>
      </c>
      <c r="S459" s="66"/>
      <c r="T459" s="71"/>
      <c r="U459" s="71"/>
      <c r="V459" s="71"/>
      <c r="W459" s="66"/>
      <c r="X459" s="14"/>
      <c r="Y459" s="189"/>
      <c r="Z459" s="194"/>
    </row>
    <row r="460" spans="1:26" ht="22.5" customHeight="1" x14ac:dyDescent="0.2">
      <c r="A460" s="187">
        <v>149</v>
      </c>
      <c r="B460" s="187" t="s">
        <v>336</v>
      </c>
      <c r="C460" s="187" t="s">
        <v>337</v>
      </c>
      <c r="D460" s="187">
        <v>500</v>
      </c>
      <c r="E460" s="187" t="s">
        <v>201</v>
      </c>
      <c r="F460" s="59" t="s">
        <v>202</v>
      </c>
      <c r="G460" s="59" t="s">
        <v>202</v>
      </c>
      <c r="H460" s="59" t="s">
        <v>202</v>
      </c>
      <c r="I460" s="59" t="s">
        <v>202</v>
      </c>
      <c r="J460" s="60">
        <v>43600</v>
      </c>
      <c r="K460" s="61">
        <v>0.80138888888888893</v>
      </c>
      <c r="L460" s="60">
        <v>43600</v>
      </c>
      <c r="M460" s="61">
        <v>0.89236111111111116</v>
      </c>
      <c r="N460" s="63">
        <v>2.1800000000000002</v>
      </c>
      <c r="O460" s="62">
        <f t="shared" ref="O460" si="382">IF(RIGHT(S460)="T",(N460),0)</f>
        <v>0</v>
      </c>
      <c r="P460" s="62">
        <f t="shared" ref="P460" si="383">IF(RIGHT(S460)="U",(N460),0)</f>
        <v>2.1800000000000002</v>
      </c>
      <c r="Q460" s="62">
        <f t="shared" ref="Q460" si="384">IF(RIGHT(S460)="C",(N460),0)</f>
        <v>0</v>
      </c>
      <c r="R460" s="63">
        <f t="shared" ref="R460" si="385">IF(RIGHT(S460)="D",(N460),0)</f>
        <v>0</v>
      </c>
      <c r="S460" s="64" t="s">
        <v>480</v>
      </c>
      <c r="T460" s="65"/>
      <c r="U460" s="65"/>
      <c r="V460" s="65"/>
      <c r="W460" s="62"/>
      <c r="X460" s="42" t="s">
        <v>656</v>
      </c>
      <c r="Y460" s="187" t="s">
        <v>766</v>
      </c>
      <c r="Z460" s="193">
        <v>100</v>
      </c>
    </row>
    <row r="461" spans="1:26" ht="15" customHeight="1" x14ac:dyDescent="0.2">
      <c r="A461" s="189"/>
      <c r="B461" s="189"/>
      <c r="C461" s="189"/>
      <c r="D461" s="189"/>
      <c r="E461" s="189"/>
      <c r="F461" s="59"/>
      <c r="G461" s="59"/>
      <c r="H461" s="59"/>
      <c r="I461" s="59"/>
      <c r="J461" s="60"/>
      <c r="K461" s="64"/>
      <c r="L461" s="60"/>
      <c r="M461" s="64"/>
      <c r="N461" s="75"/>
      <c r="O461" s="63"/>
      <c r="P461" s="63"/>
      <c r="Q461" s="63"/>
      <c r="R461" s="63"/>
      <c r="S461" s="64"/>
      <c r="T461" s="65"/>
      <c r="U461" s="65"/>
      <c r="V461" s="65"/>
      <c r="W461" s="62"/>
      <c r="X461" s="5"/>
      <c r="Y461" s="188"/>
      <c r="Z461" s="196"/>
    </row>
    <row r="462" spans="1:26" ht="15" customHeight="1" x14ac:dyDescent="0.2">
      <c r="A462" s="62"/>
      <c r="B462" s="66" t="s">
        <v>302</v>
      </c>
      <c r="C462" s="66"/>
      <c r="D462" s="66"/>
      <c r="E462" s="66"/>
      <c r="F462" s="59"/>
      <c r="G462" s="59"/>
      <c r="H462" s="59"/>
      <c r="I462" s="59"/>
      <c r="J462" s="68"/>
      <c r="K462" s="69"/>
      <c r="L462" s="68"/>
      <c r="M462" s="69"/>
      <c r="N462" s="70">
        <f>SUM(N460:N461)</f>
        <v>2.1800000000000002</v>
      </c>
      <c r="O462" s="70">
        <f t="shared" ref="O462:R462" si="386">SUM(O460:O461)</f>
        <v>0</v>
      </c>
      <c r="P462" s="70">
        <f t="shared" si="386"/>
        <v>2.1800000000000002</v>
      </c>
      <c r="Q462" s="70">
        <f t="shared" si="386"/>
        <v>0</v>
      </c>
      <c r="R462" s="70">
        <f t="shared" si="386"/>
        <v>0</v>
      </c>
      <c r="S462" s="66"/>
      <c r="T462" s="71"/>
      <c r="U462" s="71"/>
      <c r="V462" s="71"/>
      <c r="W462" s="66"/>
      <c r="X462" s="14"/>
      <c r="Y462" s="189"/>
      <c r="Z462" s="194"/>
    </row>
    <row r="463" spans="1:26" ht="15" customHeight="1" x14ac:dyDescent="0.2">
      <c r="A463" s="62">
        <v>150</v>
      </c>
      <c r="B463" s="62" t="s">
        <v>346</v>
      </c>
      <c r="C463" s="62" t="s">
        <v>493</v>
      </c>
      <c r="D463" s="62">
        <v>500</v>
      </c>
      <c r="E463" s="62" t="s">
        <v>201</v>
      </c>
      <c r="F463" s="59" t="s">
        <v>202</v>
      </c>
      <c r="G463" s="59" t="s">
        <v>202</v>
      </c>
      <c r="H463" s="59" t="s">
        <v>202</v>
      </c>
      <c r="I463" s="59" t="s">
        <v>202</v>
      </c>
      <c r="J463" s="60"/>
      <c r="K463" s="61"/>
      <c r="L463" s="60"/>
      <c r="M463" s="61"/>
      <c r="N463" s="63"/>
      <c r="O463" s="72"/>
      <c r="P463" s="72"/>
      <c r="Q463" s="72"/>
      <c r="R463" s="72"/>
      <c r="S463" s="64"/>
      <c r="T463" s="65"/>
      <c r="U463" s="65"/>
      <c r="V463" s="65"/>
      <c r="W463" s="62"/>
      <c r="X463" s="42"/>
      <c r="Y463" s="187" t="s">
        <v>766</v>
      </c>
      <c r="Z463" s="193">
        <v>100</v>
      </c>
    </row>
    <row r="464" spans="1:26" s="40" customFormat="1" ht="14.25" customHeight="1" x14ac:dyDescent="0.2">
      <c r="A464" s="66"/>
      <c r="B464" s="66" t="s">
        <v>302</v>
      </c>
      <c r="C464" s="66"/>
      <c r="D464" s="66"/>
      <c r="E464" s="66"/>
      <c r="F464" s="67"/>
      <c r="G464" s="67"/>
      <c r="H464" s="67"/>
      <c r="I464" s="67"/>
      <c r="J464" s="68"/>
      <c r="K464" s="69"/>
      <c r="L464" s="68"/>
      <c r="M464" s="69"/>
      <c r="N464" s="70">
        <f>SUM(N462:N463)</f>
        <v>2.1800000000000002</v>
      </c>
      <c r="O464" s="70">
        <f t="shared" ref="O464:R464" si="387">SUM(O462:O463)</f>
        <v>0</v>
      </c>
      <c r="P464" s="70">
        <f t="shared" si="387"/>
        <v>2.1800000000000002</v>
      </c>
      <c r="Q464" s="70">
        <f t="shared" si="387"/>
        <v>0</v>
      </c>
      <c r="R464" s="70">
        <f t="shared" si="387"/>
        <v>0</v>
      </c>
      <c r="S464" s="66"/>
      <c r="T464" s="71"/>
      <c r="U464" s="71"/>
      <c r="V464" s="71"/>
      <c r="W464" s="66"/>
      <c r="X464" s="14"/>
      <c r="Y464" s="189"/>
      <c r="Z464" s="194"/>
    </row>
    <row r="465" spans="1:26" ht="15" customHeight="1" x14ac:dyDescent="0.2">
      <c r="A465" s="187">
        <v>151</v>
      </c>
      <c r="B465" s="187" t="s">
        <v>464</v>
      </c>
      <c r="C465" s="187" t="s">
        <v>465</v>
      </c>
      <c r="D465" s="187">
        <v>315</v>
      </c>
      <c r="E465" s="187" t="s">
        <v>201</v>
      </c>
      <c r="F465" s="59" t="s">
        <v>202</v>
      </c>
      <c r="G465" s="59" t="s">
        <v>202</v>
      </c>
      <c r="H465" s="59" t="s">
        <v>202</v>
      </c>
      <c r="I465" s="59" t="s">
        <v>202</v>
      </c>
      <c r="J465" s="79"/>
      <c r="K465" s="80"/>
      <c r="L465" s="79"/>
      <c r="M465" s="80"/>
      <c r="N465" s="81"/>
      <c r="O465" s="81"/>
      <c r="P465" s="81"/>
      <c r="Q465" s="81"/>
      <c r="R465" s="81"/>
      <c r="S465" s="82"/>
      <c r="T465" s="65"/>
      <c r="U465" s="65"/>
      <c r="V465" s="65"/>
      <c r="W465" s="62"/>
      <c r="X465" s="30"/>
      <c r="Y465" s="187" t="s">
        <v>766</v>
      </c>
      <c r="Z465" s="193">
        <v>100</v>
      </c>
    </row>
    <row r="466" spans="1:26" ht="15" customHeight="1" x14ac:dyDescent="0.2">
      <c r="A466" s="189"/>
      <c r="B466" s="189"/>
      <c r="C466" s="189"/>
      <c r="D466" s="189"/>
      <c r="E466" s="189"/>
      <c r="F466" s="59"/>
      <c r="G466" s="59"/>
      <c r="H466" s="59"/>
      <c r="I466" s="59"/>
      <c r="J466" s="79"/>
      <c r="K466" s="80"/>
      <c r="L466" s="79"/>
      <c r="M466" s="80"/>
      <c r="N466" s="81"/>
      <c r="O466" s="81"/>
      <c r="P466" s="81"/>
      <c r="Q466" s="81"/>
      <c r="R466" s="81"/>
      <c r="S466" s="82"/>
      <c r="T466" s="65"/>
      <c r="U466" s="65"/>
      <c r="V466" s="65"/>
      <c r="W466" s="62"/>
      <c r="X466" s="30"/>
      <c r="Y466" s="188"/>
      <c r="Z466" s="196"/>
    </row>
    <row r="467" spans="1:26" s="40" customFormat="1" ht="14.25" customHeight="1" x14ac:dyDescent="0.2">
      <c r="A467" s="66"/>
      <c r="B467" s="66" t="s">
        <v>302</v>
      </c>
      <c r="C467" s="66"/>
      <c r="D467" s="66"/>
      <c r="E467" s="66"/>
      <c r="F467" s="67"/>
      <c r="G467" s="67"/>
      <c r="H467" s="67"/>
      <c r="I467" s="67"/>
      <c r="J467" s="68"/>
      <c r="K467" s="69"/>
      <c r="L467" s="68"/>
      <c r="M467" s="69"/>
      <c r="N467" s="70">
        <f>SUM(N465:N466)</f>
        <v>0</v>
      </c>
      <c r="O467" s="70">
        <f t="shared" ref="O467:R467" si="388">SUM(O465:O466)</f>
        <v>0</v>
      </c>
      <c r="P467" s="70">
        <f t="shared" si="388"/>
        <v>0</v>
      </c>
      <c r="Q467" s="70">
        <f t="shared" si="388"/>
        <v>0</v>
      </c>
      <c r="R467" s="70">
        <f t="shared" si="388"/>
        <v>0</v>
      </c>
      <c r="S467" s="66"/>
      <c r="T467" s="71"/>
      <c r="U467" s="71"/>
      <c r="V467" s="71"/>
      <c r="W467" s="66"/>
      <c r="X467" s="14"/>
      <c r="Y467" s="189"/>
      <c r="Z467" s="194"/>
    </row>
    <row r="468" spans="1:26" ht="15" customHeight="1" x14ac:dyDescent="0.2">
      <c r="A468" s="62">
        <v>152</v>
      </c>
      <c r="B468" s="62" t="s">
        <v>469</v>
      </c>
      <c r="C468" s="62" t="s">
        <v>468</v>
      </c>
      <c r="D468" s="62">
        <v>500</v>
      </c>
      <c r="E468" s="62" t="s">
        <v>201</v>
      </c>
      <c r="F468" s="59" t="s">
        <v>202</v>
      </c>
      <c r="G468" s="59" t="s">
        <v>202</v>
      </c>
      <c r="H468" s="59" t="s">
        <v>202</v>
      </c>
      <c r="I468" s="59" t="s">
        <v>202</v>
      </c>
      <c r="J468" s="79"/>
      <c r="K468" s="80"/>
      <c r="L468" s="79"/>
      <c r="M468" s="80"/>
      <c r="N468" s="81"/>
      <c r="O468" s="81"/>
      <c r="P468" s="81"/>
      <c r="Q468" s="81"/>
      <c r="R468" s="81"/>
      <c r="S468" s="82"/>
      <c r="T468" s="65"/>
      <c r="U468" s="65"/>
      <c r="V468" s="65"/>
      <c r="W468" s="62"/>
      <c r="X468" s="30"/>
      <c r="Y468" s="187" t="s">
        <v>766</v>
      </c>
      <c r="Z468" s="193">
        <v>100</v>
      </c>
    </row>
    <row r="469" spans="1:26" s="40" customFormat="1" ht="14.25" customHeight="1" x14ac:dyDescent="0.2">
      <c r="A469" s="66"/>
      <c r="B469" s="66" t="s">
        <v>302</v>
      </c>
      <c r="C469" s="66"/>
      <c r="D469" s="66"/>
      <c r="E469" s="66"/>
      <c r="F469" s="67"/>
      <c r="G469" s="67"/>
      <c r="H469" s="67"/>
      <c r="I469" s="67"/>
      <c r="J469" s="68"/>
      <c r="K469" s="69"/>
      <c r="L469" s="68"/>
      <c r="M469" s="69"/>
      <c r="N469" s="70">
        <f>SUM(N468:N468)</f>
        <v>0</v>
      </c>
      <c r="O469" s="70">
        <f>SUM(O468:O468)</f>
        <v>0</v>
      </c>
      <c r="P469" s="70">
        <f>SUM(P468:P468)</f>
        <v>0</v>
      </c>
      <c r="Q469" s="70">
        <f>SUM(Q468:Q468)</f>
        <v>0</v>
      </c>
      <c r="R469" s="70">
        <f>SUM(R468:R468)</f>
        <v>0</v>
      </c>
      <c r="S469" s="66"/>
      <c r="T469" s="71"/>
      <c r="U469" s="71"/>
      <c r="V469" s="71"/>
      <c r="W469" s="66"/>
      <c r="X469" s="14"/>
      <c r="Y469" s="189"/>
      <c r="Z469" s="194"/>
    </row>
    <row r="470" spans="1:26" ht="15" customHeight="1" x14ac:dyDescent="0.2">
      <c r="A470" s="187">
        <v>153</v>
      </c>
      <c r="B470" s="187" t="s">
        <v>470</v>
      </c>
      <c r="C470" s="187" t="s">
        <v>471</v>
      </c>
      <c r="D470" s="187">
        <v>315</v>
      </c>
      <c r="E470" s="187" t="s">
        <v>201</v>
      </c>
      <c r="F470" s="59" t="s">
        <v>202</v>
      </c>
      <c r="G470" s="59" t="s">
        <v>202</v>
      </c>
      <c r="H470" s="59" t="s">
        <v>202</v>
      </c>
      <c r="I470" s="59" t="s">
        <v>202</v>
      </c>
      <c r="J470" s="60"/>
      <c r="K470" s="61"/>
      <c r="L470" s="60"/>
      <c r="M470" s="61"/>
      <c r="N470" s="63"/>
      <c r="O470" s="72"/>
      <c r="P470" s="72"/>
      <c r="Q470" s="72"/>
      <c r="R470" s="72"/>
      <c r="S470" s="64"/>
      <c r="T470" s="65"/>
      <c r="U470" s="65"/>
      <c r="V470" s="65"/>
      <c r="W470" s="62"/>
      <c r="X470" s="42"/>
      <c r="Y470" s="187" t="s">
        <v>766</v>
      </c>
      <c r="Z470" s="193">
        <v>100</v>
      </c>
    </row>
    <row r="471" spans="1:26" ht="15" customHeight="1" x14ac:dyDescent="0.2">
      <c r="A471" s="189"/>
      <c r="B471" s="189"/>
      <c r="C471" s="189"/>
      <c r="D471" s="189"/>
      <c r="E471" s="189"/>
      <c r="F471" s="59"/>
      <c r="G471" s="59"/>
      <c r="H471" s="59"/>
      <c r="I471" s="59"/>
      <c r="J471" s="60"/>
      <c r="K471" s="61"/>
      <c r="L471" s="60"/>
      <c r="M471" s="61"/>
      <c r="N471" s="63"/>
      <c r="O471" s="74"/>
      <c r="P471" s="74"/>
      <c r="Q471" s="74"/>
      <c r="R471" s="74"/>
      <c r="S471" s="62"/>
      <c r="T471" s="65"/>
      <c r="U471" s="65"/>
      <c r="V471" s="65"/>
      <c r="W471" s="62"/>
      <c r="X471" s="42"/>
      <c r="Y471" s="188"/>
      <c r="Z471" s="196"/>
    </row>
    <row r="472" spans="1:26" s="40" customFormat="1" ht="14.25" customHeight="1" x14ac:dyDescent="0.2">
      <c r="A472" s="66"/>
      <c r="B472" s="66" t="s">
        <v>302</v>
      </c>
      <c r="C472" s="66"/>
      <c r="D472" s="66"/>
      <c r="E472" s="66"/>
      <c r="F472" s="67"/>
      <c r="G472" s="67"/>
      <c r="H472" s="67"/>
      <c r="I472" s="67"/>
      <c r="J472" s="68"/>
      <c r="K472" s="69"/>
      <c r="L472" s="68"/>
      <c r="M472" s="69"/>
      <c r="N472" s="70">
        <f>SUM(N470:N471)</f>
        <v>0</v>
      </c>
      <c r="O472" s="70">
        <f t="shared" ref="O472:R472" si="389">SUM(O470:O471)</f>
        <v>0</v>
      </c>
      <c r="P472" s="70">
        <f t="shared" si="389"/>
        <v>0</v>
      </c>
      <c r="Q472" s="70">
        <f t="shared" si="389"/>
        <v>0</v>
      </c>
      <c r="R472" s="70">
        <f t="shared" si="389"/>
        <v>0</v>
      </c>
      <c r="S472" s="66"/>
      <c r="T472" s="71"/>
      <c r="U472" s="71"/>
      <c r="V472" s="71"/>
      <c r="W472" s="66"/>
      <c r="X472" s="14"/>
      <c r="Y472" s="189"/>
      <c r="Z472" s="194"/>
    </row>
    <row r="473" spans="1:26" ht="15" customHeight="1" x14ac:dyDescent="0.2">
      <c r="A473" s="187">
        <v>154</v>
      </c>
      <c r="B473" s="187" t="s">
        <v>473</v>
      </c>
      <c r="C473" s="187" t="s">
        <v>472</v>
      </c>
      <c r="D473" s="187">
        <v>160</v>
      </c>
      <c r="E473" s="187" t="s">
        <v>201</v>
      </c>
      <c r="F473" s="59" t="s">
        <v>202</v>
      </c>
      <c r="G473" s="59" t="s">
        <v>202</v>
      </c>
      <c r="H473" s="59" t="s">
        <v>202</v>
      </c>
      <c r="I473" s="59" t="s">
        <v>202</v>
      </c>
      <c r="J473" s="60"/>
      <c r="K473" s="61"/>
      <c r="L473" s="60"/>
      <c r="M473" s="61"/>
      <c r="N473" s="63"/>
      <c r="O473" s="63"/>
      <c r="P473" s="63"/>
      <c r="Q473" s="63"/>
      <c r="R473" s="63"/>
      <c r="S473" s="64"/>
      <c r="T473" s="65"/>
      <c r="U473" s="65"/>
      <c r="V473" s="65"/>
      <c r="W473" s="62"/>
      <c r="X473" s="42"/>
      <c r="Y473" s="187" t="s">
        <v>766</v>
      </c>
      <c r="Z473" s="193">
        <v>100</v>
      </c>
    </row>
    <row r="474" spans="1:26" ht="15" customHeight="1" x14ac:dyDescent="0.2">
      <c r="A474" s="189"/>
      <c r="B474" s="189"/>
      <c r="C474" s="189"/>
      <c r="D474" s="189"/>
      <c r="E474" s="189"/>
      <c r="F474" s="59"/>
      <c r="G474" s="59"/>
      <c r="H474" s="59"/>
      <c r="I474" s="59"/>
      <c r="J474" s="60"/>
      <c r="K474" s="61"/>
      <c r="L474" s="60"/>
      <c r="M474" s="61"/>
      <c r="N474" s="63"/>
      <c r="O474" s="74"/>
      <c r="P474" s="74"/>
      <c r="Q474" s="74"/>
      <c r="R474" s="74"/>
      <c r="S474" s="62"/>
      <c r="T474" s="65"/>
      <c r="U474" s="65"/>
      <c r="V474" s="65"/>
      <c r="W474" s="62"/>
      <c r="X474" s="42"/>
      <c r="Y474" s="188"/>
      <c r="Z474" s="196"/>
    </row>
    <row r="475" spans="1:26" s="40" customFormat="1" ht="14.25" customHeight="1" x14ac:dyDescent="0.2">
      <c r="A475" s="66"/>
      <c r="B475" s="66" t="s">
        <v>302</v>
      </c>
      <c r="C475" s="66"/>
      <c r="D475" s="66"/>
      <c r="E475" s="66"/>
      <c r="F475" s="67"/>
      <c r="G475" s="67"/>
      <c r="H475" s="59"/>
      <c r="I475" s="67"/>
      <c r="J475" s="68"/>
      <c r="K475" s="69"/>
      <c r="L475" s="68"/>
      <c r="M475" s="69"/>
      <c r="N475" s="78">
        <f>SUM(N473:N474)</f>
        <v>0</v>
      </c>
      <c r="O475" s="78">
        <f t="shared" ref="O475:R475" si="390">SUM(O473:O474)</f>
        <v>0</v>
      </c>
      <c r="P475" s="78">
        <f t="shared" si="390"/>
        <v>0</v>
      </c>
      <c r="Q475" s="78">
        <f t="shared" si="390"/>
        <v>0</v>
      </c>
      <c r="R475" s="78">
        <f t="shared" si="390"/>
        <v>0</v>
      </c>
      <c r="S475" s="66"/>
      <c r="T475" s="71"/>
      <c r="U475" s="71"/>
      <c r="V475" s="71"/>
      <c r="W475" s="66"/>
      <c r="X475" s="14"/>
      <c r="Y475" s="189"/>
      <c r="Z475" s="194"/>
    </row>
    <row r="476" spans="1:26" ht="15" customHeight="1" x14ac:dyDescent="0.2">
      <c r="A476" s="187">
        <v>155</v>
      </c>
      <c r="B476" s="187" t="s">
        <v>474</v>
      </c>
      <c r="C476" s="187" t="s">
        <v>475</v>
      </c>
      <c r="D476" s="187">
        <v>160</v>
      </c>
      <c r="E476" s="187" t="s">
        <v>201</v>
      </c>
      <c r="F476" s="59" t="s">
        <v>202</v>
      </c>
      <c r="G476" s="59" t="s">
        <v>202</v>
      </c>
      <c r="H476" s="59" t="s">
        <v>202</v>
      </c>
      <c r="I476" s="59" t="s">
        <v>202</v>
      </c>
      <c r="J476" s="60"/>
      <c r="K476" s="61"/>
      <c r="L476" s="60"/>
      <c r="M476" s="61"/>
      <c r="N476" s="63"/>
      <c r="O476" s="63"/>
      <c r="P476" s="63"/>
      <c r="Q476" s="63"/>
      <c r="R476" s="63"/>
      <c r="S476" s="64"/>
      <c r="T476" s="65"/>
      <c r="U476" s="65"/>
      <c r="V476" s="65"/>
      <c r="W476" s="62"/>
      <c r="X476" s="42"/>
      <c r="Y476" s="187" t="s">
        <v>766</v>
      </c>
      <c r="Z476" s="193">
        <v>100</v>
      </c>
    </row>
    <row r="477" spans="1:26" ht="15" customHeight="1" x14ac:dyDescent="0.2">
      <c r="A477" s="189"/>
      <c r="B477" s="189"/>
      <c r="C477" s="189"/>
      <c r="D477" s="189"/>
      <c r="E477" s="189"/>
      <c r="F477" s="59"/>
      <c r="G477" s="59"/>
      <c r="H477" s="59"/>
      <c r="I477" s="59"/>
      <c r="J477" s="60"/>
      <c r="K477" s="61"/>
      <c r="L477" s="60"/>
      <c r="M477" s="61"/>
      <c r="N477" s="63"/>
      <c r="O477" s="74"/>
      <c r="P477" s="74"/>
      <c r="Q477" s="74"/>
      <c r="R477" s="74"/>
      <c r="S477" s="62"/>
      <c r="T477" s="65"/>
      <c r="U477" s="65"/>
      <c r="V477" s="65"/>
      <c r="W477" s="62"/>
      <c r="X477" s="42"/>
      <c r="Y477" s="188"/>
      <c r="Z477" s="196"/>
    </row>
    <row r="478" spans="1:26" s="40" customFormat="1" ht="14.25" customHeight="1" x14ac:dyDescent="0.2">
      <c r="A478" s="66"/>
      <c r="B478" s="66" t="s">
        <v>302</v>
      </c>
      <c r="C478" s="66"/>
      <c r="D478" s="66"/>
      <c r="E478" s="66"/>
      <c r="F478" s="67"/>
      <c r="G478" s="67"/>
      <c r="H478" s="67"/>
      <c r="I478" s="67"/>
      <c r="J478" s="68"/>
      <c r="K478" s="69"/>
      <c r="L478" s="68"/>
      <c r="M478" s="69"/>
      <c r="N478" s="78">
        <f>SUM(N476:N477)</f>
        <v>0</v>
      </c>
      <c r="O478" s="78">
        <f t="shared" ref="O478:R478" si="391">SUM(O476:O477)</f>
        <v>0</v>
      </c>
      <c r="P478" s="78">
        <f t="shared" si="391"/>
        <v>0</v>
      </c>
      <c r="Q478" s="78">
        <f t="shared" si="391"/>
        <v>0</v>
      </c>
      <c r="R478" s="78">
        <f t="shared" si="391"/>
        <v>0</v>
      </c>
      <c r="S478" s="66"/>
      <c r="T478" s="71"/>
      <c r="U478" s="71"/>
      <c r="V478" s="71"/>
      <c r="W478" s="66"/>
      <c r="X478" s="14"/>
      <c r="Y478" s="189"/>
      <c r="Z478" s="194"/>
    </row>
    <row r="479" spans="1:26" ht="15" customHeight="1" x14ac:dyDescent="0.2">
      <c r="A479" s="62">
        <v>156</v>
      </c>
      <c r="B479" s="62" t="s">
        <v>512</v>
      </c>
      <c r="C479" s="62" t="s">
        <v>513</v>
      </c>
      <c r="D479" s="62">
        <v>315</v>
      </c>
      <c r="E479" s="62" t="s">
        <v>201</v>
      </c>
      <c r="F479" s="59" t="s">
        <v>202</v>
      </c>
      <c r="G479" s="59" t="s">
        <v>202</v>
      </c>
      <c r="H479" s="59" t="s">
        <v>202</v>
      </c>
      <c r="I479" s="59" t="s">
        <v>202</v>
      </c>
      <c r="J479" s="60"/>
      <c r="K479" s="61"/>
      <c r="L479" s="60"/>
      <c r="M479" s="61"/>
      <c r="N479" s="63"/>
      <c r="O479" s="63"/>
      <c r="P479" s="63"/>
      <c r="Q479" s="63"/>
      <c r="R479" s="63"/>
      <c r="S479" s="64"/>
      <c r="T479" s="65"/>
      <c r="U479" s="65"/>
      <c r="V479" s="65"/>
      <c r="W479" s="62"/>
      <c r="X479" s="42"/>
      <c r="Y479" s="187" t="s">
        <v>766</v>
      </c>
      <c r="Z479" s="193">
        <v>100</v>
      </c>
    </row>
    <row r="480" spans="1:26" s="40" customFormat="1" ht="14.25" customHeight="1" x14ac:dyDescent="0.2">
      <c r="A480" s="66"/>
      <c r="B480" s="66" t="s">
        <v>302</v>
      </c>
      <c r="C480" s="66"/>
      <c r="D480" s="66"/>
      <c r="E480" s="66"/>
      <c r="F480" s="67"/>
      <c r="G480" s="67"/>
      <c r="H480" s="67"/>
      <c r="I480" s="67"/>
      <c r="J480" s="68"/>
      <c r="K480" s="69"/>
      <c r="L480" s="68"/>
      <c r="M480" s="69"/>
      <c r="N480" s="78">
        <f>SUM(N479:N479)</f>
        <v>0</v>
      </c>
      <c r="O480" s="78">
        <f>SUM(O479:O479)</f>
        <v>0</v>
      </c>
      <c r="P480" s="78">
        <f>SUM(P479:P479)</f>
        <v>0</v>
      </c>
      <c r="Q480" s="78">
        <f>SUM(Q479:Q479)</f>
        <v>0</v>
      </c>
      <c r="R480" s="78">
        <f>SUM(R479:R479)</f>
        <v>0</v>
      </c>
      <c r="S480" s="66"/>
      <c r="T480" s="71"/>
      <c r="U480" s="71"/>
      <c r="V480" s="71"/>
      <c r="W480" s="66"/>
      <c r="X480" s="14"/>
      <c r="Y480" s="189"/>
      <c r="Z480" s="194"/>
    </row>
    <row r="481" spans="1:26" ht="15" customHeight="1" x14ac:dyDescent="0.2">
      <c r="A481" s="62">
        <v>157</v>
      </c>
      <c r="B481" s="62" t="s">
        <v>235</v>
      </c>
      <c r="C481" s="62" t="s">
        <v>381</v>
      </c>
      <c r="D481" s="62">
        <v>50</v>
      </c>
      <c r="E481" s="62" t="s">
        <v>201</v>
      </c>
      <c r="F481" s="59" t="s">
        <v>202</v>
      </c>
      <c r="G481" s="59" t="s">
        <v>202</v>
      </c>
      <c r="H481" s="59" t="s">
        <v>202</v>
      </c>
      <c r="I481" s="59" t="s">
        <v>202</v>
      </c>
      <c r="J481" s="85"/>
      <c r="K481" s="86"/>
      <c r="L481" s="85"/>
      <c r="M481" s="86"/>
      <c r="N481" s="63"/>
      <c r="O481" s="72"/>
      <c r="P481" s="72"/>
      <c r="Q481" s="72"/>
      <c r="R481" s="72"/>
      <c r="S481" s="87"/>
      <c r="T481" s="65"/>
      <c r="U481" s="65"/>
      <c r="V481" s="65"/>
      <c r="W481" s="62"/>
      <c r="X481" s="42"/>
      <c r="Y481" s="187" t="s">
        <v>766</v>
      </c>
      <c r="Z481" s="193">
        <v>100</v>
      </c>
    </row>
    <row r="482" spans="1:26" ht="15" customHeight="1" x14ac:dyDescent="0.2">
      <c r="A482" s="62"/>
      <c r="B482" s="66" t="s">
        <v>302</v>
      </c>
      <c r="C482" s="62"/>
      <c r="D482" s="62"/>
      <c r="E482" s="62"/>
      <c r="F482" s="59"/>
      <c r="G482" s="59"/>
      <c r="H482" s="59"/>
      <c r="I482" s="59"/>
      <c r="J482" s="60"/>
      <c r="K482" s="64"/>
      <c r="L482" s="60"/>
      <c r="M482" s="64"/>
      <c r="N482" s="70">
        <f>SUM(N481:N481)</f>
        <v>0</v>
      </c>
      <c r="O482" s="70">
        <f>SUM(O481:O481)</f>
        <v>0</v>
      </c>
      <c r="P482" s="70">
        <f>SUM(P481:P481)</f>
        <v>0</v>
      </c>
      <c r="Q482" s="70">
        <f>SUM(Q481:Q481)</f>
        <v>0</v>
      </c>
      <c r="R482" s="70">
        <f>SUM(R481:R481)</f>
        <v>0</v>
      </c>
      <c r="S482" s="64"/>
      <c r="T482" s="65"/>
      <c r="U482" s="65"/>
      <c r="V482" s="65"/>
      <c r="W482" s="62"/>
      <c r="X482" s="42"/>
      <c r="Y482" s="189"/>
      <c r="Z482" s="194"/>
    </row>
    <row r="483" spans="1:26" ht="15" customHeight="1" x14ac:dyDescent="0.2">
      <c r="A483" s="187">
        <v>158</v>
      </c>
      <c r="B483" s="187" t="s">
        <v>236</v>
      </c>
      <c r="C483" s="187" t="s">
        <v>380</v>
      </c>
      <c r="D483" s="187">
        <v>50</v>
      </c>
      <c r="E483" s="187" t="s">
        <v>201</v>
      </c>
      <c r="F483" s="59" t="s">
        <v>202</v>
      </c>
      <c r="G483" s="59" t="s">
        <v>202</v>
      </c>
      <c r="H483" s="59" t="s">
        <v>202</v>
      </c>
      <c r="I483" s="59" t="s">
        <v>202</v>
      </c>
      <c r="J483" s="60"/>
      <c r="K483" s="61"/>
      <c r="L483" s="60"/>
      <c r="M483" s="61"/>
      <c r="N483" s="63"/>
      <c r="O483" s="72"/>
      <c r="P483" s="72"/>
      <c r="Q483" s="72"/>
      <c r="R483" s="72"/>
      <c r="S483" s="64"/>
      <c r="T483" s="65"/>
      <c r="U483" s="65"/>
      <c r="V483" s="65"/>
      <c r="W483" s="62"/>
      <c r="X483" s="42"/>
      <c r="Y483" s="187" t="s">
        <v>766</v>
      </c>
      <c r="Z483" s="193">
        <v>100</v>
      </c>
    </row>
    <row r="484" spans="1:26" ht="15" customHeight="1" x14ac:dyDescent="0.2">
      <c r="A484" s="189"/>
      <c r="B484" s="189"/>
      <c r="C484" s="189" t="s">
        <v>24</v>
      </c>
      <c r="D484" s="189"/>
      <c r="E484" s="189"/>
      <c r="F484" s="59" t="s">
        <v>202</v>
      </c>
      <c r="G484" s="59" t="s">
        <v>202</v>
      </c>
      <c r="H484" s="59" t="s">
        <v>202</v>
      </c>
      <c r="I484" s="59" t="s">
        <v>202</v>
      </c>
      <c r="J484" s="59"/>
      <c r="K484" s="66"/>
      <c r="L484" s="66"/>
      <c r="M484" s="66"/>
      <c r="N484" s="75"/>
      <c r="O484" s="63"/>
      <c r="P484" s="63"/>
      <c r="Q484" s="63"/>
      <c r="R484" s="63"/>
      <c r="S484" s="66"/>
      <c r="T484" s="65"/>
      <c r="U484" s="65"/>
      <c r="V484" s="65"/>
      <c r="W484" s="62"/>
      <c r="X484" s="14"/>
      <c r="Y484" s="188"/>
      <c r="Z484" s="196"/>
    </row>
    <row r="485" spans="1:26" ht="15" customHeight="1" x14ac:dyDescent="0.2">
      <c r="A485" s="62"/>
      <c r="B485" s="66" t="s">
        <v>302</v>
      </c>
      <c r="C485" s="66"/>
      <c r="D485" s="66"/>
      <c r="E485" s="66"/>
      <c r="F485" s="59"/>
      <c r="G485" s="59"/>
      <c r="H485" s="59"/>
      <c r="I485" s="59"/>
      <c r="J485" s="68"/>
      <c r="K485" s="69"/>
      <c r="L485" s="68"/>
      <c r="M485" s="69"/>
      <c r="N485" s="70">
        <f>SUM(N483:N484)</f>
        <v>0</v>
      </c>
      <c r="O485" s="70">
        <f t="shared" ref="O485:R485" si="392">SUM(O483:O484)</f>
        <v>0</v>
      </c>
      <c r="P485" s="70">
        <f t="shared" si="392"/>
        <v>0</v>
      </c>
      <c r="Q485" s="70">
        <f t="shared" si="392"/>
        <v>0</v>
      </c>
      <c r="R485" s="70">
        <f t="shared" si="392"/>
        <v>0</v>
      </c>
      <c r="S485" s="66"/>
      <c r="T485" s="71"/>
      <c r="U485" s="71"/>
      <c r="V485" s="71"/>
      <c r="W485" s="66"/>
      <c r="X485" s="14"/>
      <c r="Y485" s="189"/>
      <c r="Z485" s="194"/>
    </row>
    <row r="486" spans="1:26" ht="15" customHeight="1" x14ac:dyDescent="0.2">
      <c r="A486" s="187">
        <v>159</v>
      </c>
      <c r="B486" s="187" t="s">
        <v>237</v>
      </c>
      <c r="C486" s="187" t="s">
        <v>49</v>
      </c>
      <c r="D486" s="187">
        <v>50</v>
      </c>
      <c r="E486" s="187" t="s">
        <v>201</v>
      </c>
      <c r="F486" s="59" t="s">
        <v>202</v>
      </c>
      <c r="G486" s="59" t="s">
        <v>202</v>
      </c>
      <c r="H486" s="59" t="s">
        <v>202</v>
      </c>
      <c r="I486" s="59" t="s">
        <v>202</v>
      </c>
      <c r="J486" s="73"/>
      <c r="K486" s="61"/>
      <c r="L486" s="73"/>
      <c r="M486" s="61"/>
      <c r="N486" s="75"/>
      <c r="O486" s="63"/>
      <c r="P486" s="63"/>
      <c r="Q486" s="63"/>
      <c r="R486" s="63"/>
      <c r="S486" s="64"/>
      <c r="T486" s="65"/>
      <c r="U486" s="65"/>
      <c r="V486" s="65"/>
      <c r="W486" s="62"/>
      <c r="X486" s="42"/>
      <c r="Y486" s="187" t="s">
        <v>766</v>
      </c>
      <c r="Z486" s="193">
        <v>100</v>
      </c>
    </row>
    <row r="487" spans="1:26" ht="15" customHeight="1" x14ac:dyDescent="0.2">
      <c r="A487" s="189"/>
      <c r="B487" s="189"/>
      <c r="C487" s="189" t="s">
        <v>24</v>
      </c>
      <c r="D487" s="189"/>
      <c r="E487" s="189"/>
      <c r="F487" s="59" t="s">
        <v>202</v>
      </c>
      <c r="G487" s="59" t="s">
        <v>202</v>
      </c>
      <c r="H487" s="59" t="s">
        <v>202</v>
      </c>
      <c r="I487" s="59" t="s">
        <v>202</v>
      </c>
      <c r="J487" s="59"/>
      <c r="K487" s="66"/>
      <c r="L487" s="66"/>
      <c r="M487" s="66"/>
      <c r="N487" s="75"/>
      <c r="O487" s="63"/>
      <c r="P487" s="63"/>
      <c r="Q487" s="63"/>
      <c r="R487" s="63"/>
      <c r="S487" s="66"/>
      <c r="T487" s="65"/>
      <c r="U487" s="65"/>
      <c r="V487" s="65"/>
      <c r="W487" s="62"/>
      <c r="X487" s="14"/>
      <c r="Y487" s="188"/>
      <c r="Z487" s="196"/>
    </row>
    <row r="488" spans="1:26" ht="15" customHeight="1" x14ac:dyDescent="0.2">
      <c r="A488" s="62"/>
      <c r="B488" s="66" t="s">
        <v>302</v>
      </c>
      <c r="C488" s="66"/>
      <c r="D488" s="66"/>
      <c r="E488" s="66"/>
      <c r="F488" s="59"/>
      <c r="G488" s="59"/>
      <c r="H488" s="59"/>
      <c r="I488" s="59"/>
      <c r="J488" s="68"/>
      <c r="K488" s="69"/>
      <c r="L488" s="68"/>
      <c r="M488" s="69"/>
      <c r="N488" s="70">
        <f t="shared" ref="N488:R488" si="393">SUM(N485:N487)</f>
        <v>0</v>
      </c>
      <c r="O488" s="70">
        <f t="shared" si="393"/>
        <v>0</v>
      </c>
      <c r="P488" s="70">
        <f t="shared" si="393"/>
        <v>0</v>
      </c>
      <c r="Q488" s="70">
        <f t="shared" si="393"/>
        <v>0</v>
      </c>
      <c r="R488" s="70">
        <f t="shared" si="393"/>
        <v>0</v>
      </c>
      <c r="S488" s="66"/>
      <c r="T488" s="71"/>
      <c r="U488" s="71"/>
      <c r="V488" s="71"/>
      <c r="W488" s="66"/>
      <c r="X488" s="14"/>
      <c r="Y488" s="189"/>
      <c r="Z488" s="194"/>
    </row>
    <row r="489" spans="1:26" ht="15" customHeight="1" x14ac:dyDescent="0.2">
      <c r="A489" s="187">
        <v>160</v>
      </c>
      <c r="B489" s="187" t="s">
        <v>238</v>
      </c>
      <c r="C489" s="187" t="s">
        <v>456</v>
      </c>
      <c r="D489" s="187">
        <v>63</v>
      </c>
      <c r="E489" s="187" t="s">
        <v>201</v>
      </c>
      <c r="F489" s="59" t="s">
        <v>202</v>
      </c>
      <c r="G489" s="59" t="s">
        <v>202</v>
      </c>
      <c r="H489" s="59" t="s">
        <v>202</v>
      </c>
      <c r="I489" s="59" t="s">
        <v>202</v>
      </c>
      <c r="J489" s="59"/>
      <c r="K489" s="76"/>
      <c r="L489" s="76"/>
      <c r="M489" s="76"/>
      <c r="N489" s="75"/>
      <c r="O489" s="63"/>
      <c r="P489" s="63"/>
      <c r="Q489" s="63"/>
      <c r="R489" s="63"/>
      <c r="S489" s="62"/>
      <c r="T489" s="65"/>
      <c r="U489" s="65"/>
      <c r="V489" s="65"/>
      <c r="W489" s="62"/>
      <c r="X489" s="42"/>
      <c r="Y489" s="187" t="s">
        <v>766</v>
      </c>
      <c r="Z489" s="193">
        <v>100</v>
      </c>
    </row>
    <row r="490" spans="1:26" ht="15" customHeight="1" x14ac:dyDescent="0.2">
      <c r="A490" s="189"/>
      <c r="B490" s="189"/>
      <c r="C490" s="189"/>
      <c r="D490" s="189"/>
      <c r="E490" s="189"/>
      <c r="F490" s="59" t="s">
        <v>202</v>
      </c>
      <c r="G490" s="59" t="s">
        <v>202</v>
      </c>
      <c r="H490" s="59" t="s">
        <v>202</v>
      </c>
      <c r="I490" s="59" t="s">
        <v>202</v>
      </c>
      <c r="J490" s="59"/>
      <c r="K490" s="84"/>
      <c r="L490" s="84"/>
      <c r="M490" s="84"/>
      <c r="N490" s="75"/>
      <c r="O490" s="63"/>
      <c r="P490" s="63"/>
      <c r="Q490" s="63"/>
      <c r="R490" s="63"/>
      <c r="S490" s="66"/>
      <c r="T490" s="65"/>
      <c r="U490" s="65"/>
      <c r="V490" s="65"/>
      <c r="W490" s="62"/>
      <c r="X490" s="14"/>
      <c r="Y490" s="188"/>
      <c r="Z490" s="196"/>
    </row>
    <row r="491" spans="1:26" ht="15" customHeight="1" x14ac:dyDescent="0.2">
      <c r="A491" s="62"/>
      <c r="B491" s="66" t="s">
        <v>302</v>
      </c>
      <c r="C491" s="66"/>
      <c r="D491" s="66"/>
      <c r="E491" s="66"/>
      <c r="F491" s="59"/>
      <c r="G491" s="59"/>
      <c r="H491" s="59"/>
      <c r="I491" s="59"/>
      <c r="J491" s="68"/>
      <c r="K491" s="69"/>
      <c r="L491" s="68"/>
      <c r="M491" s="69"/>
      <c r="N491" s="70">
        <f t="shared" ref="N491:R491" si="394">SUM(N488:N490)</f>
        <v>0</v>
      </c>
      <c r="O491" s="70">
        <f t="shared" si="394"/>
        <v>0</v>
      </c>
      <c r="P491" s="70">
        <f t="shared" si="394"/>
        <v>0</v>
      </c>
      <c r="Q491" s="70">
        <f t="shared" si="394"/>
        <v>0</v>
      </c>
      <c r="R491" s="70">
        <f t="shared" si="394"/>
        <v>0</v>
      </c>
      <c r="S491" s="66"/>
      <c r="T491" s="71"/>
      <c r="U491" s="71"/>
      <c r="V491" s="71"/>
      <c r="W491" s="66"/>
      <c r="X491" s="14"/>
      <c r="Y491" s="189"/>
      <c r="Z491" s="194"/>
    </row>
    <row r="492" spans="1:26" ht="22.5" customHeight="1" x14ac:dyDescent="0.2">
      <c r="A492" s="187">
        <v>161</v>
      </c>
      <c r="B492" s="187" t="s">
        <v>239</v>
      </c>
      <c r="C492" s="187" t="s">
        <v>382</v>
      </c>
      <c r="D492" s="187">
        <v>80</v>
      </c>
      <c r="E492" s="187" t="s">
        <v>201</v>
      </c>
      <c r="F492" s="59" t="s">
        <v>202</v>
      </c>
      <c r="G492" s="59" t="s">
        <v>202</v>
      </c>
      <c r="H492" s="59" t="s">
        <v>202</v>
      </c>
      <c r="I492" s="59" t="s">
        <v>202</v>
      </c>
      <c r="J492" s="60">
        <v>43586</v>
      </c>
      <c r="K492" s="61">
        <v>0</v>
      </c>
      <c r="L492" s="60">
        <v>43617</v>
      </c>
      <c r="M492" s="61">
        <v>0</v>
      </c>
      <c r="N492" s="63">
        <f>IF(((L492+M492)-(J492+K492))*24&gt;0,((L492+M492)-(J492+K492))*24,"NA")</f>
        <v>744</v>
      </c>
      <c r="O492" s="62">
        <f t="shared" ref="O492" si="395">IF(RIGHT(S492)="T",(N492),0)</f>
        <v>0</v>
      </c>
      <c r="P492" s="62">
        <f t="shared" ref="P492" si="396">IF(RIGHT(S492)="U",(N492),0)</f>
        <v>0</v>
      </c>
      <c r="Q492" s="62">
        <f t="shared" ref="Q492" si="397">IF(RIGHT(S492)="C",(N492),0)</f>
        <v>0</v>
      </c>
      <c r="R492" s="63">
        <f t="shared" ref="R492" si="398">IF(RIGHT(S492)="D",(N492),0)</f>
        <v>744</v>
      </c>
      <c r="S492" s="64" t="s">
        <v>489</v>
      </c>
      <c r="T492" s="65"/>
      <c r="U492" s="65"/>
      <c r="V492" s="65"/>
      <c r="W492" s="62"/>
      <c r="X492" s="42" t="s">
        <v>505</v>
      </c>
      <c r="Y492" s="187" t="s">
        <v>766</v>
      </c>
      <c r="Z492" s="193">
        <v>100</v>
      </c>
    </row>
    <row r="493" spans="1:26" ht="15" customHeight="1" x14ac:dyDescent="0.2">
      <c r="A493" s="189"/>
      <c r="B493" s="189"/>
      <c r="C493" s="189" t="s">
        <v>24</v>
      </c>
      <c r="D493" s="189"/>
      <c r="E493" s="189"/>
      <c r="F493" s="59" t="s">
        <v>202</v>
      </c>
      <c r="G493" s="59" t="s">
        <v>202</v>
      </c>
      <c r="H493" s="59" t="s">
        <v>202</v>
      </c>
      <c r="I493" s="59" t="s">
        <v>202</v>
      </c>
      <c r="J493" s="59"/>
      <c r="K493" s="66"/>
      <c r="L493" s="66"/>
      <c r="M493" s="66"/>
      <c r="N493" s="75"/>
      <c r="O493" s="63"/>
      <c r="P493" s="63"/>
      <c r="Q493" s="63"/>
      <c r="R493" s="63"/>
      <c r="S493" s="66"/>
      <c r="T493" s="65"/>
      <c r="U493" s="65"/>
      <c r="V493" s="65"/>
      <c r="W493" s="62"/>
      <c r="X493" s="14"/>
      <c r="Y493" s="188"/>
      <c r="Z493" s="196"/>
    </row>
    <row r="494" spans="1:26" ht="15" customHeight="1" x14ac:dyDescent="0.2">
      <c r="A494" s="62"/>
      <c r="B494" s="66" t="s">
        <v>302</v>
      </c>
      <c r="C494" s="66"/>
      <c r="D494" s="66"/>
      <c r="E494" s="66"/>
      <c r="F494" s="59"/>
      <c r="G494" s="59"/>
      <c r="H494" s="59"/>
      <c r="I494" s="59"/>
      <c r="J494" s="68"/>
      <c r="K494" s="69"/>
      <c r="L494" s="68"/>
      <c r="M494" s="69"/>
      <c r="N494" s="70">
        <f t="shared" ref="N494:R494" si="399">SUM(N491:N493)</f>
        <v>744</v>
      </c>
      <c r="O494" s="70">
        <f t="shared" si="399"/>
        <v>0</v>
      </c>
      <c r="P494" s="70">
        <f t="shared" si="399"/>
        <v>0</v>
      </c>
      <c r="Q494" s="70">
        <f t="shared" si="399"/>
        <v>0</v>
      </c>
      <c r="R494" s="70">
        <f t="shared" si="399"/>
        <v>744</v>
      </c>
      <c r="S494" s="66"/>
      <c r="T494" s="71"/>
      <c r="U494" s="71"/>
      <c r="V494" s="71"/>
      <c r="W494" s="66"/>
      <c r="X494" s="14"/>
      <c r="Y494" s="189"/>
      <c r="Z494" s="194"/>
    </row>
    <row r="495" spans="1:26" ht="15" customHeight="1" x14ac:dyDescent="0.2">
      <c r="A495" s="187">
        <v>162</v>
      </c>
      <c r="B495" s="187" t="s">
        <v>240</v>
      </c>
      <c r="C495" s="187" t="s">
        <v>19</v>
      </c>
      <c r="D495" s="187">
        <v>80</v>
      </c>
      <c r="E495" s="187" t="s">
        <v>201</v>
      </c>
      <c r="F495" s="59" t="s">
        <v>202</v>
      </c>
      <c r="G495" s="59" t="s">
        <v>202</v>
      </c>
      <c r="H495" s="59" t="s">
        <v>202</v>
      </c>
      <c r="I495" s="59" t="s">
        <v>202</v>
      </c>
      <c r="J495" s="73"/>
      <c r="K495" s="61"/>
      <c r="L495" s="73"/>
      <c r="M495" s="61"/>
      <c r="N495" s="74">
        <v>0</v>
      </c>
      <c r="O495" s="74">
        <f>IF(RIGHT(S495)="T",(N495),0)</f>
        <v>0</v>
      </c>
      <c r="P495" s="74">
        <f>IF(RIGHT(S495)="U",(N495),0)</f>
        <v>0</v>
      </c>
      <c r="Q495" s="74">
        <f>IF(RIGHT(S495)="C",(N495),0)</f>
        <v>0</v>
      </c>
      <c r="R495" s="74">
        <f>IF(RIGHT(S495)="D",(N495),0)</f>
        <v>0</v>
      </c>
      <c r="S495" s="64"/>
      <c r="T495" s="65"/>
      <c r="U495" s="65"/>
      <c r="V495" s="65"/>
      <c r="W495" s="62"/>
      <c r="X495" s="42"/>
      <c r="Y495" s="187" t="s">
        <v>766</v>
      </c>
      <c r="Z495" s="193">
        <v>100</v>
      </c>
    </row>
    <row r="496" spans="1:26" ht="15" customHeight="1" x14ac:dyDescent="0.2">
      <c r="A496" s="189"/>
      <c r="B496" s="189"/>
      <c r="C496" s="189" t="s">
        <v>24</v>
      </c>
      <c r="D496" s="189"/>
      <c r="E496" s="189"/>
      <c r="F496" s="59" t="s">
        <v>202</v>
      </c>
      <c r="G496" s="59" t="s">
        <v>202</v>
      </c>
      <c r="H496" s="59" t="s">
        <v>202</v>
      </c>
      <c r="I496" s="59" t="s">
        <v>202</v>
      </c>
      <c r="J496" s="59"/>
      <c r="K496" s="66"/>
      <c r="L496" s="66"/>
      <c r="M496" s="66"/>
      <c r="N496" s="75"/>
      <c r="O496" s="63"/>
      <c r="P496" s="63"/>
      <c r="Q496" s="63"/>
      <c r="R496" s="63"/>
      <c r="S496" s="66"/>
      <c r="T496" s="65"/>
      <c r="U496" s="65"/>
      <c r="V496" s="65"/>
      <c r="W496" s="62"/>
      <c r="X496" s="14"/>
      <c r="Y496" s="188"/>
      <c r="Z496" s="196"/>
    </row>
    <row r="497" spans="1:26" ht="15" customHeight="1" x14ac:dyDescent="0.2">
      <c r="A497" s="62"/>
      <c r="B497" s="66" t="s">
        <v>302</v>
      </c>
      <c r="C497" s="66"/>
      <c r="D497" s="66"/>
      <c r="E497" s="66"/>
      <c r="F497" s="59"/>
      <c r="G497" s="59"/>
      <c r="H497" s="59"/>
      <c r="I497" s="59"/>
      <c r="J497" s="68"/>
      <c r="K497" s="69"/>
      <c r="L497" s="68"/>
      <c r="M497" s="69"/>
      <c r="N497" s="70">
        <f>SUM(N495:N496)</f>
        <v>0</v>
      </c>
      <c r="O497" s="70">
        <f t="shared" ref="O497:R497" si="400">SUM(O494:O496)</f>
        <v>0</v>
      </c>
      <c r="P497" s="70">
        <f t="shared" si="400"/>
        <v>0</v>
      </c>
      <c r="Q497" s="70">
        <f t="shared" si="400"/>
        <v>0</v>
      </c>
      <c r="R497" s="70">
        <f t="shared" si="400"/>
        <v>744</v>
      </c>
      <c r="S497" s="66"/>
      <c r="T497" s="71"/>
      <c r="U497" s="71"/>
      <c r="V497" s="71"/>
      <c r="W497" s="66"/>
      <c r="X497" s="14"/>
      <c r="Y497" s="189"/>
      <c r="Z497" s="194"/>
    </row>
    <row r="498" spans="1:26" ht="15" customHeight="1" x14ac:dyDescent="0.2">
      <c r="A498" s="187">
        <v>163</v>
      </c>
      <c r="B498" s="187" t="s">
        <v>241</v>
      </c>
      <c r="C498" s="187" t="s">
        <v>385</v>
      </c>
      <c r="D498" s="187">
        <v>80</v>
      </c>
      <c r="E498" s="187" t="s">
        <v>201</v>
      </c>
      <c r="F498" s="59" t="s">
        <v>202</v>
      </c>
      <c r="G498" s="59" t="s">
        <v>202</v>
      </c>
      <c r="H498" s="59" t="s">
        <v>202</v>
      </c>
      <c r="I498" s="59" t="s">
        <v>202</v>
      </c>
      <c r="J498" s="60"/>
      <c r="K498" s="61"/>
      <c r="L498" s="60"/>
      <c r="M498" s="61"/>
      <c r="N498" s="63"/>
      <c r="O498" s="63"/>
      <c r="P498" s="63"/>
      <c r="Q498" s="63"/>
      <c r="R498" s="63"/>
      <c r="S498" s="64"/>
      <c r="T498" s="65"/>
      <c r="U498" s="65"/>
      <c r="V498" s="65"/>
      <c r="W498" s="62"/>
      <c r="X498" s="42"/>
      <c r="Y498" s="187" t="s">
        <v>766</v>
      </c>
      <c r="Z498" s="193">
        <v>100</v>
      </c>
    </row>
    <row r="499" spans="1:26" ht="15" customHeight="1" x14ac:dyDescent="0.2">
      <c r="A499" s="189"/>
      <c r="B499" s="189"/>
      <c r="C499" s="189" t="s">
        <v>24</v>
      </c>
      <c r="D499" s="189"/>
      <c r="E499" s="189"/>
      <c r="F499" s="59" t="s">
        <v>202</v>
      </c>
      <c r="G499" s="59" t="s">
        <v>202</v>
      </c>
      <c r="H499" s="59" t="s">
        <v>202</v>
      </c>
      <c r="I499" s="59" t="s">
        <v>202</v>
      </c>
      <c r="J499" s="59"/>
      <c r="K499" s="66"/>
      <c r="L499" s="66"/>
      <c r="M499" s="66"/>
      <c r="N499" s="75"/>
      <c r="O499" s="63"/>
      <c r="P499" s="63"/>
      <c r="Q499" s="63"/>
      <c r="R499" s="63"/>
      <c r="S499" s="66"/>
      <c r="T499" s="65"/>
      <c r="U499" s="65"/>
      <c r="V499" s="65"/>
      <c r="W499" s="62"/>
      <c r="X499" s="14"/>
      <c r="Y499" s="188"/>
      <c r="Z499" s="196"/>
    </row>
    <row r="500" spans="1:26" ht="15" customHeight="1" x14ac:dyDescent="0.2">
      <c r="A500" s="62"/>
      <c r="B500" s="66" t="s">
        <v>302</v>
      </c>
      <c r="C500" s="66"/>
      <c r="D500" s="66"/>
      <c r="E500" s="66"/>
      <c r="F500" s="59"/>
      <c r="G500" s="59"/>
      <c r="H500" s="59"/>
      <c r="I500" s="59"/>
      <c r="J500" s="68"/>
      <c r="K500" s="69"/>
      <c r="L500" s="68"/>
      <c r="M500" s="69"/>
      <c r="N500" s="70">
        <f>SUM(N498:N499)</f>
        <v>0</v>
      </c>
      <c r="O500" s="70">
        <f t="shared" ref="O500:R500" si="401">SUM(O498:O499)</f>
        <v>0</v>
      </c>
      <c r="P500" s="70">
        <f t="shared" si="401"/>
        <v>0</v>
      </c>
      <c r="Q500" s="70">
        <f t="shared" si="401"/>
        <v>0</v>
      </c>
      <c r="R500" s="70">
        <f t="shared" si="401"/>
        <v>0</v>
      </c>
      <c r="S500" s="66"/>
      <c r="T500" s="71"/>
      <c r="U500" s="71"/>
      <c r="V500" s="71"/>
      <c r="W500" s="66"/>
      <c r="X500" s="14"/>
      <c r="Y500" s="189"/>
      <c r="Z500" s="194"/>
    </row>
    <row r="501" spans="1:26" ht="22.5" customHeight="1" x14ac:dyDescent="0.2">
      <c r="A501" s="187">
        <v>164</v>
      </c>
      <c r="B501" s="187" t="s">
        <v>242</v>
      </c>
      <c r="C501" s="187" t="s">
        <v>383</v>
      </c>
      <c r="D501" s="187">
        <v>125</v>
      </c>
      <c r="E501" s="187" t="s">
        <v>201</v>
      </c>
      <c r="F501" s="59" t="s">
        <v>202</v>
      </c>
      <c r="G501" s="59" t="s">
        <v>202</v>
      </c>
      <c r="H501" s="59" t="s">
        <v>202</v>
      </c>
      <c r="I501" s="59" t="s">
        <v>202</v>
      </c>
      <c r="J501" s="60">
        <v>43612</v>
      </c>
      <c r="K501" s="61">
        <v>0.85138888888888886</v>
      </c>
      <c r="L501" s="60">
        <v>43617</v>
      </c>
      <c r="M501" s="61">
        <v>0</v>
      </c>
      <c r="N501" s="63">
        <f>IF(((L501+M501)-(J501+K501))*24&gt;0,((L501+M501)-(J501+K501))*24,"NA")</f>
        <v>99.566666666592937</v>
      </c>
      <c r="O501" s="62">
        <f t="shared" ref="O501:O503" si="402">IF(RIGHT(S501)="T",(N501),0)</f>
        <v>0</v>
      </c>
      <c r="P501" s="62">
        <f t="shared" ref="P501:P503" si="403">IF(RIGHT(S501)="U",(N501),0)</f>
        <v>0</v>
      </c>
      <c r="Q501" s="62">
        <f t="shared" ref="Q501:Q503" si="404">IF(RIGHT(S501)="C",(N501),0)</f>
        <v>0</v>
      </c>
      <c r="R501" s="63">
        <f t="shared" ref="R501:R503" si="405">IF(RIGHT(S501)="D",(N501),0)</f>
        <v>99.566666666592937</v>
      </c>
      <c r="S501" s="64" t="s">
        <v>488</v>
      </c>
      <c r="T501" s="65"/>
      <c r="U501" s="65"/>
      <c r="V501" s="65"/>
      <c r="W501" s="62"/>
      <c r="X501" s="42" t="s">
        <v>654</v>
      </c>
      <c r="Y501" s="187" t="s">
        <v>766</v>
      </c>
      <c r="Z501" s="193">
        <v>100</v>
      </c>
    </row>
    <row r="502" spans="1:26" ht="22.5" customHeight="1" x14ac:dyDescent="0.2">
      <c r="A502" s="188"/>
      <c r="B502" s="188"/>
      <c r="C502" s="188"/>
      <c r="D502" s="188"/>
      <c r="E502" s="188"/>
      <c r="F502" s="59"/>
      <c r="G502" s="59"/>
      <c r="H502" s="59"/>
      <c r="I502" s="59"/>
      <c r="J502" s="60">
        <v>43593</v>
      </c>
      <c r="K502" s="61">
        <v>0.87083333333333324</v>
      </c>
      <c r="L502" s="60">
        <v>43608</v>
      </c>
      <c r="M502" s="61">
        <v>0.27083333333333331</v>
      </c>
      <c r="N502" s="63">
        <v>345.6</v>
      </c>
      <c r="O502" s="62">
        <f t="shared" si="402"/>
        <v>0</v>
      </c>
      <c r="P502" s="62">
        <f t="shared" si="403"/>
        <v>0</v>
      </c>
      <c r="Q502" s="62">
        <f t="shared" si="404"/>
        <v>0</v>
      </c>
      <c r="R502" s="63">
        <f t="shared" si="405"/>
        <v>345.6</v>
      </c>
      <c r="S502" s="64" t="s">
        <v>488</v>
      </c>
      <c r="T502" s="65"/>
      <c r="U502" s="65"/>
      <c r="V502" s="65"/>
      <c r="W502" s="62"/>
      <c r="X502" s="42" t="s">
        <v>654</v>
      </c>
      <c r="Y502" s="188"/>
      <c r="Z502" s="196"/>
    </row>
    <row r="503" spans="1:26" ht="22.5" customHeight="1" x14ac:dyDescent="0.2">
      <c r="A503" s="189"/>
      <c r="B503" s="189"/>
      <c r="C503" s="189"/>
      <c r="D503" s="189"/>
      <c r="E503" s="189"/>
      <c r="F503" s="59"/>
      <c r="G503" s="59"/>
      <c r="H503" s="59"/>
      <c r="I503" s="59"/>
      <c r="J503" s="60">
        <v>43586</v>
      </c>
      <c r="K503" s="61">
        <v>0</v>
      </c>
      <c r="L503" s="60">
        <v>43588</v>
      </c>
      <c r="M503" s="61">
        <v>0.30972222222222223</v>
      </c>
      <c r="N503" s="63">
        <f>IF(((L503+M503)-(J503+K503))*24&gt;0,((L503+M503)-(J503+K503))*24,"NA")</f>
        <v>55.433333333290648</v>
      </c>
      <c r="O503" s="62">
        <f t="shared" si="402"/>
        <v>0</v>
      </c>
      <c r="P503" s="62">
        <f t="shared" si="403"/>
        <v>0</v>
      </c>
      <c r="Q503" s="62">
        <f t="shared" si="404"/>
        <v>0</v>
      </c>
      <c r="R503" s="63">
        <f t="shared" si="405"/>
        <v>55.433333333290648</v>
      </c>
      <c r="S503" s="64" t="s">
        <v>488</v>
      </c>
      <c r="T503" s="65"/>
      <c r="U503" s="65"/>
      <c r="V503" s="65"/>
      <c r="W503" s="62"/>
      <c r="X503" s="42" t="s">
        <v>654</v>
      </c>
      <c r="Y503" s="188"/>
      <c r="Z503" s="196"/>
    </row>
    <row r="504" spans="1:26" ht="15" customHeight="1" x14ac:dyDescent="0.2">
      <c r="A504" s="62"/>
      <c r="B504" s="62"/>
      <c r="C504" s="62"/>
      <c r="D504" s="62"/>
      <c r="E504" s="62"/>
      <c r="F504" s="59"/>
      <c r="G504" s="59"/>
      <c r="H504" s="59"/>
      <c r="I504" s="59"/>
      <c r="J504" s="60"/>
      <c r="K504" s="61"/>
      <c r="L504" s="60"/>
      <c r="M504" s="61"/>
      <c r="N504" s="63"/>
      <c r="O504" s="63"/>
      <c r="P504" s="63"/>
      <c r="Q504" s="63"/>
      <c r="R504" s="63"/>
      <c r="S504" s="64"/>
      <c r="T504" s="65"/>
      <c r="U504" s="65"/>
      <c r="V504" s="65"/>
      <c r="W504" s="62"/>
      <c r="X504" s="42"/>
      <c r="Y504" s="188"/>
      <c r="Z504" s="196"/>
    </row>
    <row r="505" spans="1:26" ht="15" customHeight="1" x14ac:dyDescent="0.2">
      <c r="A505" s="62"/>
      <c r="B505" s="66" t="s">
        <v>302</v>
      </c>
      <c r="C505" s="66"/>
      <c r="D505" s="66"/>
      <c r="E505" s="66"/>
      <c r="F505" s="59"/>
      <c r="G505" s="59"/>
      <c r="H505" s="59"/>
      <c r="I505" s="59"/>
      <c r="J505" s="68"/>
      <c r="K505" s="69"/>
      <c r="L505" s="68"/>
      <c r="M505" s="69"/>
      <c r="N505" s="70">
        <f>SUM(N501:N504)</f>
        <v>500.59999999988361</v>
      </c>
      <c r="O505" s="70">
        <f t="shared" ref="O505:R505" si="406">SUM(O501:O504)</f>
        <v>0</v>
      </c>
      <c r="P505" s="70">
        <f t="shared" si="406"/>
        <v>0</v>
      </c>
      <c r="Q505" s="70">
        <f t="shared" si="406"/>
        <v>0</v>
      </c>
      <c r="R505" s="70">
        <f t="shared" si="406"/>
        <v>500.59999999988361</v>
      </c>
      <c r="S505" s="66"/>
      <c r="T505" s="71"/>
      <c r="U505" s="71"/>
      <c r="V505" s="71"/>
      <c r="W505" s="66"/>
      <c r="X505" s="14"/>
      <c r="Y505" s="189"/>
      <c r="Z505" s="194"/>
    </row>
    <row r="506" spans="1:26" ht="22.5" customHeight="1" x14ac:dyDescent="0.2">
      <c r="A506" s="187">
        <v>165</v>
      </c>
      <c r="B506" s="187" t="s">
        <v>243</v>
      </c>
      <c r="C506" s="187" t="s">
        <v>384</v>
      </c>
      <c r="D506" s="187">
        <v>125</v>
      </c>
      <c r="E506" s="187" t="s">
        <v>201</v>
      </c>
      <c r="F506" s="59" t="s">
        <v>202</v>
      </c>
      <c r="G506" s="59" t="s">
        <v>202</v>
      </c>
      <c r="H506" s="59" t="s">
        <v>202</v>
      </c>
      <c r="I506" s="59" t="s">
        <v>202</v>
      </c>
      <c r="J506" s="60">
        <v>43593</v>
      </c>
      <c r="K506" s="61">
        <v>0.87638888888888899</v>
      </c>
      <c r="L506" s="60">
        <v>43608</v>
      </c>
      <c r="M506" s="61">
        <v>0.27152777777777776</v>
      </c>
      <c r="N506" s="63">
        <v>345.48</v>
      </c>
      <c r="O506" s="62">
        <f t="shared" ref="O506:O507" si="407">IF(RIGHT(S506)="T",(N506),0)</f>
        <v>0</v>
      </c>
      <c r="P506" s="62">
        <f t="shared" ref="P506:P507" si="408">IF(RIGHT(S506)="U",(N506),0)</f>
        <v>0</v>
      </c>
      <c r="Q506" s="62">
        <f t="shared" ref="Q506:Q507" si="409">IF(RIGHT(S506)="C",(N506),0)</f>
        <v>0</v>
      </c>
      <c r="R506" s="63">
        <f t="shared" ref="R506:R507" si="410">IF(RIGHT(S506)="D",(N506),0)</f>
        <v>345.48</v>
      </c>
      <c r="S506" s="64" t="s">
        <v>488</v>
      </c>
      <c r="T506" s="65"/>
      <c r="U506" s="65"/>
      <c r="V506" s="65"/>
      <c r="W506" s="62"/>
      <c r="X506" s="42" t="s">
        <v>654</v>
      </c>
      <c r="Y506" s="187" t="s">
        <v>766</v>
      </c>
      <c r="Z506" s="193">
        <v>100</v>
      </c>
    </row>
    <row r="507" spans="1:26" ht="22.5" customHeight="1" x14ac:dyDescent="0.2">
      <c r="A507" s="189"/>
      <c r="B507" s="189"/>
      <c r="C507" s="189"/>
      <c r="D507" s="189"/>
      <c r="E507" s="189"/>
      <c r="F507" s="59"/>
      <c r="G507" s="59"/>
      <c r="H507" s="59"/>
      <c r="I507" s="59"/>
      <c r="J507" s="60">
        <v>43586</v>
      </c>
      <c r="K507" s="61">
        <v>0</v>
      </c>
      <c r="L507" s="60">
        <v>43588</v>
      </c>
      <c r="M507" s="61">
        <v>0.31180555555555556</v>
      </c>
      <c r="N507" s="63">
        <f>IF(((L507+M507)-(J507+K507))*24&gt;0,((L507+M507)-(J507+K507))*24,"NA")</f>
        <v>55.483333333279006</v>
      </c>
      <c r="O507" s="62">
        <f t="shared" si="407"/>
        <v>0</v>
      </c>
      <c r="P507" s="62">
        <f t="shared" si="408"/>
        <v>0</v>
      </c>
      <c r="Q507" s="62">
        <f t="shared" si="409"/>
        <v>0</v>
      </c>
      <c r="R507" s="63">
        <f t="shared" si="410"/>
        <v>55.483333333279006</v>
      </c>
      <c r="S507" s="64" t="s">
        <v>488</v>
      </c>
      <c r="T507" s="65"/>
      <c r="U507" s="65"/>
      <c r="V507" s="65"/>
      <c r="W507" s="62"/>
      <c r="X507" s="42" t="s">
        <v>654</v>
      </c>
      <c r="Y507" s="188"/>
      <c r="Z507" s="196"/>
    </row>
    <row r="508" spans="1:26" ht="15" customHeight="1" x14ac:dyDescent="0.2">
      <c r="A508" s="62"/>
      <c r="B508" s="66" t="s">
        <v>302</v>
      </c>
      <c r="C508" s="66"/>
      <c r="D508" s="66"/>
      <c r="E508" s="66"/>
      <c r="F508" s="59"/>
      <c r="G508" s="59"/>
      <c r="H508" s="59"/>
      <c r="I508" s="59"/>
      <c r="J508" s="68"/>
      <c r="K508" s="69"/>
      <c r="L508" s="68"/>
      <c r="M508" s="69"/>
      <c r="N508" s="70">
        <f>SUM(N506:N506)</f>
        <v>345.48</v>
      </c>
      <c r="O508" s="70">
        <f>SUM(O506:O506)</f>
        <v>0</v>
      </c>
      <c r="P508" s="70">
        <f>SUM(P506:P506)</f>
        <v>0</v>
      </c>
      <c r="Q508" s="70">
        <f>SUM(Q506:Q506)</f>
        <v>0</v>
      </c>
      <c r="R508" s="70">
        <f>SUM(R506:R506)</f>
        <v>345.48</v>
      </c>
      <c r="S508" s="66"/>
      <c r="T508" s="71"/>
      <c r="U508" s="71"/>
      <c r="V508" s="71"/>
      <c r="W508" s="66"/>
      <c r="X508" s="14"/>
      <c r="Y508" s="189"/>
      <c r="Z508" s="194"/>
    </row>
    <row r="509" spans="1:26" ht="15" customHeight="1" x14ac:dyDescent="0.2">
      <c r="A509" s="187">
        <v>166</v>
      </c>
      <c r="B509" s="187" t="s">
        <v>244</v>
      </c>
      <c r="C509" s="187" t="s">
        <v>386</v>
      </c>
      <c r="D509" s="187">
        <v>80</v>
      </c>
      <c r="E509" s="187" t="s">
        <v>201</v>
      </c>
      <c r="F509" s="59" t="s">
        <v>202</v>
      </c>
      <c r="G509" s="59" t="s">
        <v>202</v>
      </c>
      <c r="H509" s="59" t="s">
        <v>202</v>
      </c>
      <c r="I509" s="59" t="s">
        <v>202</v>
      </c>
      <c r="J509" s="60"/>
      <c r="K509" s="61"/>
      <c r="L509" s="60"/>
      <c r="M509" s="61"/>
      <c r="N509" s="63"/>
      <c r="O509" s="74"/>
      <c r="P509" s="74"/>
      <c r="Q509" s="74"/>
      <c r="R509" s="74"/>
      <c r="S509" s="62"/>
      <c r="T509" s="65"/>
      <c r="U509" s="65"/>
      <c r="V509" s="65"/>
      <c r="W509" s="62"/>
      <c r="X509" s="42"/>
      <c r="Y509" s="187" t="s">
        <v>766</v>
      </c>
      <c r="Z509" s="193">
        <v>100</v>
      </c>
    </row>
    <row r="510" spans="1:26" ht="15" customHeight="1" x14ac:dyDescent="0.2">
      <c r="A510" s="189"/>
      <c r="B510" s="189"/>
      <c r="C510" s="189"/>
      <c r="D510" s="189"/>
      <c r="E510" s="189"/>
      <c r="F510" s="59" t="s">
        <v>202</v>
      </c>
      <c r="G510" s="59" t="s">
        <v>202</v>
      </c>
      <c r="H510" s="59" t="s">
        <v>202</v>
      </c>
      <c r="I510" s="59" t="s">
        <v>202</v>
      </c>
      <c r="J510" s="60"/>
      <c r="K510" s="61"/>
      <c r="L510" s="60"/>
      <c r="M510" s="61"/>
      <c r="N510" s="74"/>
      <c r="O510" s="74"/>
      <c r="P510" s="74"/>
      <c r="Q510" s="74"/>
      <c r="R510" s="74"/>
      <c r="S510" s="62"/>
      <c r="T510" s="65"/>
      <c r="U510" s="65"/>
      <c r="V510" s="65"/>
      <c r="W510" s="62"/>
      <c r="X510" s="42"/>
      <c r="Y510" s="188"/>
      <c r="Z510" s="196"/>
    </row>
    <row r="511" spans="1:26" ht="15" customHeight="1" x14ac:dyDescent="0.2">
      <c r="A511" s="62"/>
      <c r="B511" s="66" t="s">
        <v>302</v>
      </c>
      <c r="C511" s="66"/>
      <c r="D511" s="66"/>
      <c r="E511" s="66"/>
      <c r="F511" s="59"/>
      <c r="G511" s="59"/>
      <c r="H511" s="59"/>
      <c r="I511" s="59"/>
      <c r="J511" s="68"/>
      <c r="K511" s="69"/>
      <c r="L511" s="68"/>
      <c r="M511" s="69"/>
      <c r="N511" s="70">
        <f>SUM(N509:N510)</f>
        <v>0</v>
      </c>
      <c r="O511" s="70">
        <f t="shared" ref="O511:R511" si="411">SUM(O509:O510)</f>
        <v>0</v>
      </c>
      <c r="P511" s="70">
        <f t="shared" si="411"/>
        <v>0</v>
      </c>
      <c r="Q511" s="70">
        <f t="shared" si="411"/>
        <v>0</v>
      </c>
      <c r="R511" s="70">
        <f t="shared" si="411"/>
        <v>0</v>
      </c>
      <c r="S511" s="66"/>
      <c r="T511" s="71"/>
      <c r="U511" s="71"/>
      <c r="V511" s="71"/>
      <c r="W511" s="66"/>
      <c r="X511" s="14"/>
      <c r="Y511" s="189"/>
      <c r="Z511" s="194"/>
    </row>
    <row r="512" spans="1:26" ht="15" customHeight="1" x14ac:dyDescent="0.2">
      <c r="A512" s="187">
        <v>167</v>
      </c>
      <c r="B512" s="187" t="s">
        <v>245</v>
      </c>
      <c r="C512" s="187" t="s">
        <v>387</v>
      </c>
      <c r="D512" s="187">
        <v>80</v>
      </c>
      <c r="E512" s="187" t="s">
        <v>201</v>
      </c>
      <c r="F512" s="59" t="s">
        <v>202</v>
      </c>
      <c r="G512" s="59" t="s">
        <v>202</v>
      </c>
      <c r="H512" s="59" t="s">
        <v>202</v>
      </c>
      <c r="I512" s="59" t="s">
        <v>202</v>
      </c>
      <c r="J512" s="60"/>
      <c r="K512" s="61"/>
      <c r="L512" s="60"/>
      <c r="M512" s="61"/>
      <c r="N512" s="75"/>
      <c r="O512" s="63"/>
      <c r="P512" s="63"/>
      <c r="Q512" s="63"/>
      <c r="R512" s="63"/>
      <c r="S512" s="64"/>
      <c r="T512" s="65"/>
      <c r="U512" s="65"/>
      <c r="V512" s="65"/>
      <c r="W512" s="62"/>
      <c r="X512" s="42"/>
      <c r="Y512" s="187" t="s">
        <v>766</v>
      </c>
      <c r="Z512" s="193">
        <v>100</v>
      </c>
    </row>
    <row r="513" spans="1:26" ht="15" customHeight="1" x14ac:dyDescent="0.2">
      <c r="A513" s="189"/>
      <c r="B513" s="189"/>
      <c r="C513" s="189"/>
      <c r="D513" s="189"/>
      <c r="E513" s="189"/>
      <c r="F513" s="59" t="s">
        <v>202</v>
      </c>
      <c r="G513" s="59" t="s">
        <v>202</v>
      </c>
      <c r="H513" s="59" t="s">
        <v>202</v>
      </c>
      <c r="I513" s="59" t="s">
        <v>202</v>
      </c>
      <c r="J513" s="59"/>
      <c r="K513" s="66"/>
      <c r="L513" s="66"/>
      <c r="M513" s="66"/>
      <c r="N513" s="75"/>
      <c r="O513" s="63"/>
      <c r="P513" s="63"/>
      <c r="Q513" s="63"/>
      <c r="R513" s="63"/>
      <c r="S513" s="66"/>
      <c r="T513" s="65"/>
      <c r="U513" s="65"/>
      <c r="V513" s="65"/>
      <c r="W513" s="62"/>
      <c r="X513" s="42"/>
      <c r="Y513" s="188"/>
      <c r="Z513" s="196"/>
    </row>
    <row r="514" spans="1:26" ht="15" customHeight="1" x14ac:dyDescent="0.2">
      <c r="A514" s="62"/>
      <c r="B514" s="66" t="s">
        <v>302</v>
      </c>
      <c r="C514" s="66"/>
      <c r="D514" s="66"/>
      <c r="E514" s="66"/>
      <c r="F514" s="59"/>
      <c r="G514" s="59"/>
      <c r="H514" s="59"/>
      <c r="I514" s="59"/>
      <c r="J514" s="68"/>
      <c r="K514" s="69"/>
      <c r="L514" s="68"/>
      <c r="M514" s="69"/>
      <c r="N514" s="70">
        <f t="shared" ref="N514:R514" si="412">SUM(N511:N513)</f>
        <v>0</v>
      </c>
      <c r="O514" s="70">
        <f t="shared" si="412"/>
        <v>0</v>
      </c>
      <c r="P514" s="70">
        <f t="shared" si="412"/>
        <v>0</v>
      </c>
      <c r="Q514" s="70">
        <f t="shared" si="412"/>
        <v>0</v>
      </c>
      <c r="R514" s="70">
        <f t="shared" si="412"/>
        <v>0</v>
      </c>
      <c r="S514" s="66"/>
      <c r="T514" s="71"/>
      <c r="U514" s="71"/>
      <c r="V514" s="71"/>
      <c r="W514" s="66"/>
      <c r="X514" s="14"/>
      <c r="Y514" s="189"/>
      <c r="Z514" s="194"/>
    </row>
    <row r="515" spans="1:26" ht="15" customHeight="1" x14ac:dyDescent="0.2">
      <c r="A515" s="187">
        <v>168</v>
      </c>
      <c r="B515" s="187" t="s">
        <v>246</v>
      </c>
      <c r="C515" s="187" t="s">
        <v>50</v>
      </c>
      <c r="D515" s="187">
        <v>50</v>
      </c>
      <c r="E515" s="187" t="s">
        <v>201</v>
      </c>
      <c r="F515" s="59" t="s">
        <v>202</v>
      </c>
      <c r="G515" s="59" t="s">
        <v>202</v>
      </c>
      <c r="H515" s="59" t="s">
        <v>202</v>
      </c>
      <c r="I515" s="59" t="s">
        <v>202</v>
      </c>
      <c r="J515" s="59"/>
      <c r="K515" s="84"/>
      <c r="L515" s="84"/>
      <c r="M515" s="84"/>
      <c r="N515" s="75"/>
      <c r="O515" s="63"/>
      <c r="P515" s="63"/>
      <c r="Q515" s="63"/>
      <c r="R515" s="63"/>
      <c r="S515" s="66"/>
      <c r="T515" s="65"/>
      <c r="U515" s="65"/>
      <c r="V515" s="65"/>
      <c r="W515" s="62"/>
      <c r="X515" s="14"/>
      <c r="Y515" s="187" t="s">
        <v>766</v>
      </c>
      <c r="Z515" s="193">
        <v>100</v>
      </c>
    </row>
    <row r="516" spans="1:26" ht="15" customHeight="1" x14ac:dyDescent="0.2">
      <c r="A516" s="189"/>
      <c r="B516" s="189"/>
      <c r="C516" s="189" t="s">
        <v>24</v>
      </c>
      <c r="D516" s="189"/>
      <c r="E516" s="189"/>
      <c r="F516" s="59" t="s">
        <v>202</v>
      </c>
      <c r="G516" s="59" t="s">
        <v>202</v>
      </c>
      <c r="H516" s="59" t="s">
        <v>202</v>
      </c>
      <c r="I516" s="59" t="s">
        <v>202</v>
      </c>
      <c r="J516" s="59"/>
      <c r="K516" s="66"/>
      <c r="L516" s="66"/>
      <c r="M516" s="66"/>
      <c r="N516" s="75"/>
      <c r="O516" s="63"/>
      <c r="P516" s="63"/>
      <c r="Q516" s="63"/>
      <c r="R516" s="63"/>
      <c r="S516" s="66"/>
      <c r="T516" s="65"/>
      <c r="U516" s="65"/>
      <c r="V516" s="65"/>
      <c r="W516" s="62"/>
      <c r="X516" s="14"/>
      <c r="Y516" s="188"/>
      <c r="Z516" s="196"/>
    </row>
    <row r="517" spans="1:26" ht="15" customHeight="1" x14ac:dyDescent="0.2">
      <c r="A517" s="62"/>
      <c r="B517" s="66" t="s">
        <v>302</v>
      </c>
      <c r="C517" s="66"/>
      <c r="D517" s="66"/>
      <c r="E517" s="66"/>
      <c r="F517" s="59"/>
      <c r="G517" s="59"/>
      <c r="H517" s="59"/>
      <c r="I517" s="59"/>
      <c r="J517" s="68"/>
      <c r="K517" s="69"/>
      <c r="L517" s="68"/>
      <c r="M517" s="69"/>
      <c r="N517" s="70">
        <f t="shared" ref="N517:R517" si="413">SUM(N514:N516)</f>
        <v>0</v>
      </c>
      <c r="O517" s="70">
        <f t="shared" si="413"/>
        <v>0</v>
      </c>
      <c r="P517" s="70">
        <f t="shared" si="413"/>
        <v>0</v>
      </c>
      <c r="Q517" s="70">
        <f t="shared" si="413"/>
        <v>0</v>
      </c>
      <c r="R517" s="70">
        <f t="shared" si="413"/>
        <v>0</v>
      </c>
      <c r="S517" s="66"/>
      <c r="T517" s="71"/>
      <c r="U517" s="71"/>
      <c r="V517" s="71"/>
      <c r="W517" s="66"/>
      <c r="X517" s="14"/>
      <c r="Y517" s="189"/>
      <c r="Z517" s="194"/>
    </row>
    <row r="518" spans="1:26" ht="15" customHeight="1" x14ac:dyDescent="0.2">
      <c r="A518" s="187">
        <v>169</v>
      </c>
      <c r="B518" s="187" t="s">
        <v>247</v>
      </c>
      <c r="C518" s="187" t="s">
        <v>51</v>
      </c>
      <c r="D518" s="187">
        <v>50</v>
      </c>
      <c r="E518" s="187" t="s">
        <v>201</v>
      </c>
      <c r="F518" s="59" t="s">
        <v>202</v>
      </c>
      <c r="G518" s="59" t="s">
        <v>202</v>
      </c>
      <c r="H518" s="59" t="s">
        <v>202</v>
      </c>
      <c r="I518" s="59" t="s">
        <v>202</v>
      </c>
      <c r="J518" s="59"/>
      <c r="K518" s="84"/>
      <c r="L518" s="84"/>
      <c r="M518" s="84"/>
      <c r="N518" s="75"/>
      <c r="O518" s="63"/>
      <c r="P518" s="63"/>
      <c r="Q518" s="63"/>
      <c r="R518" s="63"/>
      <c r="S518" s="66"/>
      <c r="T518" s="65"/>
      <c r="U518" s="65"/>
      <c r="V518" s="65"/>
      <c r="W518" s="62"/>
      <c r="X518" s="14"/>
      <c r="Y518" s="187" t="s">
        <v>766</v>
      </c>
      <c r="Z518" s="193">
        <v>100</v>
      </c>
    </row>
    <row r="519" spans="1:26" ht="15" customHeight="1" x14ac:dyDescent="0.2">
      <c r="A519" s="189"/>
      <c r="B519" s="189"/>
      <c r="C519" s="189" t="s">
        <v>24</v>
      </c>
      <c r="D519" s="189"/>
      <c r="E519" s="189"/>
      <c r="F519" s="59" t="s">
        <v>202</v>
      </c>
      <c r="G519" s="59" t="s">
        <v>202</v>
      </c>
      <c r="H519" s="59" t="s">
        <v>202</v>
      </c>
      <c r="I519" s="59" t="s">
        <v>202</v>
      </c>
      <c r="J519" s="59"/>
      <c r="K519" s="66"/>
      <c r="L519" s="66"/>
      <c r="M519" s="66"/>
      <c r="N519" s="75"/>
      <c r="O519" s="63"/>
      <c r="P519" s="63"/>
      <c r="Q519" s="63"/>
      <c r="R519" s="63"/>
      <c r="S519" s="66"/>
      <c r="T519" s="65"/>
      <c r="U519" s="65"/>
      <c r="V519" s="65"/>
      <c r="W519" s="62"/>
      <c r="X519" s="14"/>
      <c r="Y519" s="188"/>
      <c r="Z519" s="196"/>
    </row>
    <row r="520" spans="1:26" ht="15" customHeight="1" x14ac:dyDescent="0.2">
      <c r="A520" s="62"/>
      <c r="B520" s="66" t="s">
        <v>302</v>
      </c>
      <c r="C520" s="66"/>
      <c r="D520" s="66"/>
      <c r="E520" s="66"/>
      <c r="F520" s="59"/>
      <c r="G520" s="59"/>
      <c r="H520" s="59"/>
      <c r="I520" s="59"/>
      <c r="J520" s="68"/>
      <c r="K520" s="69"/>
      <c r="L520" s="68"/>
      <c r="M520" s="69"/>
      <c r="N520" s="70">
        <f t="shared" ref="N520:R520" si="414">SUM(N517:N519)</f>
        <v>0</v>
      </c>
      <c r="O520" s="70">
        <f t="shared" si="414"/>
        <v>0</v>
      </c>
      <c r="P520" s="70">
        <f t="shared" si="414"/>
        <v>0</v>
      </c>
      <c r="Q520" s="70">
        <f t="shared" si="414"/>
        <v>0</v>
      </c>
      <c r="R520" s="70">
        <f t="shared" si="414"/>
        <v>0</v>
      </c>
      <c r="S520" s="66"/>
      <c r="T520" s="71"/>
      <c r="U520" s="71"/>
      <c r="V520" s="71"/>
      <c r="W520" s="66"/>
      <c r="X520" s="14"/>
      <c r="Y520" s="189"/>
      <c r="Z520" s="194"/>
    </row>
    <row r="521" spans="1:26" ht="15" customHeight="1" x14ac:dyDescent="0.2">
      <c r="A521" s="187">
        <v>170</v>
      </c>
      <c r="B521" s="187" t="s">
        <v>248</v>
      </c>
      <c r="C521" s="187" t="s">
        <v>52</v>
      </c>
      <c r="D521" s="187">
        <v>50</v>
      </c>
      <c r="E521" s="187" t="s">
        <v>201</v>
      </c>
      <c r="F521" s="59" t="s">
        <v>202</v>
      </c>
      <c r="G521" s="59" t="s">
        <v>202</v>
      </c>
      <c r="H521" s="59" t="s">
        <v>202</v>
      </c>
      <c r="I521" s="59" t="s">
        <v>202</v>
      </c>
      <c r="J521" s="85"/>
      <c r="K521" s="86"/>
      <c r="L521" s="85"/>
      <c r="M521" s="86"/>
      <c r="N521" s="75"/>
      <c r="O521" s="72"/>
      <c r="P521" s="72"/>
      <c r="Q521" s="72"/>
      <c r="R521" s="72"/>
      <c r="S521" s="87"/>
      <c r="T521" s="65"/>
      <c r="U521" s="65"/>
      <c r="V521" s="65"/>
      <c r="W521" s="62"/>
      <c r="X521" s="50"/>
      <c r="Y521" s="187" t="s">
        <v>766</v>
      </c>
      <c r="Z521" s="193">
        <v>100</v>
      </c>
    </row>
    <row r="522" spans="1:26" ht="15" customHeight="1" x14ac:dyDescent="0.2">
      <c r="A522" s="189"/>
      <c r="B522" s="189"/>
      <c r="C522" s="189" t="s">
        <v>24</v>
      </c>
      <c r="D522" s="189"/>
      <c r="E522" s="189"/>
      <c r="F522" s="59" t="s">
        <v>202</v>
      </c>
      <c r="G522" s="59" t="s">
        <v>202</v>
      </c>
      <c r="H522" s="59" t="s">
        <v>202</v>
      </c>
      <c r="I522" s="59" t="s">
        <v>202</v>
      </c>
      <c r="J522" s="59"/>
      <c r="K522" s="66"/>
      <c r="L522" s="66"/>
      <c r="M522" s="66"/>
      <c r="N522" s="75"/>
      <c r="O522" s="63"/>
      <c r="P522" s="63"/>
      <c r="Q522" s="63"/>
      <c r="R522" s="63"/>
      <c r="S522" s="66"/>
      <c r="T522" s="65"/>
      <c r="U522" s="65"/>
      <c r="V522" s="65"/>
      <c r="W522" s="62"/>
      <c r="X522" s="14"/>
      <c r="Y522" s="188"/>
      <c r="Z522" s="196"/>
    </row>
    <row r="523" spans="1:26" ht="15" customHeight="1" x14ac:dyDescent="0.2">
      <c r="A523" s="62"/>
      <c r="B523" s="66" t="s">
        <v>302</v>
      </c>
      <c r="C523" s="66"/>
      <c r="D523" s="66"/>
      <c r="E523" s="66"/>
      <c r="F523" s="59"/>
      <c r="G523" s="59"/>
      <c r="H523" s="59"/>
      <c r="I523" s="59"/>
      <c r="J523" s="68"/>
      <c r="K523" s="69"/>
      <c r="L523" s="68"/>
      <c r="M523" s="69"/>
      <c r="N523" s="70">
        <f>SUM(N521:N522)</f>
        <v>0</v>
      </c>
      <c r="O523" s="70">
        <f>SUM(O521:O522)</f>
        <v>0</v>
      </c>
      <c r="P523" s="70">
        <f>SUM(P521:P522)</f>
        <v>0</v>
      </c>
      <c r="Q523" s="70">
        <f>SUM(Q521:Q522)</f>
        <v>0</v>
      </c>
      <c r="R523" s="70">
        <f>SUM(R521:R522)</f>
        <v>0</v>
      </c>
      <c r="S523" s="66"/>
      <c r="T523" s="71"/>
      <c r="U523" s="71"/>
      <c r="V523" s="71"/>
      <c r="W523" s="66"/>
      <c r="X523" s="14"/>
      <c r="Y523" s="189"/>
      <c r="Z523" s="194"/>
    </row>
    <row r="524" spans="1:26" ht="22.5" customHeight="1" x14ac:dyDescent="0.2">
      <c r="A524" s="187">
        <v>171</v>
      </c>
      <c r="B524" s="187" t="s">
        <v>249</v>
      </c>
      <c r="C524" s="187" t="s">
        <v>9</v>
      </c>
      <c r="D524" s="187">
        <v>125</v>
      </c>
      <c r="E524" s="187" t="s">
        <v>201</v>
      </c>
      <c r="F524" s="59" t="s">
        <v>202</v>
      </c>
      <c r="G524" s="59" t="s">
        <v>202</v>
      </c>
      <c r="H524" s="59" t="s">
        <v>202</v>
      </c>
      <c r="I524" s="59" t="s">
        <v>202</v>
      </c>
      <c r="J524" s="60">
        <v>43586</v>
      </c>
      <c r="K524" s="61">
        <v>0</v>
      </c>
      <c r="L524" s="60">
        <v>43588</v>
      </c>
      <c r="M524" s="61">
        <v>0.32361111111111113</v>
      </c>
      <c r="N524" s="63">
        <f>IF(((L524+M524)-(J524+K524))*24&gt;0,((L524+M524)-(J524+K524))*24,"NA")</f>
        <v>55.766666666662786</v>
      </c>
      <c r="O524" s="62">
        <f t="shared" ref="O524" si="415">IF(RIGHT(S524)="T",(N524),0)</f>
        <v>0</v>
      </c>
      <c r="P524" s="62">
        <f t="shared" ref="P524" si="416">IF(RIGHT(S524)="U",(N524),0)</f>
        <v>0</v>
      </c>
      <c r="Q524" s="62">
        <f t="shared" ref="Q524" si="417">IF(RIGHT(S524)="C",(N524),0)</f>
        <v>0</v>
      </c>
      <c r="R524" s="63">
        <f t="shared" ref="R524" si="418">IF(RIGHT(S524)="D",(N524),0)</f>
        <v>55.766666666662786</v>
      </c>
      <c r="S524" s="64" t="s">
        <v>488</v>
      </c>
      <c r="T524" s="65"/>
      <c r="U524" s="65"/>
      <c r="V524" s="65"/>
      <c r="W524" s="62"/>
      <c r="X524" s="42" t="s">
        <v>654</v>
      </c>
      <c r="Y524" s="187" t="s">
        <v>766</v>
      </c>
      <c r="Z524" s="193">
        <v>100</v>
      </c>
    </row>
    <row r="525" spans="1:26" ht="15" customHeight="1" x14ac:dyDescent="0.2">
      <c r="A525" s="188"/>
      <c r="B525" s="188"/>
      <c r="C525" s="188"/>
      <c r="D525" s="188"/>
      <c r="E525" s="188"/>
      <c r="F525" s="59"/>
      <c r="G525" s="59"/>
      <c r="H525" s="59"/>
      <c r="I525" s="59"/>
      <c r="J525" s="60"/>
      <c r="K525" s="64"/>
      <c r="L525" s="60"/>
      <c r="M525" s="64"/>
      <c r="N525" s="75"/>
      <c r="O525" s="63"/>
      <c r="P525" s="63"/>
      <c r="Q525" s="63"/>
      <c r="R525" s="63"/>
      <c r="S525" s="64"/>
      <c r="T525" s="65"/>
      <c r="U525" s="65"/>
      <c r="V525" s="65"/>
      <c r="W525" s="62"/>
      <c r="X525" s="5"/>
      <c r="Y525" s="188"/>
      <c r="Z525" s="196"/>
    </row>
    <row r="526" spans="1:26" ht="15" customHeight="1" x14ac:dyDescent="0.2">
      <c r="A526" s="189"/>
      <c r="B526" s="189"/>
      <c r="C526" s="189"/>
      <c r="D526" s="189"/>
      <c r="E526" s="189"/>
      <c r="F526" s="59" t="s">
        <v>202</v>
      </c>
      <c r="G526" s="59" t="s">
        <v>202</v>
      </c>
      <c r="H526" s="59" t="s">
        <v>202</v>
      </c>
      <c r="I526" s="59" t="s">
        <v>202</v>
      </c>
      <c r="J526" s="59"/>
      <c r="K526" s="84"/>
      <c r="L526" s="84"/>
      <c r="M526" s="84"/>
      <c r="N526" s="75"/>
      <c r="O526" s="63"/>
      <c r="P526" s="63"/>
      <c r="Q526" s="63"/>
      <c r="R526" s="63"/>
      <c r="S526" s="66"/>
      <c r="T526" s="65"/>
      <c r="U526" s="65"/>
      <c r="V526" s="65"/>
      <c r="W526" s="62"/>
      <c r="X526" s="14"/>
      <c r="Y526" s="188"/>
      <c r="Z526" s="196"/>
    </row>
    <row r="527" spans="1:26" ht="15" customHeight="1" x14ac:dyDescent="0.2">
      <c r="A527" s="62"/>
      <c r="B527" s="66" t="s">
        <v>302</v>
      </c>
      <c r="C527" s="66"/>
      <c r="D527" s="66"/>
      <c r="E527" s="66"/>
      <c r="F527" s="59"/>
      <c r="G527" s="59"/>
      <c r="H527" s="59"/>
      <c r="I527" s="59"/>
      <c r="J527" s="68"/>
      <c r="K527" s="69"/>
      <c r="L527" s="68"/>
      <c r="M527" s="69"/>
      <c r="N527" s="70">
        <f t="shared" ref="N527:R527" si="419">SUM(N524:N526)</f>
        <v>55.766666666662786</v>
      </c>
      <c r="O527" s="70">
        <f t="shared" si="419"/>
        <v>0</v>
      </c>
      <c r="P527" s="70">
        <f t="shared" si="419"/>
        <v>0</v>
      </c>
      <c r="Q527" s="70">
        <f t="shared" si="419"/>
        <v>0</v>
      </c>
      <c r="R527" s="70">
        <f t="shared" si="419"/>
        <v>55.766666666662786</v>
      </c>
      <c r="S527" s="66"/>
      <c r="T527" s="71"/>
      <c r="U527" s="71"/>
      <c r="V527" s="71"/>
      <c r="W527" s="66"/>
      <c r="X527" s="14"/>
      <c r="Y527" s="189"/>
      <c r="Z527" s="194"/>
    </row>
    <row r="528" spans="1:26" ht="22.5" customHeight="1" x14ac:dyDescent="0.2">
      <c r="A528" s="187">
        <v>172</v>
      </c>
      <c r="B528" s="187" t="s">
        <v>250</v>
      </c>
      <c r="C528" s="187" t="s">
        <v>4</v>
      </c>
      <c r="D528" s="187">
        <v>125</v>
      </c>
      <c r="E528" s="187" t="s">
        <v>201</v>
      </c>
      <c r="F528" s="59" t="s">
        <v>202</v>
      </c>
      <c r="G528" s="59" t="s">
        <v>202</v>
      </c>
      <c r="H528" s="59" t="s">
        <v>202</v>
      </c>
      <c r="I528" s="59" t="s">
        <v>202</v>
      </c>
      <c r="J528" s="60">
        <v>43586</v>
      </c>
      <c r="K528" s="61">
        <v>0</v>
      </c>
      <c r="L528" s="60">
        <v>43588</v>
      </c>
      <c r="M528" s="61">
        <v>0.32430555555555557</v>
      </c>
      <c r="N528" s="63">
        <f>IF(((L528+M528)-(J528+K528))*24&gt;0,((L528+M528)-(J528+K528))*24,"NA")</f>
        <v>55.78333333338378</v>
      </c>
      <c r="O528" s="62">
        <f t="shared" ref="O528" si="420">IF(RIGHT(S528)="T",(N528),0)</f>
        <v>0</v>
      </c>
      <c r="P528" s="62">
        <f t="shared" ref="P528" si="421">IF(RIGHT(S528)="U",(N528),0)</f>
        <v>0</v>
      </c>
      <c r="Q528" s="62">
        <f t="shared" ref="Q528" si="422">IF(RIGHT(S528)="C",(N528),0)</f>
        <v>0</v>
      </c>
      <c r="R528" s="63">
        <f t="shared" ref="R528" si="423">IF(RIGHT(S528)="D",(N528),0)</f>
        <v>55.78333333338378</v>
      </c>
      <c r="S528" s="64" t="s">
        <v>488</v>
      </c>
      <c r="T528" s="65"/>
      <c r="U528" s="65"/>
      <c r="V528" s="65"/>
      <c r="W528" s="62"/>
      <c r="X528" s="42" t="s">
        <v>654</v>
      </c>
      <c r="Y528" s="187" t="s">
        <v>766</v>
      </c>
      <c r="Z528" s="193">
        <v>100</v>
      </c>
    </row>
    <row r="529" spans="1:26" ht="15" customHeight="1" x14ac:dyDescent="0.2">
      <c r="A529" s="188"/>
      <c r="B529" s="188"/>
      <c r="C529" s="188"/>
      <c r="D529" s="188"/>
      <c r="E529" s="188"/>
      <c r="F529" s="59"/>
      <c r="G529" s="59"/>
      <c r="H529" s="59"/>
      <c r="I529" s="59"/>
      <c r="J529" s="60"/>
      <c r="K529" s="64"/>
      <c r="L529" s="60"/>
      <c r="M529" s="64"/>
      <c r="N529" s="75"/>
      <c r="O529" s="63"/>
      <c r="P529" s="63"/>
      <c r="Q529" s="63"/>
      <c r="R529" s="63"/>
      <c r="S529" s="64"/>
      <c r="T529" s="65"/>
      <c r="U529" s="65"/>
      <c r="V529" s="65"/>
      <c r="W529" s="62"/>
      <c r="X529" s="42"/>
      <c r="Y529" s="188"/>
      <c r="Z529" s="196"/>
    </row>
    <row r="530" spans="1:26" ht="15" customHeight="1" x14ac:dyDescent="0.2">
      <c r="A530" s="189"/>
      <c r="B530" s="189"/>
      <c r="C530" s="189" t="s">
        <v>78</v>
      </c>
      <c r="D530" s="189"/>
      <c r="E530" s="189"/>
      <c r="F530" s="59" t="s">
        <v>202</v>
      </c>
      <c r="G530" s="59" t="s">
        <v>202</v>
      </c>
      <c r="H530" s="59" t="s">
        <v>202</v>
      </c>
      <c r="I530" s="59" t="s">
        <v>202</v>
      </c>
      <c r="J530" s="59"/>
      <c r="K530" s="84"/>
      <c r="L530" s="84"/>
      <c r="M530" s="84"/>
      <c r="N530" s="75"/>
      <c r="O530" s="63"/>
      <c r="P530" s="63"/>
      <c r="Q530" s="63"/>
      <c r="R530" s="63"/>
      <c r="S530" s="66"/>
      <c r="T530" s="65"/>
      <c r="U530" s="65"/>
      <c r="V530" s="65"/>
      <c r="W530" s="62"/>
      <c r="X530" s="14"/>
      <c r="Y530" s="188"/>
      <c r="Z530" s="196"/>
    </row>
    <row r="531" spans="1:26" ht="15" customHeight="1" x14ac:dyDescent="0.2">
      <c r="A531" s="62"/>
      <c r="B531" s="66" t="s">
        <v>302</v>
      </c>
      <c r="C531" s="66"/>
      <c r="D531" s="66"/>
      <c r="E531" s="66"/>
      <c r="F531" s="59"/>
      <c r="G531" s="59"/>
      <c r="H531" s="59"/>
      <c r="I531" s="59"/>
      <c r="J531" s="68"/>
      <c r="K531" s="69"/>
      <c r="L531" s="68"/>
      <c r="M531" s="69"/>
      <c r="N531" s="70">
        <f t="shared" ref="N531:R531" si="424">SUM(N528:N530)</f>
        <v>55.78333333338378</v>
      </c>
      <c r="O531" s="70">
        <f t="shared" si="424"/>
        <v>0</v>
      </c>
      <c r="P531" s="70">
        <f t="shared" si="424"/>
        <v>0</v>
      </c>
      <c r="Q531" s="70">
        <f t="shared" si="424"/>
        <v>0</v>
      </c>
      <c r="R531" s="70">
        <f t="shared" si="424"/>
        <v>55.78333333338378</v>
      </c>
      <c r="S531" s="66"/>
      <c r="T531" s="71"/>
      <c r="U531" s="71"/>
      <c r="V531" s="71"/>
      <c r="W531" s="66"/>
      <c r="X531" s="14"/>
      <c r="Y531" s="189"/>
      <c r="Z531" s="194"/>
    </row>
    <row r="532" spans="1:26" ht="22.5" customHeight="1" x14ac:dyDescent="0.2">
      <c r="A532" s="187">
        <v>173</v>
      </c>
      <c r="B532" s="187" t="s">
        <v>251</v>
      </c>
      <c r="C532" s="187" t="s">
        <v>65</v>
      </c>
      <c r="D532" s="187">
        <v>240</v>
      </c>
      <c r="E532" s="187" t="s">
        <v>201</v>
      </c>
      <c r="F532" s="59" t="s">
        <v>202</v>
      </c>
      <c r="G532" s="59" t="s">
        <v>202</v>
      </c>
      <c r="H532" s="59" t="s">
        <v>202</v>
      </c>
      <c r="I532" s="59" t="s">
        <v>202</v>
      </c>
      <c r="J532" s="60">
        <v>43586</v>
      </c>
      <c r="K532" s="61">
        <v>0</v>
      </c>
      <c r="L532" s="60">
        <v>43591</v>
      </c>
      <c r="M532" s="61">
        <v>0.5493055555555556</v>
      </c>
      <c r="N532" s="63">
        <f>IF(((L532+M532)-(J532+K532))*24&gt;0,((L532+M532)-(J532+K532))*24,"NA")</f>
        <v>133.18333333334886</v>
      </c>
      <c r="O532" s="62">
        <f t="shared" ref="O532" si="425">IF(RIGHT(S532)="T",(N532),0)</f>
        <v>0</v>
      </c>
      <c r="P532" s="62">
        <f t="shared" ref="P532" si="426">IF(RIGHT(S532)="U",(N532),0)</f>
        <v>0</v>
      </c>
      <c r="Q532" s="62">
        <f t="shared" ref="Q532" si="427">IF(RIGHT(S532)="C",(N532),0)</f>
        <v>0</v>
      </c>
      <c r="R532" s="63">
        <f t="shared" ref="R532" si="428">IF(RIGHT(S532)="D",(N532),0)</f>
        <v>133.18333333334886</v>
      </c>
      <c r="S532" s="64" t="s">
        <v>488</v>
      </c>
      <c r="T532" s="65"/>
      <c r="U532" s="65"/>
      <c r="V532" s="65"/>
      <c r="W532" s="62"/>
      <c r="X532" s="42" t="s">
        <v>654</v>
      </c>
      <c r="Y532" s="187" t="s">
        <v>766</v>
      </c>
      <c r="Z532" s="193">
        <v>100</v>
      </c>
    </row>
    <row r="533" spans="1:26" ht="15" customHeight="1" x14ac:dyDescent="0.2">
      <c r="A533" s="189"/>
      <c r="B533" s="189"/>
      <c r="C533" s="189"/>
      <c r="D533" s="189"/>
      <c r="E533" s="189"/>
      <c r="F533" s="59" t="s">
        <v>202</v>
      </c>
      <c r="G533" s="59" t="s">
        <v>202</v>
      </c>
      <c r="H533" s="59" t="s">
        <v>202</v>
      </c>
      <c r="I533" s="59" t="s">
        <v>202</v>
      </c>
      <c r="J533" s="59"/>
      <c r="K533" s="84"/>
      <c r="L533" s="84"/>
      <c r="M533" s="84"/>
      <c r="N533" s="75"/>
      <c r="O533" s="63"/>
      <c r="P533" s="63"/>
      <c r="Q533" s="63"/>
      <c r="R533" s="63"/>
      <c r="S533" s="66"/>
      <c r="T533" s="65"/>
      <c r="U533" s="65"/>
      <c r="V533" s="65"/>
      <c r="W533" s="62"/>
      <c r="X533" s="14"/>
      <c r="Y533" s="188"/>
      <c r="Z533" s="196"/>
    </row>
    <row r="534" spans="1:26" ht="15" customHeight="1" x14ac:dyDescent="0.2">
      <c r="A534" s="62"/>
      <c r="B534" s="66" t="s">
        <v>302</v>
      </c>
      <c r="C534" s="66"/>
      <c r="D534" s="66"/>
      <c r="E534" s="66"/>
      <c r="F534" s="59"/>
      <c r="G534" s="59"/>
      <c r="H534" s="59"/>
      <c r="I534" s="59"/>
      <c r="J534" s="68"/>
      <c r="K534" s="69"/>
      <c r="L534" s="68"/>
      <c r="M534" s="69"/>
      <c r="N534" s="70">
        <f t="shared" ref="N534:R534" si="429">SUM(N531:N533)</f>
        <v>188.96666666673264</v>
      </c>
      <c r="O534" s="70">
        <f t="shared" si="429"/>
        <v>0</v>
      </c>
      <c r="P534" s="70">
        <f t="shared" si="429"/>
        <v>0</v>
      </c>
      <c r="Q534" s="70">
        <f t="shared" si="429"/>
        <v>0</v>
      </c>
      <c r="R534" s="70">
        <f t="shared" si="429"/>
        <v>188.96666666673264</v>
      </c>
      <c r="S534" s="66"/>
      <c r="T534" s="71"/>
      <c r="U534" s="71"/>
      <c r="V534" s="71"/>
      <c r="W534" s="66"/>
      <c r="X534" s="14"/>
      <c r="Y534" s="189"/>
      <c r="Z534" s="194"/>
    </row>
    <row r="535" spans="1:26" ht="22.5" customHeight="1" x14ac:dyDescent="0.2">
      <c r="A535" s="187">
        <v>174</v>
      </c>
      <c r="B535" s="187" t="s">
        <v>252</v>
      </c>
      <c r="C535" s="187" t="s">
        <v>5</v>
      </c>
      <c r="D535" s="187">
        <v>240</v>
      </c>
      <c r="E535" s="187" t="s">
        <v>201</v>
      </c>
      <c r="F535" s="59" t="s">
        <v>202</v>
      </c>
      <c r="G535" s="59" t="s">
        <v>202</v>
      </c>
      <c r="H535" s="59" t="s">
        <v>202</v>
      </c>
      <c r="I535" s="59" t="s">
        <v>202</v>
      </c>
      <c r="J535" s="60">
        <v>43586</v>
      </c>
      <c r="K535" s="61">
        <v>0</v>
      </c>
      <c r="L535" s="60">
        <v>43591</v>
      </c>
      <c r="M535" s="61">
        <v>0.54652777777777783</v>
      </c>
      <c r="N535" s="63">
        <f>IF(((L535+M535)-(J535+K535))*24&gt;0,((L535+M535)-(J535+K535))*24,"NA")</f>
        <v>133.1166666666395</v>
      </c>
      <c r="O535" s="62">
        <f t="shared" ref="O535:O537" si="430">IF(RIGHT(S535)="T",(N535),0)</f>
        <v>0</v>
      </c>
      <c r="P535" s="62">
        <f t="shared" ref="P535:P537" si="431">IF(RIGHT(S535)="U",(N535),0)</f>
        <v>0</v>
      </c>
      <c r="Q535" s="62">
        <f t="shared" ref="Q535:Q537" si="432">IF(RIGHT(S535)="C",(N535),0)</f>
        <v>0</v>
      </c>
      <c r="R535" s="63">
        <f t="shared" ref="R535:R537" si="433">IF(RIGHT(S535)="D",(N535),0)</f>
        <v>133.1166666666395</v>
      </c>
      <c r="S535" s="64" t="s">
        <v>488</v>
      </c>
      <c r="T535" s="65"/>
      <c r="U535" s="65"/>
      <c r="V535" s="65"/>
      <c r="W535" s="62"/>
      <c r="X535" s="42" t="s">
        <v>654</v>
      </c>
      <c r="Y535" s="187" t="s">
        <v>766</v>
      </c>
      <c r="Z535" s="193">
        <v>100</v>
      </c>
    </row>
    <row r="536" spans="1:26" ht="22.5" customHeight="1" x14ac:dyDescent="0.2">
      <c r="A536" s="188"/>
      <c r="B536" s="188"/>
      <c r="C536" s="188"/>
      <c r="D536" s="188"/>
      <c r="E536" s="188"/>
      <c r="F536" s="59"/>
      <c r="G536" s="59"/>
      <c r="H536" s="59"/>
      <c r="I536" s="59"/>
      <c r="J536" s="60">
        <v>43607</v>
      </c>
      <c r="K536" s="61">
        <v>0.86249999999999993</v>
      </c>
      <c r="L536" s="60">
        <v>43611</v>
      </c>
      <c r="M536" s="61">
        <v>0.56180555555555556</v>
      </c>
      <c r="N536" s="63">
        <v>88.78</v>
      </c>
      <c r="O536" s="62">
        <f t="shared" si="430"/>
        <v>0</v>
      </c>
      <c r="P536" s="62">
        <f t="shared" si="431"/>
        <v>0</v>
      </c>
      <c r="Q536" s="62">
        <f t="shared" si="432"/>
        <v>0</v>
      </c>
      <c r="R536" s="63">
        <f t="shared" si="433"/>
        <v>88.78</v>
      </c>
      <c r="S536" s="64" t="s">
        <v>488</v>
      </c>
      <c r="T536" s="65"/>
      <c r="U536" s="65"/>
      <c r="V536" s="65"/>
      <c r="W536" s="62"/>
      <c r="X536" s="42" t="s">
        <v>654</v>
      </c>
      <c r="Y536" s="188"/>
      <c r="Z536" s="196"/>
    </row>
    <row r="537" spans="1:26" ht="22.5" customHeight="1" x14ac:dyDescent="0.2">
      <c r="A537" s="189"/>
      <c r="B537" s="189"/>
      <c r="C537" s="189"/>
      <c r="D537" s="189"/>
      <c r="E537" s="189"/>
      <c r="F537" s="59"/>
      <c r="G537" s="59"/>
      <c r="H537" s="59"/>
      <c r="I537" s="59"/>
      <c r="J537" s="60">
        <v>43593</v>
      </c>
      <c r="K537" s="61">
        <v>1.5277777777777777E-2</v>
      </c>
      <c r="L537" s="60">
        <v>43594</v>
      </c>
      <c r="M537" s="61">
        <v>0.57638888888888895</v>
      </c>
      <c r="N537" s="63">
        <v>37.47</v>
      </c>
      <c r="O537" s="62">
        <f t="shared" si="430"/>
        <v>0</v>
      </c>
      <c r="P537" s="62">
        <f t="shared" si="431"/>
        <v>0</v>
      </c>
      <c r="Q537" s="62">
        <f t="shared" si="432"/>
        <v>0</v>
      </c>
      <c r="R537" s="63">
        <f t="shared" si="433"/>
        <v>37.47</v>
      </c>
      <c r="S537" s="64" t="s">
        <v>488</v>
      </c>
      <c r="T537" s="65"/>
      <c r="U537" s="65"/>
      <c r="V537" s="65"/>
      <c r="W537" s="62"/>
      <c r="X537" s="42" t="s">
        <v>654</v>
      </c>
      <c r="Y537" s="188"/>
      <c r="Z537" s="196"/>
    </row>
    <row r="538" spans="1:26" ht="15" customHeight="1" x14ac:dyDescent="0.2">
      <c r="A538" s="62"/>
      <c r="B538" s="66" t="s">
        <v>302</v>
      </c>
      <c r="C538" s="66"/>
      <c r="D538" s="66"/>
      <c r="E538" s="66"/>
      <c r="F538" s="59"/>
      <c r="G538" s="59"/>
      <c r="H538" s="59"/>
      <c r="I538" s="59"/>
      <c r="J538" s="68"/>
      <c r="K538" s="69"/>
      <c r="L538" s="68"/>
      <c r="M538" s="69"/>
      <c r="N538" s="70">
        <f>SUM(N535:N537)</f>
        <v>259.3666666666395</v>
      </c>
      <c r="O538" s="70">
        <f>SUM(O535:O537)</f>
        <v>0</v>
      </c>
      <c r="P538" s="70">
        <f>SUM(P535:P537)</f>
        <v>0</v>
      </c>
      <c r="Q538" s="70">
        <f>SUM(Q535:Q537)</f>
        <v>0</v>
      </c>
      <c r="R538" s="70">
        <f>SUM(R535:R537)</f>
        <v>259.3666666666395</v>
      </c>
      <c r="S538" s="66"/>
      <c r="T538" s="71"/>
      <c r="U538" s="71"/>
      <c r="V538" s="71"/>
      <c r="W538" s="66"/>
      <c r="X538" s="14"/>
      <c r="Y538" s="189"/>
      <c r="Z538" s="194"/>
    </row>
    <row r="539" spans="1:26" ht="15" customHeight="1" x14ac:dyDescent="0.2">
      <c r="A539" s="62">
        <v>175</v>
      </c>
      <c r="B539" s="62" t="s">
        <v>253</v>
      </c>
      <c r="C539" s="62" t="s">
        <v>39</v>
      </c>
      <c r="D539" s="62">
        <v>125</v>
      </c>
      <c r="E539" s="62" t="s">
        <v>201</v>
      </c>
      <c r="F539" s="59" t="s">
        <v>202</v>
      </c>
      <c r="G539" s="59" t="s">
        <v>202</v>
      </c>
      <c r="H539" s="59" t="s">
        <v>202</v>
      </c>
      <c r="I539" s="59" t="s">
        <v>202</v>
      </c>
      <c r="J539" s="79"/>
      <c r="K539" s="80"/>
      <c r="L539" s="79"/>
      <c r="M539" s="80"/>
      <c r="N539" s="81"/>
      <c r="O539" s="81"/>
      <c r="P539" s="81"/>
      <c r="Q539" s="81"/>
      <c r="R539" s="81"/>
      <c r="S539" s="82"/>
      <c r="T539" s="65"/>
      <c r="U539" s="65"/>
      <c r="V539" s="65"/>
      <c r="W539" s="62"/>
      <c r="X539" s="30"/>
      <c r="Y539" s="187" t="s">
        <v>766</v>
      </c>
      <c r="Z539" s="193">
        <v>100</v>
      </c>
    </row>
    <row r="540" spans="1:26" ht="15" customHeight="1" x14ac:dyDescent="0.2">
      <c r="A540" s="62"/>
      <c r="B540" s="66" t="s">
        <v>302</v>
      </c>
      <c r="C540" s="66"/>
      <c r="D540" s="66"/>
      <c r="E540" s="66"/>
      <c r="F540" s="59"/>
      <c r="G540" s="59"/>
      <c r="H540" s="59"/>
      <c r="I540" s="59"/>
      <c r="J540" s="68"/>
      <c r="K540" s="69"/>
      <c r="L540" s="68"/>
      <c r="M540" s="69"/>
      <c r="N540" s="70">
        <f>SUM(N539:N539)</f>
        <v>0</v>
      </c>
      <c r="O540" s="70">
        <f>SUM(O539:O539)</f>
        <v>0</v>
      </c>
      <c r="P540" s="70">
        <f>SUM(P539:P539)</f>
        <v>0</v>
      </c>
      <c r="Q540" s="70">
        <f>SUM(Q539:Q539)</f>
        <v>0</v>
      </c>
      <c r="R540" s="70">
        <f>SUM(R539:R539)</f>
        <v>0</v>
      </c>
      <c r="S540" s="66"/>
      <c r="T540" s="71"/>
      <c r="U540" s="71"/>
      <c r="V540" s="71"/>
      <c r="W540" s="66"/>
      <c r="X540" s="14"/>
      <c r="Y540" s="189"/>
      <c r="Z540" s="194"/>
    </row>
    <row r="541" spans="1:26" ht="15" customHeight="1" x14ac:dyDescent="0.2">
      <c r="A541" s="187">
        <v>176</v>
      </c>
      <c r="B541" s="187" t="s">
        <v>254</v>
      </c>
      <c r="C541" s="187" t="s">
        <v>457</v>
      </c>
      <c r="D541" s="187">
        <v>125</v>
      </c>
      <c r="E541" s="187" t="s">
        <v>201</v>
      </c>
      <c r="F541" s="59" t="s">
        <v>202</v>
      </c>
      <c r="G541" s="59" t="s">
        <v>202</v>
      </c>
      <c r="H541" s="59" t="s">
        <v>202</v>
      </c>
      <c r="I541" s="59" t="s">
        <v>202</v>
      </c>
      <c r="J541" s="73"/>
      <c r="K541" s="61"/>
      <c r="L541" s="73"/>
      <c r="M541" s="61"/>
      <c r="N541" s="74">
        <v>0</v>
      </c>
      <c r="O541" s="74">
        <f t="shared" ref="O541:O542" si="434">IF(RIGHT(S541)="T",(N541),0)</f>
        <v>0</v>
      </c>
      <c r="P541" s="74">
        <f t="shared" ref="P541:P542" si="435">IF(RIGHT(S541)="U",(N541),0)</f>
        <v>0</v>
      </c>
      <c r="Q541" s="74">
        <f t="shared" ref="Q541:Q542" si="436">IF(RIGHT(S541)="C",(N541),0)</f>
        <v>0</v>
      </c>
      <c r="R541" s="74">
        <f t="shared" ref="R541:R542" si="437">IF(RIGHT(S541)="D",(N541),0)</f>
        <v>0</v>
      </c>
      <c r="S541" s="64"/>
      <c r="T541" s="65"/>
      <c r="U541" s="65"/>
      <c r="V541" s="65"/>
      <c r="W541" s="62"/>
      <c r="X541" s="42"/>
      <c r="Y541" s="187" t="s">
        <v>766</v>
      </c>
      <c r="Z541" s="193">
        <v>100</v>
      </c>
    </row>
    <row r="542" spans="1:26" ht="15" customHeight="1" x14ac:dyDescent="0.2">
      <c r="A542" s="189"/>
      <c r="B542" s="189"/>
      <c r="C542" s="189"/>
      <c r="D542" s="189"/>
      <c r="E542" s="189"/>
      <c r="F542" s="59"/>
      <c r="G542" s="59"/>
      <c r="H542" s="59"/>
      <c r="I542" s="59"/>
      <c r="J542" s="73"/>
      <c r="K542" s="61"/>
      <c r="L542" s="89"/>
      <c r="M542" s="90"/>
      <c r="N542" s="74">
        <v>0</v>
      </c>
      <c r="O542" s="74">
        <f t="shared" si="434"/>
        <v>0</v>
      </c>
      <c r="P542" s="74">
        <f t="shared" si="435"/>
        <v>0</v>
      </c>
      <c r="Q542" s="74">
        <f t="shared" si="436"/>
        <v>0</v>
      </c>
      <c r="R542" s="74">
        <f t="shared" si="437"/>
        <v>0</v>
      </c>
      <c r="S542" s="64"/>
      <c r="T542" s="65"/>
      <c r="U542" s="65"/>
      <c r="V542" s="65"/>
      <c r="W542" s="62"/>
      <c r="X542" s="42"/>
      <c r="Y542" s="188"/>
      <c r="Z542" s="196"/>
    </row>
    <row r="543" spans="1:26" ht="15" customHeight="1" x14ac:dyDescent="0.2">
      <c r="A543" s="62"/>
      <c r="B543" s="66" t="s">
        <v>302</v>
      </c>
      <c r="C543" s="66"/>
      <c r="D543" s="66"/>
      <c r="E543" s="66"/>
      <c r="F543" s="59"/>
      <c r="G543" s="59"/>
      <c r="H543" s="59"/>
      <c r="I543" s="59"/>
      <c r="J543" s="68"/>
      <c r="K543" s="69"/>
      <c r="L543" s="68"/>
      <c r="M543" s="69"/>
      <c r="N543" s="70">
        <f>SUM(N541:N542)</f>
        <v>0</v>
      </c>
      <c r="O543" s="70">
        <f>SUM(O541:O542)</f>
        <v>0</v>
      </c>
      <c r="P543" s="70">
        <f>SUM(P541:P542)</f>
        <v>0</v>
      </c>
      <c r="Q543" s="70">
        <f>SUM(Q541:Q542)</f>
        <v>0</v>
      </c>
      <c r="R543" s="70">
        <f>SUM(R541:R542)</f>
        <v>0</v>
      </c>
      <c r="S543" s="66"/>
      <c r="T543" s="71"/>
      <c r="U543" s="71"/>
      <c r="V543" s="71"/>
      <c r="W543" s="66"/>
      <c r="X543" s="14"/>
      <c r="Y543" s="189"/>
      <c r="Z543" s="194"/>
    </row>
    <row r="544" spans="1:26" ht="15" customHeight="1" x14ac:dyDescent="0.2">
      <c r="A544" s="187">
        <v>177</v>
      </c>
      <c r="B544" s="187" t="s">
        <v>255</v>
      </c>
      <c r="C544" s="187" t="s">
        <v>458</v>
      </c>
      <c r="D544" s="187">
        <v>63</v>
      </c>
      <c r="E544" s="187" t="s">
        <v>201</v>
      </c>
      <c r="F544" s="59" t="s">
        <v>202</v>
      </c>
      <c r="G544" s="59" t="s">
        <v>202</v>
      </c>
      <c r="H544" s="59" t="s">
        <v>202</v>
      </c>
      <c r="I544" s="59" t="s">
        <v>202</v>
      </c>
      <c r="J544" s="59"/>
      <c r="K544" s="84"/>
      <c r="L544" s="84"/>
      <c r="M544" s="84"/>
      <c r="N544" s="75"/>
      <c r="O544" s="63"/>
      <c r="P544" s="63"/>
      <c r="Q544" s="63"/>
      <c r="R544" s="63"/>
      <c r="S544" s="66"/>
      <c r="T544" s="65"/>
      <c r="U544" s="65"/>
      <c r="V544" s="65"/>
      <c r="W544" s="62"/>
      <c r="X544" s="14"/>
      <c r="Y544" s="187" t="s">
        <v>766</v>
      </c>
      <c r="Z544" s="193">
        <v>100</v>
      </c>
    </row>
    <row r="545" spans="1:26" ht="15" customHeight="1" x14ac:dyDescent="0.2">
      <c r="A545" s="189"/>
      <c r="B545" s="189"/>
      <c r="C545" s="189" t="s">
        <v>24</v>
      </c>
      <c r="D545" s="189"/>
      <c r="E545" s="189"/>
      <c r="F545" s="59" t="s">
        <v>202</v>
      </c>
      <c r="G545" s="59" t="s">
        <v>202</v>
      </c>
      <c r="H545" s="59" t="s">
        <v>202</v>
      </c>
      <c r="I545" s="59" t="s">
        <v>202</v>
      </c>
      <c r="J545" s="59"/>
      <c r="K545" s="66"/>
      <c r="L545" s="66"/>
      <c r="M545" s="66"/>
      <c r="N545" s="75"/>
      <c r="O545" s="63"/>
      <c r="P545" s="63"/>
      <c r="Q545" s="63"/>
      <c r="R545" s="63"/>
      <c r="S545" s="66"/>
      <c r="T545" s="65"/>
      <c r="U545" s="65"/>
      <c r="V545" s="65"/>
      <c r="W545" s="62"/>
      <c r="X545" s="14"/>
      <c r="Y545" s="188"/>
      <c r="Z545" s="196"/>
    </row>
    <row r="546" spans="1:26" ht="15" customHeight="1" x14ac:dyDescent="0.2">
      <c r="A546" s="62"/>
      <c r="B546" s="66" t="s">
        <v>302</v>
      </c>
      <c r="C546" s="66"/>
      <c r="D546" s="66"/>
      <c r="E546" s="66"/>
      <c r="F546" s="59"/>
      <c r="G546" s="59"/>
      <c r="H546" s="59"/>
      <c r="I546" s="59"/>
      <c r="J546" s="68"/>
      <c r="K546" s="69"/>
      <c r="L546" s="68"/>
      <c r="M546" s="69"/>
      <c r="N546" s="70">
        <f>SUM(N544:N545)</f>
        <v>0</v>
      </c>
      <c r="O546" s="70">
        <f t="shared" ref="O546:R546" si="438">SUM(O544:O545)</f>
        <v>0</v>
      </c>
      <c r="P546" s="70">
        <f t="shared" si="438"/>
        <v>0</v>
      </c>
      <c r="Q546" s="70">
        <f t="shared" si="438"/>
        <v>0</v>
      </c>
      <c r="R546" s="70">
        <f t="shared" si="438"/>
        <v>0</v>
      </c>
      <c r="S546" s="66"/>
      <c r="T546" s="71"/>
      <c r="U546" s="71"/>
      <c r="V546" s="71"/>
      <c r="W546" s="66"/>
      <c r="X546" s="14"/>
      <c r="Y546" s="189"/>
      <c r="Z546" s="194"/>
    </row>
    <row r="547" spans="1:26" ht="15" customHeight="1" x14ac:dyDescent="0.2">
      <c r="A547" s="187">
        <v>178</v>
      </c>
      <c r="B547" s="187" t="s">
        <v>256</v>
      </c>
      <c r="C547" s="187" t="s">
        <v>459</v>
      </c>
      <c r="D547" s="187">
        <v>63</v>
      </c>
      <c r="E547" s="187" t="s">
        <v>201</v>
      </c>
      <c r="F547" s="59" t="s">
        <v>202</v>
      </c>
      <c r="G547" s="59" t="s">
        <v>202</v>
      </c>
      <c r="H547" s="59" t="s">
        <v>202</v>
      </c>
      <c r="I547" s="59" t="s">
        <v>202</v>
      </c>
      <c r="J547" s="59"/>
      <c r="K547" s="84"/>
      <c r="L547" s="84"/>
      <c r="M547" s="84"/>
      <c r="N547" s="75"/>
      <c r="O547" s="63"/>
      <c r="P547" s="63"/>
      <c r="Q547" s="63"/>
      <c r="R547" s="63"/>
      <c r="S547" s="66"/>
      <c r="T547" s="65"/>
      <c r="U547" s="65"/>
      <c r="V547" s="65"/>
      <c r="W547" s="62"/>
      <c r="X547" s="14"/>
      <c r="Y547" s="187" t="s">
        <v>766</v>
      </c>
      <c r="Z547" s="193">
        <v>100</v>
      </c>
    </row>
    <row r="548" spans="1:26" ht="15" customHeight="1" x14ac:dyDescent="0.2">
      <c r="A548" s="189"/>
      <c r="B548" s="189"/>
      <c r="C548" s="189" t="s">
        <v>24</v>
      </c>
      <c r="D548" s="189"/>
      <c r="E548" s="189"/>
      <c r="F548" s="59" t="s">
        <v>202</v>
      </c>
      <c r="G548" s="59" t="s">
        <v>202</v>
      </c>
      <c r="H548" s="59" t="s">
        <v>202</v>
      </c>
      <c r="I548" s="59" t="s">
        <v>202</v>
      </c>
      <c r="J548" s="59"/>
      <c r="K548" s="66"/>
      <c r="L548" s="66"/>
      <c r="M548" s="66"/>
      <c r="N548" s="75"/>
      <c r="O548" s="63"/>
      <c r="P548" s="63"/>
      <c r="Q548" s="63"/>
      <c r="R548" s="63"/>
      <c r="S548" s="66"/>
      <c r="T548" s="65"/>
      <c r="U548" s="65"/>
      <c r="V548" s="65"/>
      <c r="W548" s="62"/>
      <c r="X548" s="14"/>
      <c r="Y548" s="188"/>
      <c r="Z548" s="196"/>
    </row>
    <row r="549" spans="1:26" ht="15" customHeight="1" x14ac:dyDescent="0.2">
      <c r="A549" s="62"/>
      <c r="B549" s="66" t="s">
        <v>302</v>
      </c>
      <c r="C549" s="66"/>
      <c r="D549" s="66"/>
      <c r="E549" s="66"/>
      <c r="F549" s="59"/>
      <c r="G549" s="59"/>
      <c r="H549" s="59"/>
      <c r="I549" s="59"/>
      <c r="J549" s="68"/>
      <c r="K549" s="69"/>
      <c r="L549" s="68"/>
      <c r="M549" s="69"/>
      <c r="N549" s="70">
        <f t="shared" ref="N549:R549" si="439">SUM(N546:N548)</f>
        <v>0</v>
      </c>
      <c r="O549" s="70">
        <f t="shared" si="439"/>
        <v>0</v>
      </c>
      <c r="P549" s="70">
        <f t="shared" si="439"/>
        <v>0</v>
      </c>
      <c r="Q549" s="70">
        <f t="shared" si="439"/>
        <v>0</v>
      </c>
      <c r="R549" s="70">
        <f t="shared" si="439"/>
        <v>0</v>
      </c>
      <c r="S549" s="66"/>
      <c r="T549" s="71"/>
      <c r="U549" s="71"/>
      <c r="V549" s="71"/>
      <c r="W549" s="66"/>
      <c r="X549" s="14"/>
      <c r="Y549" s="189"/>
      <c r="Z549" s="194"/>
    </row>
    <row r="550" spans="1:26" ht="15" customHeight="1" x14ac:dyDescent="0.2">
      <c r="A550" s="187">
        <v>179</v>
      </c>
      <c r="B550" s="187" t="s">
        <v>257</v>
      </c>
      <c r="C550" s="187" t="s">
        <v>460</v>
      </c>
      <c r="D550" s="187">
        <v>63</v>
      </c>
      <c r="E550" s="187" t="s">
        <v>201</v>
      </c>
      <c r="F550" s="59" t="s">
        <v>202</v>
      </c>
      <c r="G550" s="59" t="s">
        <v>202</v>
      </c>
      <c r="H550" s="59" t="s">
        <v>202</v>
      </c>
      <c r="I550" s="59" t="s">
        <v>202</v>
      </c>
      <c r="J550" s="59"/>
      <c r="K550" s="84"/>
      <c r="L550" s="84"/>
      <c r="M550" s="84"/>
      <c r="N550" s="75"/>
      <c r="O550" s="63"/>
      <c r="P550" s="63"/>
      <c r="Q550" s="63"/>
      <c r="R550" s="63"/>
      <c r="S550" s="66"/>
      <c r="T550" s="65"/>
      <c r="U550" s="65"/>
      <c r="V550" s="65"/>
      <c r="W550" s="62"/>
      <c r="X550" s="14"/>
      <c r="Y550" s="187" t="s">
        <v>766</v>
      </c>
      <c r="Z550" s="193">
        <v>100</v>
      </c>
    </row>
    <row r="551" spans="1:26" ht="15" customHeight="1" x14ac:dyDescent="0.2">
      <c r="A551" s="189"/>
      <c r="B551" s="189"/>
      <c r="C551" s="189" t="s">
        <v>24</v>
      </c>
      <c r="D551" s="189"/>
      <c r="E551" s="189"/>
      <c r="F551" s="59" t="s">
        <v>202</v>
      </c>
      <c r="G551" s="59" t="s">
        <v>202</v>
      </c>
      <c r="H551" s="59" t="s">
        <v>202</v>
      </c>
      <c r="I551" s="59" t="s">
        <v>202</v>
      </c>
      <c r="J551" s="59"/>
      <c r="K551" s="66"/>
      <c r="L551" s="66"/>
      <c r="M551" s="66"/>
      <c r="N551" s="75"/>
      <c r="O551" s="63"/>
      <c r="P551" s="63"/>
      <c r="Q551" s="63"/>
      <c r="R551" s="63"/>
      <c r="S551" s="66"/>
      <c r="T551" s="65"/>
      <c r="U551" s="65"/>
      <c r="V551" s="65"/>
      <c r="W551" s="62"/>
      <c r="X551" s="14"/>
      <c r="Y551" s="188"/>
      <c r="Z551" s="196"/>
    </row>
    <row r="552" spans="1:26" ht="15" customHeight="1" x14ac:dyDescent="0.2">
      <c r="A552" s="62"/>
      <c r="B552" s="66" t="s">
        <v>302</v>
      </c>
      <c r="C552" s="66"/>
      <c r="D552" s="66"/>
      <c r="E552" s="66"/>
      <c r="F552" s="59"/>
      <c r="G552" s="59"/>
      <c r="H552" s="59"/>
      <c r="I552" s="59"/>
      <c r="J552" s="68"/>
      <c r="K552" s="69"/>
      <c r="L552" s="68"/>
      <c r="M552" s="69"/>
      <c r="N552" s="70">
        <f t="shared" ref="N552:R552" si="440">SUM(N549:N551)</f>
        <v>0</v>
      </c>
      <c r="O552" s="70">
        <f t="shared" si="440"/>
        <v>0</v>
      </c>
      <c r="P552" s="70">
        <f t="shared" si="440"/>
        <v>0</v>
      </c>
      <c r="Q552" s="70">
        <f t="shared" si="440"/>
        <v>0</v>
      </c>
      <c r="R552" s="70">
        <f t="shared" si="440"/>
        <v>0</v>
      </c>
      <c r="S552" s="66"/>
      <c r="T552" s="71"/>
      <c r="U552" s="71"/>
      <c r="V552" s="71"/>
      <c r="W552" s="66"/>
      <c r="X552" s="14"/>
      <c r="Y552" s="189"/>
      <c r="Z552" s="194"/>
    </row>
    <row r="553" spans="1:26" ht="15" customHeight="1" x14ac:dyDescent="0.2">
      <c r="A553" s="187">
        <v>180</v>
      </c>
      <c r="B553" s="187" t="s">
        <v>258</v>
      </c>
      <c r="C553" s="187" t="s">
        <v>461</v>
      </c>
      <c r="D553" s="187">
        <v>63</v>
      </c>
      <c r="E553" s="187" t="s">
        <v>201</v>
      </c>
      <c r="F553" s="59" t="s">
        <v>202</v>
      </c>
      <c r="G553" s="59" t="s">
        <v>202</v>
      </c>
      <c r="H553" s="59" t="s">
        <v>202</v>
      </c>
      <c r="I553" s="59" t="s">
        <v>202</v>
      </c>
      <c r="J553" s="59"/>
      <c r="K553" s="84"/>
      <c r="L553" s="84"/>
      <c r="M553" s="84"/>
      <c r="N553" s="75"/>
      <c r="O553" s="63"/>
      <c r="P553" s="63"/>
      <c r="Q553" s="63"/>
      <c r="R553" s="63"/>
      <c r="S553" s="66"/>
      <c r="T553" s="65"/>
      <c r="U553" s="65"/>
      <c r="V553" s="65"/>
      <c r="W553" s="62"/>
      <c r="X553" s="14"/>
      <c r="Y553" s="187" t="s">
        <v>766</v>
      </c>
      <c r="Z553" s="193">
        <v>100</v>
      </c>
    </row>
    <row r="554" spans="1:26" ht="15" customHeight="1" x14ac:dyDescent="0.2">
      <c r="A554" s="189"/>
      <c r="B554" s="189"/>
      <c r="C554" s="189" t="s">
        <v>24</v>
      </c>
      <c r="D554" s="189"/>
      <c r="E554" s="189"/>
      <c r="F554" s="59" t="s">
        <v>202</v>
      </c>
      <c r="G554" s="59" t="s">
        <v>202</v>
      </c>
      <c r="H554" s="59" t="s">
        <v>202</v>
      </c>
      <c r="I554" s="59" t="s">
        <v>202</v>
      </c>
      <c r="J554" s="59"/>
      <c r="K554" s="66"/>
      <c r="L554" s="66"/>
      <c r="M554" s="66"/>
      <c r="N554" s="75"/>
      <c r="O554" s="63"/>
      <c r="P554" s="63"/>
      <c r="Q554" s="63"/>
      <c r="R554" s="63"/>
      <c r="S554" s="66"/>
      <c r="T554" s="65"/>
      <c r="U554" s="65"/>
      <c r="V554" s="65"/>
      <c r="W554" s="62"/>
      <c r="X554" s="14"/>
      <c r="Y554" s="188"/>
      <c r="Z554" s="196"/>
    </row>
    <row r="555" spans="1:26" ht="15" customHeight="1" x14ac:dyDescent="0.2">
      <c r="A555" s="62"/>
      <c r="B555" s="66" t="s">
        <v>302</v>
      </c>
      <c r="C555" s="66"/>
      <c r="D555" s="66"/>
      <c r="E555" s="66"/>
      <c r="F555" s="59"/>
      <c r="G555" s="59"/>
      <c r="H555" s="59"/>
      <c r="I555" s="59"/>
      <c r="J555" s="68"/>
      <c r="K555" s="69"/>
      <c r="L555" s="68"/>
      <c r="M555" s="69"/>
      <c r="N555" s="70">
        <f t="shared" ref="N555:R555" si="441">SUM(N552:N554)</f>
        <v>0</v>
      </c>
      <c r="O555" s="70">
        <f t="shared" si="441"/>
        <v>0</v>
      </c>
      <c r="P555" s="70">
        <f t="shared" si="441"/>
        <v>0</v>
      </c>
      <c r="Q555" s="70">
        <f t="shared" si="441"/>
        <v>0</v>
      </c>
      <c r="R555" s="70">
        <f t="shared" si="441"/>
        <v>0</v>
      </c>
      <c r="S555" s="66"/>
      <c r="T555" s="71"/>
      <c r="U555" s="71"/>
      <c r="V555" s="71"/>
      <c r="W555" s="66"/>
      <c r="X555" s="14"/>
      <c r="Y555" s="189"/>
      <c r="Z555" s="194"/>
    </row>
    <row r="556" spans="1:26" ht="15" customHeight="1" x14ac:dyDescent="0.2">
      <c r="A556" s="187">
        <v>181</v>
      </c>
      <c r="B556" s="187" t="s">
        <v>259</v>
      </c>
      <c r="C556" s="187" t="s">
        <v>53</v>
      </c>
      <c r="D556" s="187">
        <v>63</v>
      </c>
      <c r="E556" s="187" t="s">
        <v>201</v>
      </c>
      <c r="F556" s="59" t="s">
        <v>202</v>
      </c>
      <c r="G556" s="59" t="s">
        <v>202</v>
      </c>
      <c r="H556" s="59" t="s">
        <v>202</v>
      </c>
      <c r="I556" s="59" t="s">
        <v>202</v>
      </c>
      <c r="J556" s="59"/>
      <c r="K556" s="84"/>
      <c r="L556" s="84"/>
      <c r="M556" s="84"/>
      <c r="N556" s="75"/>
      <c r="O556" s="63"/>
      <c r="P556" s="63"/>
      <c r="Q556" s="63"/>
      <c r="R556" s="63"/>
      <c r="S556" s="66"/>
      <c r="T556" s="65"/>
      <c r="U556" s="65"/>
      <c r="V556" s="65"/>
      <c r="W556" s="62"/>
      <c r="X556" s="14"/>
      <c r="Y556" s="187" t="s">
        <v>766</v>
      </c>
      <c r="Z556" s="193">
        <v>100</v>
      </c>
    </row>
    <row r="557" spans="1:26" ht="15" customHeight="1" x14ac:dyDescent="0.2">
      <c r="A557" s="189"/>
      <c r="B557" s="189"/>
      <c r="C557" s="189" t="s">
        <v>24</v>
      </c>
      <c r="D557" s="189"/>
      <c r="E557" s="189"/>
      <c r="F557" s="59" t="s">
        <v>202</v>
      </c>
      <c r="G557" s="59" t="s">
        <v>202</v>
      </c>
      <c r="H557" s="59" t="s">
        <v>202</v>
      </c>
      <c r="I557" s="59" t="s">
        <v>202</v>
      </c>
      <c r="J557" s="59"/>
      <c r="K557" s="66"/>
      <c r="L557" s="66"/>
      <c r="M557" s="66"/>
      <c r="N557" s="75"/>
      <c r="O557" s="63"/>
      <c r="P557" s="63"/>
      <c r="Q557" s="63"/>
      <c r="R557" s="63"/>
      <c r="S557" s="66"/>
      <c r="T557" s="65"/>
      <c r="U557" s="65"/>
      <c r="V557" s="65"/>
      <c r="W557" s="62"/>
      <c r="X557" s="14"/>
      <c r="Y557" s="188"/>
      <c r="Z557" s="196"/>
    </row>
    <row r="558" spans="1:26" ht="15" customHeight="1" x14ac:dyDescent="0.2">
      <c r="A558" s="62"/>
      <c r="B558" s="66" t="s">
        <v>302</v>
      </c>
      <c r="C558" s="66"/>
      <c r="D558" s="66"/>
      <c r="E558" s="66"/>
      <c r="F558" s="59"/>
      <c r="G558" s="59"/>
      <c r="H558" s="59"/>
      <c r="I558" s="59"/>
      <c r="J558" s="68"/>
      <c r="K558" s="69"/>
      <c r="L558" s="68"/>
      <c r="M558" s="69"/>
      <c r="N558" s="70">
        <f t="shared" ref="N558:R558" si="442">SUM(N555:N557)</f>
        <v>0</v>
      </c>
      <c r="O558" s="70">
        <f t="shared" si="442"/>
        <v>0</v>
      </c>
      <c r="P558" s="70">
        <f t="shared" si="442"/>
        <v>0</v>
      </c>
      <c r="Q558" s="70">
        <f t="shared" si="442"/>
        <v>0</v>
      </c>
      <c r="R558" s="70">
        <f t="shared" si="442"/>
        <v>0</v>
      </c>
      <c r="S558" s="66"/>
      <c r="T558" s="71"/>
      <c r="U558" s="71"/>
      <c r="V558" s="71"/>
      <c r="W558" s="66"/>
      <c r="X558" s="14"/>
      <c r="Y558" s="189"/>
      <c r="Z558" s="194"/>
    </row>
    <row r="559" spans="1:26" ht="15" customHeight="1" x14ac:dyDescent="0.2">
      <c r="A559" s="187">
        <v>182</v>
      </c>
      <c r="B559" s="187" t="s">
        <v>260</v>
      </c>
      <c r="C559" s="187" t="s">
        <v>54</v>
      </c>
      <c r="D559" s="187">
        <v>63</v>
      </c>
      <c r="E559" s="187" t="s">
        <v>201</v>
      </c>
      <c r="F559" s="59" t="s">
        <v>202</v>
      </c>
      <c r="G559" s="59" t="s">
        <v>202</v>
      </c>
      <c r="H559" s="59" t="s">
        <v>202</v>
      </c>
      <c r="I559" s="59" t="s">
        <v>202</v>
      </c>
      <c r="J559" s="59"/>
      <c r="K559" s="84"/>
      <c r="L559" s="84"/>
      <c r="M559" s="84"/>
      <c r="N559" s="75"/>
      <c r="O559" s="63"/>
      <c r="P559" s="63"/>
      <c r="Q559" s="63"/>
      <c r="R559" s="63"/>
      <c r="S559" s="66"/>
      <c r="T559" s="65"/>
      <c r="U559" s="65"/>
      <c r="V559" s="65"/>
      <c r="W559" s="62"/>
      <c r="X559" s="14"/>
      <c r="Y559" s="187" t="s">
        <v>766</v>
      </c>
      <c r="Z559" s="193">
        <v>100</v>
      </c>
    </row>
    <row r="560" spans="1:26" ht="15" customHeight="1" x14ac:dyDescent="0.2">
      <c r="A560" s="189"/>
      <c r="B560" s="189"/>
      <c r="C560" s="189" t="s">
        <v>24</v>
      </c>
      <c r="D560" s="189"/>
      <c r="E560" s="189"/>
      <c r="F560" s="59" t="s">
        <v>202</v>
      </c>
      <c r="G560" s="59" t="s">
        <v>202</v>
      </c>
      <c r="H560" s="59" t="s">
        <v>202</v>
      </c>
      <c r="I560" s="59" t="s">
        <v>202</v>
      </c>
      <c r="J560" s="59"/>
      <c r="K560" s="66"/>
      <c r="L560" s="66"/>
      <c r="M560" s="66"/>
      <c r="N560" s="75"/>
      <c r="O560" s="63"/>
      <c r="P560" s="63"/>
      <c r="Q560" s="63"/>
      <c r="R560" s="63"/>
      <c r="S560" s="66"/>
      <c r="T560" s="65"/>
      <c r="U560" s="65"/>
      <c r="V560" s="65"/>
      <c r="W560" s="62"/>
      <c r="X560" s="14"/>
      <c r="Y560" s="188"/>
      <c r="Z560" s="196"/>
    </row>
    <row r="561" spans="1:26" ht="15" customHeight="1" x14ac:dyDescent="0.2">
      <c r="A561" s="62"/>
      <c r="B561" s="66" t="s">
        <v>302</v>
      </c>
      <c r="C561" s="66"/>
      <c r="D561" s="66"/>
      <c r="E561" s="66"/>
      <c r="F561" s="59"/>
      <c r="G561" s="59"/>
      <c r="H561" s="59"/>
      <c r="I561" s="59"/>
      <c r="J561" s="68"/>
      <c r="K561" s="69"/>
      <c r="L561" s="68"/>
      <c r="M561" s="69"/>
      <c r="N561" s="70">
        <f t="shared" ref="N561:R561" si="443">SUM(N558:N560)</f>
        <v>0</v>
      </c>
      <c r="O561" s="70">
        <f t="shared" si="443"/>
        <v>0</v>
      </c>
      <c r="P561" s="70">
        <f t="shared" si="443"/>
        <v>0</v>
      </c>
      <c r="Q561" s="70">
        <f t="shared" si="443"/>
        <v>0</v>
      </c>
      <c r="R561" s="70">
        <f t="shared" si="443"/>
        <v>0</v>
      </c>
      <c r="S561" s="66"/>
      <c r="T561" s="71"/>
      <c r="U561" s="71"/>
      <c r="V561" s="71"/>
      <c r="W561" s="66"/>
      <c r="X561" s="14"/>
      <c r="Y561" s="189"/>
      <c r="Z561" s="194"/>
    </row>
    <row r="562" spans="1:26" ht="15" customHeight="1" x14ac:dyDescent="0.2">
      <c r="A562" s="187">
        <v>183</v>
      </c>
      <c r="B562" s="187" t="s">
        <v>261</v>
      </c>
      <c r="C562" s="187" t="s">
        <v>55</v>
      </c>
      <c r="D562" s="187">
        <v>63</v>
      </c>
      <c r="E562" s="187" t="s">
        <v>201</v>
      </c>
      <c r="F562" s="59" t="s">
        <v>202</v>
      </c>
      <c r="G562" s="59" t="s">
        <v>202</v>
      </c>
      <c r="H562" s="59" t="s">
        <v>202</v>
      </c>
      <c r="I562" s="59" t="s">
        <v>202</v>
      </c>
      <c r="J562" s="59"/>
      <c r="K562" s="84"/>
      <c r="L562" s="84"/>
      <c r="M562" s="84"/>
      <c r="N562" s="75"/>
      <c r="O562" s="63"/>
      <c r="P562" s="63"/>
      <c r="Q562" s="63"/>
      <c r="R562" s="63"/>
      <c r="S562" s="66"/>
      <c r="T562" s="65"/>
      <c r="U562" s="65"/>
      <c r="V562" s="65"/>
      <c r="W562" s="62"/>
      <c r="X562" s="14"/>
      <c r="Y562" s="187" t="s">
        <v>766</v>
      </c>
      <c r="Z562" s="193">
        <v>100</v>
      </c>
    </row>
    <row r="563" spans="1:26" ht="15" customHeight="1" x14ac:dyDescent="0.2">
      <c r="A563" s="189"/>
      <c r="B563" s="189"/>
      <c r="C563" s="189" t="s">
        <v>24</v>
      </c>
      <c r="D563" s="189"/>
      <c r="E563" s="189"/>
      <c r="F563" s="59" t="s">
        <v>202</v>
      </c>
      <c r="G563" s="59" t="s">
        <v>202</v>
      </c>
      <c r="H563" s="59" t="s">
        <v>202</v>
      </c>
      <c r="I563" s="59" t="s">
        <v>202</v>
      </c>
      <c r="J563" s="59"/>
      <c r="K563" s="66"/>
      <c r="L563" s="66"/>
      <c r="M563" s="66"/>
      <c r="N563" s="75"/>
      <c r="O563" s="63"/>
      <c r="P563" s="63"/>
      <c r="Q563" s="63"/>
      <c r="R563" s="63"/>
      <c r="S563" s="66"/>
      <c r="T563" s="65"/>
      <c r="U563" s="65"/>
      <c r="V563" s="65"/>
      <c r="W563" s="62"/>
      <c r="X563" s="14"/>
      <c r="Y563" s="188"/>
      <c r="Z563" s="196"/>
    </row>
    <row r="564" spans="1:26" ht="15" customHeight="1" x14ac:dyDescent="0.2">
      <c r="A564" s="62"/>
      <c r="B564" s="66" t="s">
        <v>302</v>
      </c>
      <c r="C564" s="66"/>
      <c r="D564" s="66"/>
      <c r="E564" s="66"/>
      <c r="F564" s="59"/>
      <c r="G564" s="59"/>
      <c r="H564" s="59"/>
      <c r="I564" s="59"/>
      <c r="J564" s="68"/>
      <c r="K564" s="69"/>
      <c r="L564" s="68"/>
      <c r="M564" s="69"/>
      <c r="N564" s="70">
        <f t="shared" ref="N564:R564" si="444">SUM(N561:N563)</f>
        <v>0</v>
      </c>
      <c r="O564" s="70">
        <f t="shared" si="444"/>
        <v>0</v>
      </c>
      <c r="P564" s="70">
        <f t="shared" si="444"/>
        <v>0</v>
      </c>
      <c r="Q564" s="70">
        <f t="shared" si="444"/>
        <v>0</v>
      </c>
      <c r="R564" s="70">
        <f t="shared" si="444"/>
        <v>0</v>
      </c>
      <c r="S564" s="66"/>
      <c r="T564" s="71"/>
      <c r="U564" s="71"/>
      <c r="V564" s="71"/>
      <c r="W564" s="66"/>
      <c r="X564" s="14"/>
      <c r="Y564" s="189"/>
      <c r="Z564" s="194"/>
    </row>
    <row r="565" spans="1:26" ht="15" customHeight="1" x14ac:dyDescent="0.2">
      <c r="A565" s="187">
        <v>184</v>
      </c>
      <c r="B565" s="187" t="s">
        <v>262</v>
      </c>
      <c r="C565" s="187" t="s">
        <v>57</v>
      </c>
      <c r="D565" s="187">
        <v>63</v>
      </c>
      <c r="E565" s="187" t="s">
        <v>201</v>
      </c>
      <c r="F565" s="59" t="s">
        <v>202</v>
      </c>
      <c r="G565" s="59" t="s">
        <v>202</v>
      </c>
      <c r="H565" s="59" t="s">
        <v>202</v>
      </c>
      <c r="I565" s="59" t="s">
        <v>202</v>
      </c>
      <c r="J565" s="59"/>
      <c r="K565" s="84"/>
      <c r="L565" s="84"/>
      <c r="M565" s="84"/>
      <c r="N565" s="75"/>
      <c r="O565" s="63"/>
      <c r="P565" s="63"/>
      <c r="Q565" s="63"/>
      <c r="R565" s="63"/>
      <c r="S565" s="66"/>
      <c r="T565" s="65"/>
      <c r="U565" s="65"/>
      <c r="V565" s="65"/>
      <c r="W565" s="62"/>
      <c r="X565" s="14"/>
      <c r="Y565" s="187" t="s">
        <v>766</v>
      </c>
      <c r="Z565" s="193">
        <v>100</v>
      </c>
    </row>
    <row r="566" spans="1:26" ht="15" customHeight="1" x14ac:dyDescent="0.2">
      <c r="A566" s="189"/>
      <c r="B566" s="189"/>
      <c r="C566" s="189" t="s">
        <v>24</v>
      </c>
      <c r="D566" s="189"/>
      <c r="E566" s="189"/>
      <c r="F566" s="59" t="s">
        <v>202</v>
      </c>
      <c r="G566" s="59" t="s">
        <v>202</v>
      </c>
      <c r="H566" s="59" t="s">
        <v>202</v>
      </c>
      <c r="I566" s="59" t="s">
        <v>202</v>
      </c>
      <c r="J566" s="59"/>
      <c r="K566" s="66"/>
      <c r="L566" s="66"/>
      <c r="M566" s="66"/>
      <c r="N566" s="75"/>
      <c r="O566" s="63"/>
      <c r="P566" s="63"/>
      <c r="Q566" s="63"/>
      <c r="R566" s="63"/>
      <c r="S566" s="66"/>
      <c r="T566" s="65"/>
      <c r="U566" s="65"/>
      <c r="V566" s="65"/>
      <c r="W566" s="62"/>
      <c r="X566" s="14"/>
      <c r="Y566" s="188"/>
      <c r="Z566" s="196"/>
    </row>
    <row r="567" spans="1:26" ht="15" customHeight="1" x14ac:dyDescent="0.2">
      <c r="A567" s="62"/>
      <c r="B567" s="66" t="s">
        <v>302</v>
      </c>
      <c r="C567" s="66"/>
      <c r="D567" s="66"/>
      <c r="E567" s="66"/>
      <c r="F567" s="59"/>
      <c r="G567" s="59"/>
      <c r="H567" s="59"/>
      <c r="I567" s="59"/>
      <c r="J567" s="68"/>
      <c r="K567" s="69"/>
      <c r="L567" s="68"/>
      <c r="M567" s="69"/>
      <c r="N567" s="70">
        <f t="shared" ref="N567:R567" si="445">SUM(N564:N566)</f>
        <v>0</v>
      </c>
      <c r="O567" s="70">
        <f t="shared" si="445"/>
        <v>0</v>
      </c>
      <c r="P567" s="70">
        <f t="shared" si="445"/>
        <v>0</v>
      </c>
      <c r="Q567" s="70">
        <f t="shared" si="445"/>
        <v>0</v>
      </c>
      <c r="R567" s="70">
        <f t="shared" si="445"/>
        <v>0</v>
      </c>
      <c r="S567" s="66"/>
      <c r="T567" s="71"/>
      <c r="U567" s="71"/>
      <c r="V567" s="71"/>
      <c r="W567" s="66"/>
      <c r="X567" s="14"/>
      <c r="Y567" s="189"/>
      <c r="Z567" s="194"/>
    </row>
    <row r="568" spans="1:26" ht="15" customHeight="1" x14ac:dyDescent="0.2">
      <c r="A568" s="187">
        <v>185</v>
      </c>
      <c r="B568" s="187" t="s">
        <v>263</v>
      </c>
      <c r="C568" s="187" t="s">
        <v>56</v>
      </c>
      <c r="D568" s="187">
        <v>50</v>
      </c>
      <c r="E568" s="187" t="s">
        <v>201</v>
      </c>
      <c r="F568" s="59" t="s">
        <v>202</v>
      </c>
      <c r="G568" s="59" t="s">
        <v>202</v>
      </c>
      <c r="H568" s="59" t="s">
        <v>202</v>
      </c>
      <c r="I568" s="59" t="s">
        <v>202</v>
      </c>
      <c r="J568" s="59"/>
      <c r="K568" s="84"/>
      <c r="L568" s="84"/>
      <c r="M568" s="84"/>
      <c r="N568" s="75"/>
      <c r="O568" s="63"/>
      <c r="P568" s="63"/>
      <c r="Q568" s="63"/>
      <c r="R568" s="63"/>
      <c r="S568" s="66"/>
      <c r="T568" s="65"/>
      <c r="U568" s="65"/>
      <c r="V568" s="65"/>
      <c r="W568" s="62"/>
      <c r="X568" s="14"/>
      <c r="Y568" s="187" t="s">
        <v>766</v>
      </c>
      <c r="Z568" s="193">
        <v>100</v>
      </c>
    </row>
    <row r="569" spans="1:26" ht="15" customHeight="1" x14ac:dyDescent="0.2">
      <c r="A569" s="189"/>
      <c r="B569" s="189"/>
      <c r="C569" s="189" t="s">
        <v>24</v>
      </c>
      <c r="D569" s="189"/>
      <c r="E569" s="189"/>
      <c r="F569" s="59" t="s">
        <v>202</v>
      </c>
      <c r="G569" s="59" t="s">
        <v>202</v>
      </c>
      <c r="H569" s="59" t="s">
        <v>202</v>
      </c>
      <c r="I569" s="59" t="s">
        <v>202</v>
      </c>
      <c r="J569" s="59"/>
      <c r="K569" s="66"/>
      <c r="L569" s="66"/>
      <c r="M569" s="66"/>
      <c r="N569" s="75"/>
      <c r="O569" s="63"/>
      <c r="P569" s="63"/>
      <c r="Q569" s="63"/>
      <c r="R569" s="63"/>
      <c r="S569" s="66"/>
      <c r="T569" s="65"/>
      <c r="U569" s="65"/>
      <c r="V569" s="65"/>
      <c r="W569" s="62"/>
      <c r="X569" s="14"/>
      <c r="Y569" s="188"/>
      <c r="Z569" s="196"/>
    </row>
    <row r="570" spans="1:26" ht="15" customHeight="1" x14ac:dyDescent="0.2">
      <c r="A570" s="62"/>
      <c r="B570" s="66" t="s">
        <v>302</v>
      </c>
      <c r="C570" s="66"/>
      <c r="D570" s="66"/>
      <c r="E570" s="66"/>
      <c r="F570" s="59"/>
      <c r="G570" s="59"/>
      <c r="H570" s="59"/>
      <c r="I570" s="59"/>
      <c r="J570" s="68"/>
      <c r="K570" s="69"/>
      <c r="L570" s="68"/>
      <c r="M570" s="69"/>
      <c r="N570" s="70">
        <f t="shared" ref="N570:R570" si="446">SUM(N567:N569)</f>
        <v>0</v>
      </c>
      <c r="O570" s="70">
        <f t="shared" si="446"/>
        <v>0</v>
      </c>
      <c r="P570" s="70">
        <f t="shared" si="446"/>
        <v>0</v>
      </c>
      <c r="Q570" s="70">
        <f t="shared" si="446"/>
        <v>0</v>
      </c>
      <c r="R570" s="70">
        <f t="shared" si="446"/>
        <v>0</v>
      </c>
      <c r="S570" s="66"/>
      <c r="T570" s="71"/>
      <c r="U570" s="71"/>
      <c r="V570" s="71"/>
      <c r="W570" s="66"/>
      <c r="X570" s="14"/>
      <c r="Y570" s="189"/>
      <c r="Z570" s="194"/>
    </row>
    <row r="571" spans="1:26" ht="15" customHeight="1" x14ac:dyDescent="0.2">
      <c r="A571" s="187">
        <v>186</v>
      </c>
      <c r="B571" s="187" t="s">
        <v>264</v>
      </c>
      <c r="C571" s="187" t="s">
        <v>58</v>
      </c>
      <c r="D571" s="187">
        <v>50</v>
      </c>
      <c r="E571" s="187" t="s">
        <v>201</v>
      </c>
      <c r="F571" s="59" t="s">
        <v>202</v>
      </c>
      <c r="G571" s="59" t="s">
        <v>202</v>
      </c>
      <c r="H571" s="59" t="s">
        <v>202</v>
      </c>
      <c r="I571" s="59" t="s">
        <v>202</v>
      </c>
      <c r="J571" s="59"/>
      <c r="K571" s="84"/>
      <c r="L571" s="84"/>
      <c r="M571" s="84"/>
      <c r="N571" s="75"/>
      <c r="O571" s="63"/>
      <c r="P571" s="63"/>
      <c r="Q571" s="63"/>
      <c r="R571" s="63"/>
      <c r="S571" s="66"/>
      <c r="T571" s="65"/>
      <c r="U571" s="65"/>
      <c r="V571" s="65"/>
      <c r="W571" s="62"/>
      <c r="X571" s="14"/>
      <c r="Y571" s="187" t="s">
        <v>766</v>
      </c>
      <c r="Z571" s="193">
        <v>100</v>
      </c>
    </row>
    <row r="572" spans="1:26" ht="15" customHeight="1" x14ac:dyDescent="0.2">
      <c r="A572" s="189"/>
      <c r="B572" s="189"/>
      <c r="C572" s="189" t="s">
        <v>24</v>
      </c>
      <c r="D572" s="189"/>
      <c r="E572" s="189"/>
      <c r="F572" s="59" t="s">
        <v>202</v>
      </c>
      <c r="G572" s="59" t="s">
        <v>202</v>
      </c>
      <c r="H572" s="59" t="s">
        <v>202</v>
      </c>
      <c r="I572" s="59" t="s">
        <v>202</v>
      </c>
      <c r="J572" s="59"/>
      <c r="K572" s="66"/>
      <c r="L572" s="66"/>
      <c r="M572" s="66"/>
      <c r="N572" s="75"/>
      <c r="O572" s="63"/>
      <c r="P572" s="63"/>
      <c r="Q572" s="63"/>
      <c r="R572" s="63"/>
      <c r="S572" s="66"/>
      <c r="T572" s="65"/>
      <c r="U572" s="65"/>
      <c r="V572" s="65"/>
      <c r="W572" s="62"/>
      <c r="X572" s="14"/>
      <c r="Y572" s="188"/>
      <c r="Z572" s="196"/>
    </row>
    <row r="573" spans="1:26" ht="15" customHeight="1" x14ac:dyDescent="0.2">
      <c r="A573" s="62"/>
      <c r="B573" s="66" t="s">
        <v>302</v>
      </c>
      <c r="C573" s="66"/>
      <c r="D573" s="66"/>
      <c r="E573" s="66"/>
      <c r="F573" s="59"/>
      <c r="G573" s="59"/>
      <c r="H573" s="59"/>
      <c r="I573" s="59"/>
      <c r="J573" s="68"/>
      <c r="K573" s="69"/>
      <c r="L573" s="68"/>
      <c r="M573" s="69"/>
      <c r="N573" s="70">
        <f t="shared" ref="N573:R573" si="447">SUM(N570:N572)</f>
        <v>0</v>
      </c>
      <c r="O573" s="70">
        <f t="shared" si="447"/>
        <v>0</v>
      </c>
      <c r="P573" s="70">
        <f t="shared" si="447"/>
        <v>0</v>
      </c>
      <c r="Q573" s="70">
        <f t="shared" si="447"/>
        <v>0</v>
      </c>
      <c r="R573" s="70">
        <f t="shared" si="447"/>
        <v>0</v>
      </c>
      <c r="S573" s="66"/>
      <c r="T573" s="71"/>
      <c r="U573" s="71"/>
      <c r="V573" s="71"/>
      <c r="W573" s="66"/>
      <c r="X573" s="14"/>
      <c r="Y573" s="189"/>
      <c r="Z573" s="194"/>
    </row>
    <row r="574" spans="1:26" ht="15" customHeight="1" x14ac:dyDescent="0.2">
      <c r="A574" s="187">
        <v>187</v>
      </c>
      <c r="B574" s="187" t="s">
        <v>265</v>
      </c>
      <c r="C574" s="187" t="s">
        <v>59</v>
      </c>
      <c r="D574" s="187">
        <v>63</v>
      </c>
      <c r="E574" s="187" t="s">
        <v>201</v>
      </c>
      <c r="F574" s="59" t="s">
        <v>202</v>
      </c>
      <c r="G574" s="59" t="s">
        <v>202</v>
      </c>
      <c r="H574" s="59" t="s">
        <v>202</v>
      </c>
      <c r="I574" s="59" t="s">
        <v>202</v>
      </c>
      <c r="J574" s="59"/>
      <c r="K574" s="84"/>
      <c r="L574" s="84"/>
      <c r="M574" s="84"/>
      <c r="N574" s="75"/>
      <c r="O574" s="63"/>
      <c r="P574" s="63"/>
      <c r="Q574" s="63"/>
      <c r="R574" s="63"/>
      <c r="S574" s="66"/>
      <c r="T574" s="65"/>
      <c r="U574" s="65"/>
      <c r="V574" s="65"/>
      <c r="W574" s="62"/>
      <c r="X574" s="14"/>
      <c r="Y574" s="187" t="s">
        <v>766</v>
      </c>
      <c r="Z574" s="193">
        <v>100</v>
      </c>
    </row>
    <row r="575" spans="1:26" ht="15" customHeight="1" x14ac:dyDescent="0.2">
      <c r="A575" s="189"/>
      <c r="B575" s="189"/>
      <c r="C575" s="189" t="s">
        <v>24</v>
      </c>
      <c r="D575" s="189"/>
      <c r="E575" s="189"/>
      <c r="F575" s="59" t="s">
        <v>202</v>
      </c>
      <c r="G575" s="59" t="s">
        <v>202</v>
      </c>
      <c r="H575" s="59" t="s">
        <v>202</v>
      </c>
      <c r="I575" s="59" t="s">
        <v>202</v>
      </c>
      <c r="J575" s="59"/>
      <c r="K575" s="66"/>
      <c r="L575" s="66"/>
      <c r="M575" s="66"/>
      <c r="N575" s="75"/>
      <c r="O575" s="63"/>
      <c r="P575" s="63"/>
      <c r="Q575" s="63"/>
      <c r="R575" s="63"/>
      <c r="S575" s="66"/>
      <c r="T575" s="65"/>
      <c r="U575" s="65"/>
      <c r="V575" s="65"/>
      <c r="W575" s="62"/>
      <c r="X575" s="14"/>
      <c r="Y575" s="188"/>
      <c r="Z575" s="196"/>
    </row>
    <row r="576" spans="1:26" ht="15" customHeight="1" x14ac:dyDescent="0.2">
      <c r="A576" s="62"/>
      <c r="B576" s="66" t="s">
        <v>302</v>
      </c>
      <c r="C576" s="66"/>
      <c r="D576" s="66"/>
      <c r="E576" s="66"/>
      <c r="F576" s="59"/>
      <c r="G576" s="59"/>
      <c r="H576" s="59"/>
      <c r="I576" s="59"/>
      <c r="J576" s="68"/>
      <c r="K576" s="69"/>
      <c r="L576" s="68"/>
      <c r="M576" s="69"/>
      <c r="N576" s="70">
        <f t="shared" ref="N576:R576" si="448">SUM(N573:N575)</f>
        <v>0</v>
      </c>
      <c r="O576" s="70">
        <f t="shared" si="448"/>
        <v>0</v>
      </c>
      <c r="P576" s="70">
        <f t="shared" si="448"/>
        <v>0</v>
      </c>
      <c r="Q576" s="70">
        <f t="shared" si="448"/>
        <v>0</v>
      </c>
      <c r="R576" s="70">
        <f t="shared" si="448"/>
        <v>0</v>
      </c>
      <c r="S576" s="66"/>
      <c r="T576" s="71"/>
      <c r="U576" s="71"/>
      <c r="V576" s="71"/>
      <c r="W576" s="66"/>
      <c r="X576" s="14"/>
      <c r="Y576" s="189"/>
      <c r="Z576" s="194"/>
    </row>
    <row r="577" spans="1:26" ht="15" customHeight="1" x14ac:dyDescent="0.2">
      <c r="A577" s="187">
        <v>188</v>
      </c>
      <c r="B577" s="187" t="s">
        <v>266</v>
      </c>
      <c r="C577" s="187" t="s">
        <v>60</v>
      </c>
      <c r="D577" s="187">
        <v>63</v>
      </c>
      <c r="E577" s="187" t="s">
        <v>201</v>
      </c>
      <c r="F577" s="59" t="s">
        <v>202</v>
      </c>
      <c r="G577" s="59" t="s">
        <v>202</v>
      </c>
      <c r="H577" s="59" t="s">
        <v>202</v>
      </c>
      <c r="I577" s="59" t="s">
        <v>202</v>
      </c>
      <c r="J577" s="59"/>
      <c r="K577" s="84"/>
      <c r="L577" s="84"/>
      <c r="M577" s="84"/>
      <c r="N577" s="75"/>
      <c r="O577" s="63"/>
      <c r="P577" s="63"/>
      <c r="Q577" s="63"/>
      <c r="R577" s="63"/>
      <c r="S577" s="66"/>
      <c r="T577" s="65"/>
      <c r="U577" s="65"/>
      <c r="V577" s="65"/>
      <c r="W577" s="62"/>
      <c r="X577" s="14"/>
      <c r="Y577" s="187" t="s">
        <v>766</v>
      </c>
      <c r="Z577" s="193">
        <v>100</v>
      </c>
    </row>
    <row r="578" spans="1:26" ht="15" customHeight="1" x14ac:dyDescent="0.2">
      <c r="A578" s="189"/>
      <c r="B578" s="189"/>
      <c r="C578" s="189" t="s">
        <v>24</v>
      </c>
      <c r="D578" s="189"/>
      <c r="E578" s="189"/>
      <c r="F578" s="59" t="s">
        <v>202</v>
      </c>
      <c r="G578" s="59" t="s">
        <v>202</v>
      </c>
      <c r="H578" s="59" t="s">
        <v>202</v>
      </c>
      <c r="I578" s="59" t="s">
        <v>202</v>
      </c>
      <c r="J578" s="59"/>
      <c r="K578" s="66"/>
      <c r="L578" s="66"/>
      <c r="M578" s="66"/>
      <c r="N578" s="75"/>
      <c r="O578" s="63"/>
      <c r="P578" s="63"/>
      <c r="Q578" s="63"/>
      <c r="R578" s="63"/>
      <c r="S578" s="66"/>
      <c r="T578" s="65"/>
      <c r="U578" s="65"/>
      <c r="V578" s="65"/>
      <c r="W578" s="62"/>
      <c r="X578" s="14"/>
      <c r="Y578" s="188"/>
      <c r="Z578" s="196"/>
    </row>
    <row r="579" spans="1:26" ht="15" customHeight="1" x14ac:dyDescent="0.2">
      <c r="A579" s="62"/>
      <c r="B579" s="97" t="s">
        <v>302</v>
      </c>
      <c r="C579" s="97"/>
      <c r="D579" s="97"/>
      <c r="E579" s="97"/>
      <c r="F579" s="59"/>
      <c r="G579" s="59"/>
      <c r="H579" s="59"/>
      <c r="I579" s="59"/>
      <c r="J579" s="68"/>
      <c r="K579" s="69"/>
      <c r="L579" s="68"/>
      <c r="M579" s="69"/>
      <c r="N579" s="70">
        <f t="shared" ref="N579:R579" si="449">SUM(N576:N578)</f>
        <v>0</v>
      </c>
      <c r="O579" s="70">
        <f t="shared" si="449"/>
        <v>0</v>
      </c>
      <c r="P579" s="70">
        <f t="shared" si="449"/>
        <v>0</v>
      </c>
      <c r="Q579" s="70">
        <f t="shared" si="449"/>
        <v>0</v>
      </c>
      <c r="R579" s="70">
        <f t="shared" si="449"/>
        <v>0</v>
      </c>
      <c r="S579" s="66"/>
      <c r="T579" s="71"/>
      <c r="U579" s="71"/>
      <c r="V579" s="71"/>
      <c r="W579" s="66"/>
      <c r="X579" s="14"/>
      <c r="Y579" s="189"/>
      <c r="Z579" s="194"/>
    </row>
    <row r="580" spans="1:26" ht="15" customHeight="1" x14ac:dyDescent="0.2">
      <c r="A580" s="187">
        <v>189</v>
      </c>
      <c r="B580" s="187" t="s">
        <v>267</v>
      </c>
      <c r="C580" s="187" t="s">
        <v>61</v>
      </c>
      <c r="D580" s="187">
        <v>50</v>
      </c>
      <c r="E580" s="187" t="s">
        <v>201</v>
      </c>
      <c r="F580" s="59" t="s">
        <v>202</v>
      </c>
      <c r="G580" s="59" t="s">
        <v>202</v>
      </c>
      <c r="H580" s="59" t="s">
        <v>202</v>
      </c>
      <c r="I580" s="59" t="s">
        <v>202</v>
      </c>
      <c r="J580" s="59"/>
      <c r="K580" s="84"/>
      <c r="L580" s="84"/>
      <c r="M580" s="84"/>
      <c r="N580" s="75"/>
      <c r="O580" s="63"/>
      <c r="P580" s="63"/>
      <c r="Q580" s="63"/>
      <c r="R580" s="63"/>
      <c r="S580" s="66"/>
      <c r="T580" s="65"/>
      <c r="U580" s="65"/>
      <c r="V580" s="65"/>
      <c r="W580" s="62"/>
      <c r="X580" s="14"/>
      <c r="Y580" s="187" t="s">
        <v>766</v>
      </c>
      <c r="Z580" s="193">
        <v>100</v>
      </c>
    </row>
    <row r="581" spans="1:26" ht="15" customHeight="1" x14ac:dyDescent="0.2">
      <c r="A581" s="189"/>
      <c r="B581" s="189"/>
      <c r="C581" s="189" t="s">
        <v>24</v>
      </c>
      <c r="D581" s="189"/>
      <c r="E581" s="189"/>
      <c r="F581" s="59" t="s">
        <v>202</v>
      </c>
      <c r="G581" s="59" t="s">
        <v>202</v>
      </c>
      <c r="H581" s="59" t="s">
        <v>202</v>
      </c>
      <c r="I581" s="59" t="s">
        <v>202</v>
      </c>
      <c r="J581" s="59"/>
      <c r="K581" s="66"/>
      <c r="L581" s="66"/>
      <c r="M581" s="66"/>
      <c r="N581" s="75"/>
      <c r="O581" s="63"/>
      <c r="P581" s="63"/>
      <c r="Q581" s="63"/>
      <c r="R581" s="63"/>
      <c r="S581" s="66"/>
      <c r="T581" s="65"/>
      <c r="U581" s="65"/>
      <c r="V581" s="65"/>
      <c r="W581" s="62"/>
      <c r="X581" s="14"/>
      <c r="Y581" s="188"/>
      <c r="Z581" s="196"/>
    </row>
    <row r="582" spans="1:26" ht="15" customHeight="1" x14ac:dyDescent="0.2">
      <c r="A582" s="62"/>
      <c r="B582" s="66" t="s">
        <v>302</v>
      </c>
      <c r="C582" s="66"/>
      <c r="D582" s="66"/>
      <c r="E582" s="66"/>
      <c r="F582" s="59"/>
      <c r="G582" s="59"/>
      <c r="H582" s="59"/>
      <c r="I582" s="59"/>
      <c r="J582" s="68"/>
      <c r="K582" s="69"/>
      <c r="L582" s="68"/>
      <c r="M582" s="69"/>
      <c r="N582" s="70">
        <f t="shared" ref="N582:R582" si="450">SUM(N579:N581)</f>
        <v>0</v>
      </c>
      <c r="O582" s="70">
        <f t="shared" si="450"/>
        <v>0</v>
      </c>
      <c r="P582" s="70">
        <f t="shared" si="450"/>
        <v>0</v>
      </c>
      <c r="Q582" s="70">
        <f t="shared" si="450"/>
        <v>0</v>
      </c>
      <c r="R582" s="70">
        <f t="shared" si="450"/>
        <v>0</v>
      </c>
      <c r="S582" s="66"/>
      <c r="T582" s="71"/>
      <c r="U582" s="71"/>
      <c r="V582" s="71"/>
      <c r="W582" s="66"/>
      <c r="X582" s="14"/>
      <c r="Y582" s="189"/>
      <c r="Z582" s="194"/>
    </row>
    <row r="583" spans="1:26" ht="15" customHeight="1" x14ac:dyDescent="0.2">
      <c r="A583" s="187">
        <v>190</v>
      </c>
      <c r="B583" s="187" t="s">
        <v>268</v>
      </c>
      <c r="C583" s="187" t="s">
        <v>62</v>
      </c>
      <c r="D583" s="187">
        <v>50</v>
      </c>
      <c r="E583" s="187" t="s">
        <v>201</v>
      </c>
      <c r="F583" s="59" t="s">
        <v>202</v>
      </c>
      <c r="G583" s="59" t="s">
        <v>202</v>
      </c>
      <c r="H583" s="59" t="s">
        <v>202</v>
      </c>
      <c r="I583" s="59" t="s">
        <v>202</v>
      </c>
      <c r="J583" s="59"/>
      <c r="K583" s="84"/>
      <c r="L583" s="84"/>
      <c r="M583" s="84"/>
      <c r="N583" s="75"/>
      <c r="O583" s="63"/>
      <c r="P583" s="63"/>
      <c r="Q583" s="63"/>
      <c r="R583" s="63"/>
      <c r="S583" s="66"/>
      <c r="T583" s="65"/>
      <c r="U583" s="65"/>
      <c r="V583" s="65"/>
      <c r="W583" s="62"/>
      <c r="X583" s="14"/>
      <c r="Y583" s="187" t="s">
        <v>766</v>
      </c>
      <c r="Z583" s="193">
        <v>100</v>
      </c>
    </row>
    <row r="584" spans="1:26" ht="15" customHeight="1" x14ac:dyDescent="0.2">
      <c r="A584" s="189"/>
      <c r="B584" s="189"/>
      <c r="C584" s="189" t="s">
        <v>24</v>
      </c>
      <c r="D584" s="189"/>
      <c r="E584" s="189"/>
      <c r="F584" s="59" t="s">
        <v>202</v>
      </c>
      <c r="G584" s="59" t="s">
        <v>202</v>
      </c>
      <c r="H584" s="59" t="s">
        <v>202</v>
      </c>
      <c r="I584" s="59" t="s">
        <v>202</v>
      </c>
      <c r="J584" s="59"/>
      <c r="K584" s="66"/>
      <c r="L584" s="66"/>
      <c r="M584" s="66"/>
      <c r="N584" s="75"/>
      <c r="O584" s="63"/>
      <c r="P584" s="63"/>
      <c r="Q584" s="63"/>
      <c r="R584" s="63"/>
      <c r="S584" s="66"/>
      <c r="T584" s="65"/>
      <c r="U584" s="65"/>
      <c r="V584" s="65"/>
      <c r="W584" s="62"/>
      <c r="X584" s="14"/>
      <c r="Y584" s="188"/>
      <c r="Z584" s="196"/>
    </row>
    <row r="585" spans="1:26" ht="15" customHeight="1" x14ac:dyDescent="0.2">
      <c r="A585" s="62"/>
      <c r="B585" s="66" t="s">
        <v>302</v>
      </c>
      <c r="C585" s="66"/>
      <c r="D585" s="66"/>
      <c r="E585" s="66"/>
      <c r="F585" s="59"/>
      <c r="G585" s="59"/>
      <c r="H585" s="59"/>
      <c r="I585" s="59"/>
      <c r="J585" s="68"/>
      <c r="K585" s="69"/>
      <c r="L585" s="68"/>
      <c r="M585" s="69"/>
      <c r="N585" s="70">
        <f t="shared" ref="N585:R585" si="451">SUM(N582:N584)</f>
        <v>0</v>
      </c>
      <c r="O585" s="70">
        <f t="shared" si="451"/>
        <v>0</v>
      </c>
      <c r="P585" s="70">
        <f t="shared" si="451"/>
        <v>0</v>
      </c>
      <c r="Q585" s="70">
        <f t="shared" si="451"/>
        <v>0</v>
      </c>
      <c r="R585" s="70">
        <f t="shared" si="451"/>
        <v>0</v>
      </c>
      <c r="S585" s="66"/>
      <c r="T585" s="71"/>
      <c r="U585" s="71"/>
      <c r="V585" s="71"/>
      <c r="W585" s="66"/>
      <c r="X585" s="14"/>
      <c r="Y585" s="189"/>
      <c r="Z585" s="194"/>
    </row>
    <row r="586" spans="1:26" ht="15" customHeight="1" x14ac:dyDescent="0.2">
      <c r="A586" s="187">
        <v>191</v>
      </c>
      <c r="B586" s="187" t="s">
        <v>269</v>
      </c>
      <c r="C586" s="187" t="s">
        <v>74</v>
      </c>
      <c r="D586" s="187">
        <v>50</v>
      </c>
      <c r="E586" s="187" t="s">
        <v>201</v>
      </c>
      <c r="F586" s="59" t="s">
        <v>202</v>
      </c>
      <c r="G586" s="59" t="s">
        <v>202</v>
      </c>
      <c r="H586" s="59" t="s">
        <v>202</v>
      </c>
      <c r="I586" s="59" t="s">
        <v>202</v>
      </c>
      <c r="J586" s="59"/>
      <c r="K586" s="84"/>
      <c r="L586" s="84"/>
      <c r="M586" s="84"/>
      <c r="N586" s="75"/>
      <c r="O586" s="63"/>
      <c r="P586" s="63"/>
      <c r="Q586" s="63"/>
      <c r="R586" s="63"/>
      <c r="S586" s="66"/>
      <c r="T586" s="65"/>
      <c r="U586" s="65"/>
      <c r="V586" s="65"/>
      <c r="W586" s="62"/>
      <c r="X586" s="14"/>
      <c r="Y586" s="187" t="s">
        <v>766</v>
      </c>
      <c r="Z586" s="193">
        <v>100</v>
      </c>
    </row>
    <row r="587" spans="1:26" ht="15" customHeight="1" x14ac:dyDescent="0.2">
      <c r="A587" s="189"/>
      <c r="B587" s="189"/>
      <c r="C587" s="189" t="s">
        <v>24</v>
      </c>
      <c r="D587" s="189"/>
      <c r="E587" s="189"/>
      <c r="F587" s="59" t="s">
        <v>202</v>
      </c>
      <c r="G587" s="59" t="s">
        <v>202</v>
      </c>
      <c r="H587" s="59" t="s">
        <v>202</v>
      </c>
      <c r="I587" s="59" t="s">
        <v>202</v>
      </c>
      <c r="J587" s="59"/>
      <c r="K587" s="66"/>
      <c r="L587" s="66"/>
      <c r="M587" s="66"/>
      <c r="N587" s="75"/>
      <c r="O587" s="63"/>
      <c r="P587" s="63"/>
      <c r="Q587" s="63"/>
      <c r="R587" s="63"/>
      <c r="S587" s="66"/>
      <c r="T587" s="65"/>
      <c r="U587" s="65"/>
      <c r="V587" s="65"/>
      <c r="W587" s="62"/>
      <c r="X587" s="14"/>
      <c r="Y587" s="188"/>
      <c r="Z587" s="196"/>
    </row>
    <row r="588" spans="1:26" ht="15" customHeight="1" x14ac:dyDescent="0.2">
      <c r="A588" s="62"/>
      <c r="B588" s="66" t="s">
        <v>302</v>
      </c>
      <c r="C588" s="66"/>
      <c r="D588" s="66"/>
      <c r="E588" s="66"/>
      <c r="F588" s="59"/>
      <c r="G588" s="59"/>
      <c r="H588" s="59"/>
      <c r="I588" s="59"/>
      <c r="J588" s="68"/>
      <c r="K588" s="69"/>
      <c r="L588" s="68"/>
      <c r="M588" s="69"/>
      <c r="N588" s="70">
        <f t="shared" ref="N588:R588" si="452">SUM(N585:N587)</f>
        <v>0</v>
      </c>
      <c r="O588" s="70">
        <f t="shared" si="452"/>
        <v>0</v>
      </c>
      <c r="P588" s="70">
        <f t="shared" si="452"/>
        <v>0</v>
      </c>
      <c r="Q588" s="70">
        <f t="shared" si="452"/>
        <v>0</v>
      </c>
      <c r="R588" s="70">
        <f t="shared" si="452"/>
        <v>0</v>
      </c>
      <c r="S588" s="66"/>
      <c r="T588" s="71"/>
      <c r="U588" s="71"/>
      <c r="V588" s="71"/>
      <c r="W588" s="66"/>
      <c r="X588" s="14"/>
      <c r="Y588" s="189"/>
      <c r="Z588" s="194"/>
    </row>
    <row r="589" spans="1:26" ht="15" customHeight="1" x14ac:dyDescent="0.2">
      <c r="A589" s="187">
        <v>192</v>
      </c>
      <c r="B589" s="187" t="s">
        <v>270</v>
      </c>
      <c r="C589" s="187" t="s">
        <v>75</v>
      </c>
      <c r="D589" s="187">
        <v>50</v>
      </c>
      <c r="E589" s="187" t="s">
        <v>201</v>
      </c>
      <c r="F589" s="59" t="s">
        <v>202</v>
      </c>
      <c r="G589" s="59" t="s">
        <v>202</v>
      </c>
      <c r="H589" s="59" t="s">
        <v>202</v>
      </c>
      <c r="I589" s="59" t="s">
        <v>202</v>
      </c>
      <c r="J589" s="59"/>
      <c r="K589" s="84"/>
      <c r="L589" s="84"/>
      <c r="M589" s="84"/>
      <c r="N589" s="75"/>
      <c r="O589" s="63"/>
      <c r="P589" s="63"/>
      <c r="Q589" s="63"/>
      <c r="R589" s="63"/>
      <c r="S589" s="66"/>
      <c r="T589" s="65"/>
      <c r="U589" s="65"/>
      <c r="V589" s="65"/>
      <c r="W589" s="62"/>
      <c r="X589" s="14"/>
      <c r="Y589" s="187" t="s">
        <v>766</v>
      </c>
      <c r="Z589" s="193">
        <v>100</v>
      </c>
    </row>
    <row r="590" spans="1:26" ht="15" customHeight="1" x14ac:dyDescent="0.2">
      <c r="A590" s="189"/>
      <c r="B590" s="189"/>
      <c r="C590" s="189" t="s">
        <v>24</v>
      </c>
      <c r="D590" s="189"/>
      <c r="E590" s="189"/>
      <c r="F590" s="59" t="s">
        <v>202</v>
      </c>
      <c r="G590" s="59" t="s">
        <v>202</v>
      </c>
      <c r="H590" s="59" t="s">
        <v>202</v>
      </c>
      <c r="I590" s="59" t="s">
        <v>202</v>
      </c>
      <c r="J590" s="59"/>
      <c r="K590" s="66"/>
      <c r="L590" s="66"/>
      <c r="M590" s="66"/>
      <c r="N590" s="75"/>
      <c r="O590" s="63"/>
      <c r="P590" s="63"/>
      <c r="Q590" s="63"/>
      <c r="R590" s="63"/>
      <c r="S590" s="66"/>
      <c r="T590" s="65"/>
      <c r="U590" s="65"/>
      <c r="V590" s="65"/>
      <c r="W590" s="62"/>
      <c r="X590" s="14"/>
      <c r="Y590" s="188"/>
      <c r="Z590" s="196"/>
    </row>
    <row r="591" spans="1:26" ht="15" customHeight="1" x14ac:dyDescent="0.2">
      <c r="A591" s="62"/>
      <c r="B591" s="66" t="s">
        <v>302</v>
      </c>
      <c r="C591" s="66"/>
      <c r="D591" s="66"/>
      <c r="E591" s="66"/>
      <c r="F591" s="59"/>
      <c r="G591" s="59"/>
      <c r="H591" s="59"/>
      <c r="I591" s="59"/>
      <c r="J591" s="68"/>
      <c r="K591" s="69"/>
      <c r="L591" s="68"/>
      <c r="M591" s="69"/>
      <c r="N591" s="70">
        <f t="shared" ref="N591:R591" si="453">SUM(N588:N590)</f>
        <v>0</v>
      </c>
      <c r="O591" s="70">
        <f t="shared" si="453"/>
        <v>0</v>
      </c>
      <c r="P591" s="70">
        <f t="shared" si="453"/>
        <v>0</v>
      </c>
      <c r="Q591" s="70">
        <f t="shared" si="453"/>
        <v>0</v>
      </c>
      <c r="R591" s="70">
        <f t="shared" si="453"/>
        <v>0</v>
      </c>
      <c r="S591" s="66"/>
      <c r="T591" s="71"/>
      <c r="U591" s="71"/>
      <c r="V591" s="71"/>
      <c r="W591" s="66"/>
      <c r="X591" s="14"/>
      <c r="Y591" s="189"/>
      <c r="Z591" s="194"/>
    </row>
    <row r="592" spans="1:26" ht="15" customHeight="1" x14ac:dyDescent="0.2">
      <c r="A592" s="187">
        <v>193</v>
      </c>
      <c r="B592" s="187" t="s">
        <v>271</v>
      </c>
      <c r="C592" s="187" t="s">
        <v>93</v>
      </c>
      <c r="D592" s="187">
        <v>80</v>
      </c>
      <c r="E592" s="187" t="s">
        <v>201</v>
      </c>
      <c r="F592" s="59" t="s">
        <v>202</v>
      </c>
      <c r="G592" s="59" t="s">
        <v>202</v>
      </c>
      <c r="H592" s="59" t="s">
        <v>202</v>
      </c>
      <c r="I592" s="59" t="s">
        <v>202</v>
      </c>
      <c r="J592" s="59"/>
      <c r="K592" s="76"/>
      <c r="L592" s="76"/>
      <c r="M592" s="76"/>
      <c r="N592" s="75"/>
      <c r="O592" s="63"/>
      <c r="P592" s="63"/>
      <c r="Q592" s="63"/>
      <c r="R592" s="63"/>
      <c r="S592" s="62"/>
      <c r="T592" s="65"/>
      <c r="U592" s="65"/>
      <c r="V592" s="65"/>
      <c r="W592" s="62"/>
      <c r="X592" s="42"/>
      <c r="Y592" s="187" t="s">
        <v>766</v>
      </c>
      <c r="Z592" s="193">
        <v>100</v>
      </c>
    </row>
    <row r="593" spans="1:26" ht="15" customHeight="1" x14ac:dyDescent="0.2">
      <c r="A593" s="189"/>
      <c r="B593" s="189"/>
      <c r="C593" s="189" t="s">
        <v>24</v>
      </c>
      <c r="D593" s="189"/>
      <c r="E593" s="189"/>
      <c r="F593" s="59" t="s">
        <v>202</v>
      </c>
      <c r="G593" s="59" t="s">
        <v>202</v>
      </c>
      <c r="H593" s="59" t="s">
        <v>202</v>
      </c>
      <c r="I593" s="59" t="s">
        <v>202</v>
      </c>
      <c r="J593" s="59"/>
      <c r="K593" s="66"/>
      <c r="L593" s="66"/>
      <c r="M593" s="66"/>
      <c r="N593" s="75"/>
      <c r="O593" s="63"/>
      <c r="P593" s="63"/>
      <c r="Q593" s="63"/>
      <c r="R593" s="63"/>
      <c r="S593" s="66"/>
      <c r="T593" s="65"/>
      <c r="U593" s="65"/>
      <c r="V593" s="65"/>
      <c r="W593" s="62"/>
      <c r="X593" s="14"/>
      <c r="Y593" s="188"/>
      <c r="Z593" s="196"/>
    </row>
    <row r="594" spans="1:26" ht="15" customHeight="1" x14ac:dyDescent="0.2">
      <c r="A594" s="62"/>
      <c r="B594" s="97" t="s">
        <v>302</v>
      </c>
      <c r="C594" s="97"/>
      <c r="D594" s="97"/>
      <c r="E594" s="97"/>
      <c r="F594" s="59"/>
      <c r="G594" s="59"/>
      <c r="H594" s="59"/>
      <c r="I594" s="59"/>
      <c r="J594" s="68"/>
      <c r="K594" s="69"/>
      <c r="L594" s="68"/>
      <c r="M594" s="69"/>
      <c r="N594" s="70">
        <f t="shared" ref="N594:R594" si="454">SUM(N591:N593)</f>
        <v>0</v>
      </c>
      <c r="O594" s="70">
        <f t="shared" si="454"/>
        <v>0</v>
      </c>
      <c r="P594" s="70">
        <f t="shared" si="454"/>
        <v>0</v>
      </c>
      <c r="Q594" s="70">
        <f t="shared" si="454"/>
        <v>0</v>
      </c>
      <c r="R594" s="70">
        <f t="shared" si="454"/>
        <v>0</v>
      </c>
      <c r="S594" s="66"/>
      <c r="T594" s="71"/>
      <c r="U594" s="71"/>
      <c r="V594" s="71"/>
      <c r="W594" s="66"/>
      <c r="X594" s="14"/>
      <c r="Y594" s="189"/>
      <c r="Z594" s="194"/>
    </row>
    <row r="595" spans="1:26" ht="22.5" customHeight="1" x14ac:dyDescent="0.2">
      <c r="A595" s="187">
        <v>194</v>
      </c>
      <c r="B595" s="187" t="s">
        <v>272</v>
      </c>
      <c r="C595" s="187" t="s">
        <v>388</v>
      </c>
      <c r="D595" s="187">
        <v>125</v>
      </c>
      <c r="E595" s="187" t="s">
        <v>201</v>
      </c>
      <c r="F595" s="59" t="s">
        <v>202</v>
      </c>
      <c r="G595" s="59" t="s">
        <v>202</v>
      </c>
      <c r="H595" s="59" t="s">
        <v>202</v>
      </c>
      <c r="I595" s="59" t="s">
        <v>202</v>
      </c>
      <c r="J595" s="60">
        <v>43586</v>
      </c>
      <c r="K595" s="61">
        <v>0</v>
      </c>
      <c r="L595" s="60">
        <v>43588</v>
      </c>
      <c r="M595" s="61">
        <v>0.30069444444444443</v>
      </c>
      <c r="N595" s="63">
        <f>IF(((L595+M595)-(J595+K595))*24&gt;0,((L595+M595)-(J595+K595))*24,"NA")</f>
        <v>55.21666666661622</v>
      </c>
      <c r="O595" s="62">
        <f t="shared" ref="O595" si="455">IF(RIGHT(S595)="T",(N595),0)</f>
        <v>0</v>
      </c>
      <c r="P595" s="62">
        <f t="shared" ref="P595" si="456">IF(RIGHT(S595)="U",(N595),0)</f>
        <v>0</v>
      </c>
      <c r="Q595" s="62">
        <f t="shared" ref="Q595" si="457">IF(RIGHT(S595)="C",(N595),0)</f>
        <v>0</v>
      </c>
      <c r="R595" s="63">
        <f t="shared" ref="R595" si="458">IF(RIGHT(S595)="D",(N595),0)</f>
        <v>55.21666666661622</v>
      </c>
      <c r="S595" s="64" t="s">
        <v>488</v>
      </c>
      <c r="T595" s="65"/>
      <c r="U595" s="65"/>
      <c r="V595" s="65"/>
      <c r="W595" s="62"/>
      <c r="X595" s="42" t="s">
        <v>654</v>
      </c>
      <c r="Y595" s="187" t="s">
        <v>766</v>
      </c>
      <c r="Z595" s="193">
        <v>100</v>
      </c>
    </row>
    <row r="596" spans="1:26" ht="15" customHeight="1" x14ac:dyDescent="0.2">
      <c r="A596" s="189"/>
      <c r="B596" s="189"/>
      <c r="C596" s="189"/>
      <c r="D596" s="189"/>
      <c r="E596" s="189"/>
      <c r="F596" s="59" t="s">
        <v>202</v>
      </c>
      <c r="G596" s="59" t="s">
        <v>202</v>
      </c>
      <c r="H596" s="59" t="s">
        <v>202</v>
      </c>
      <c r="I596" s="59" t="s">
        <v>202</v>
      </c>
      <c r="J596" s="59"/>
      <c r="K596" s="66"/>
      <c r="L596" s="66"/>
      <c r="M596" s="66"/>
      <c r="N596" s="75"/>
      <c r="O596" s="63"/>
      <c r="P596" s="63"/>
      <c r="Q596" s="63"/>
      <c r="R596" s="63"/>
      <c r="S596" s="66"/>
      <c r="T596" s="65"/>
      <c r="U596" s="65"/>
      <c r="V596" s="65"/>
      <c r="W596" s="62"/>
      <c r="X596" s="42"/>
      <c r="Y596" s="188"/>
      <c r="Z596" s="196"/>
    </row>
    <row r="597" spans="1:26" ht="15" customHeight="1" x14ac:dyDescent="0.2">
      <c r="A597" s="62"/>
      <c r="B597" s="66" t="s">
        <v>302</v>
      </c>
      <c r="C597" s="66"/>
      <c r="D597" s="66"/>
      <c r="E597" s="66"/>
      <c r="F597" s="59"/>
      <c r="G597" s="59"/>
      <c r="H597" s="59"/>
      <c r="I597" s="59"/>
      <c r="J597" s="68"/>
      <c r="K597" s="69"/>
      <c r="L597" s="68"/>
      <c r="M597" s="69"/>
      <c r="N597" s="70">
        <f t="shared" ref="N597:R597" si="459">SUM(N594:N596)</f>
        <v>55.21666666661622</v>
      </c>
      <c r="O597" s="70">
        <f t="shared" si="459"/>
        <v>0</v>
      </c>
      <c r="P597" s="70">
        <f t="shared" si="459"/>
        <v>0</v>
      </c>
      <c r="Q597" s="70">
        <f t="shared" si="459"/>
        <v>0</v>
      </c>
      <c r="R597" s="70">
        <f t="shared" si="459"/>
        <v>55.21666666661622</v>
      </c>
      <c r="S597" s="66"/>
      <c r="T597" s="71"/>
      <c r="U597" s="71"/>
      <c r="V597" s="71"/>
      <c r="W597" s="66"/>
      <c r="X597" s="14"/>
      <c r="Y597" s="189"/>
      <c r="Z597" s="194"/>
    </row>
    <row r="598" spans="1:26" ht="22.5" customHeight="1" x14ac:dyDescent="0.2">
      <c r="A598" s="187">
        <v>195</v>
      </c>
      <c r="B598" s="187" t="s">
        <v>273</v>
      </c>
      <c r="C598" s="187" t="s">
        <v>389</v>
      </c>
      <c r="D598" s="187">
        <v>125</v>
      </c>
      <c r="E598" s="187" t="s">
        <v>201</v>
      </c>
      <c r="F598" s="59" t="s">
        <v>202</v>
      </c>
      <c r="G598" s="59" t="s">
        <v>202</v>
      </c>
      <c r="H598" s="59" t="s">
        <v>202</v>
      </c>
      <c r="I598" s="59" t="s">
        <v>202</v>
      </c>
      <c r="J598" s="60">
        <v>43586</v>
      </c>
      <c r="K598" s="61">
        <v>0</v>
      </c>
      <c r="L598" s="60">
        <v>43588</v>
      </c>
      <c r="M598" s="61">
        <v>0.30208333333333331</v>
      </c>
      <c r="N598" s="63">
        <f>IF(((L598+M598)-(J598+K598))*24&gt;0,((L598+M598)-(J598+K598))*24,"NA")</f>
        <v>55.250000000058208</v>
      </c>
      <c r="O598" s="62">
        <f t="shared" ref="O598" si="460">IF(RIGHT(S598)="T",(N598),0)</f>
        <v>0</v>
      </c>
      <c r="P598" s="62">
        <f t="shared" ref="P598" si="461">IF(RIGHT(S598)="U",(N598),0)</f>
        <v>0</v>
      </c>
      <c r="Q598" s="62">
        <f t="shared" ref="Q598" si="462">IF(RIGHT(S598)="C",(N598),0)</f>
        <v>0</v>
      </c>
      <c r="R598" s="63">
        <f t="shared" ref="R598" si="463">IF(RIGHT(S598)="D",(N598),0)</f>
        <v>55.250000000058208</v>
      </c>
      <c r="S598" s="64" t="s">
        <v>488</v>
      </c>
      <c r="T598" s="65"/>
      <c r="U598" s="65"/>
      <c r="V598" s="65"/>
      <c r="W598" s="62"/>
      <c r="X598" s="42" t="s">
        <v>654</v>
      </c>
      <c r="Y598" s="187" t="s">
        <v>766</v>
      </c>
      <c r="Z598" s="193">
        <v>100</v>
      </c>
    </row>
    <row r="599" spans="1:26" ht="15" customHeight="1" x14ac:dyDescent="0.2">
      <c r="A599" s="189"/>
      <c r="B599" s="189"/>
      <c r="C599" s="189"/>
      <c r="D599" s="189"/>
      <c r="E599" s="189"/>
      <c r="F599" s="59" t="s">
        <v>202</v>
      </c>
      <c r="G599" s="59" t="s">
        <v>202</v>
      </c>
      <c r="H599" s="59" t="s">
        <v>202</v>
      </c>
      <c r="I599" s="59" t="s">
        <v>202</v>
      </c>
      <c r="J599" s="59"/>
      <c r="K599" s="66"/>
      <c r="L599" s="66"/>
      <c r="M599" s="66"/>
      <c r="N599" s="75"/>
      <c r="O599" s="63"/>
      <c r="P599" s="63"/>
      <c r="Q599" s="63"/>
      <c r="R599" s="63"/>
      <c r="S599" s="66"/>
      <c r="T599" s="65"/>
      <c r="U599" s="65"/>
      <c r="V599" s="65"/>
      <c r="W599" s="62"/>
      <c r="X599" s="42"/>
      <c r="Y599" s="188"/>
      <c r="Z599" s="196"/>
    </row>
    <row r="600" spans="1:26" ht="15" customHeight="1" x14ac:dyDescent="0.2">
      <c r="A600" s="62"/>
      <c r="B600" s="66" t="s">
        <v>302</v>
      </c>
      <c r="C600" s="66"/>
      <c r="D600" s="66"/>
      <c r="E600" s="66"/>
      <c r="F600" s="59"/>
      <c r="G600" s="59"/>
      <c r="H600" s="59"/>
      <c r="I600" s="59"/>
      <c r="J600" s="68"/>
      <c r="K600" s="69"/>
      <c r="L600" s="68"/>
      <c r="M600" s="69"/>
      <c r="N600" s="70">
        <f t="shared" ref="N600:R600" si="464">SUM(N597:N599)</f>
        <v>110.46666666667443</v>
      </c>
      <c r="O600" s="70">
        <f t="shared" si="464"/>
        <v>0</v>
      </c>
      <c r="P600" s="70">
        <f t="shared" si="464"/>
        <v>0</v>
      </c>
      <c r="Q600" s="70">
        <f t="shared" si="464"/>
        <v>0</v>
      </c>
      <c r="R600" s="70">
        <f t="shared" si="464"/>
        <v>110.46666666667443</v>
      </c>
      <c r="S600" s="66"/>
      <c r="T600" s="71"/>
      <c r="U600" s="71"/>
      <c r="V600" s="71"/>
      <c r="W600" s="66"/>
      <c r="X600" s="14"/>
      <c r="Y600" s="189"/>
      <c r="Z600" s="194"/>
    </row>
    <row r="601" spans="1:26" ht="15" customHeight="1" x14ac:dyDescent="0.2">
      <c r="A601" s="187">
        <v>196</v>
      </c>
      <c r="B601" s="187" t="s">
        <v>274</v>
      </c>
      <c r="C601" s="187" t="s">
        <v>72</v>
      </c>
      <c r="D601" s="187">
        <v>330</v>
      </c>
      <c r="E601" s="187" t="s">
        <v>201</v>
      </c>
      <c r="F601" s="59" t="s">
        <v>202</v>
      </c>
      <c r="G601" s="59" t="s">
        <v>202</v>
      </c>
      <c r="H601" s="59" t="s">
        <v>202</v>
      </c>
      <c r="I601" s="59" t="s">
        <v>202</v>
      </c>
      <c r="J601" s="73"/>
      <c r="K601" s="61"/>
      <c r="L601" s="73"/>
      <c r="M601" s="61"/>
      <c r="N601" s="74">
        <v>0</v>
      </c>
      <c r="O601" s="74">
        <f t="shared" ref="O601" si="465">IF(RIGHT(S601)="T",(N601),0)</f>
        <v>0</v>
      </c>
      <c r="P601" s="74">
        <f t="shared" ref="P601" si="466">IF(RIGHT(S601)="U",(N601),0)</f>
        <v>0</v>
      </c>
      <c r="Q601" s="74">
        <f t="shared" ref="Q601" si="467">IF(RIGHT(S601)="C",(N601),0)</f>
        <v>0</v>
      </c>
      <c r="R601" s="74">
        <v>0</v>
      </c>
      <c r="S601" s="64"/>
      <c r="T601" s="65"/>
      <c r="U601" s="65"/>
      <c r="V601" s="65"/>
      <c r="W601" s="62"/>
      <c r="X601" s="42"/>
      <c r="Y601" s="187" t="s">
        <v>766</v>
      </c>
      <c r="Z601" s="193">
        <v>100</v>
      </c>
    </row>
    <row r="602" spans="1:26" ht="15" customHeight="1" x14ac:dyDescent="0.2">
      <c r="A602" s="188"/>
      <c r="B602" s="188"/>
      <c r="C602" s="188"/>
      <c r="D602" s="188"/>
      <c r="E602" s="188"/>
      <c r="F602" s="59"/>
      <c r="G602" s="59"/>
      <c r="H602" s="59"/>
      <c r="I602" s="59"/>
      <c r="J602" s="60"/>
      <c r="K602" s="61"/>
      <c r="L602" s="60"/>
      <c r="M602" s="61"/>
      <c r="N602" s="63"/>
      <c r="O602" s="63"/>
      <c r="P602" s="63"/>
      <c r="Q602" s="63"/>
      <c r="R602" s="63"/>
      <c r="S602" s="64"/>
      <c r="T602" s="65"/>
      <c r="U602" s="65"/>
      <c r="V602" s="65"/>
      <c r="W602" s="62"/>
      <c r="X602" s="42"/>
      <c r="Y602" s="188"/>
      <c r="Z602" s="196"/>
    </row>
    <row r="603" spans="1:26" ht="15" customHeight="1" x14ac:dyDescent="0.2">
      <c r="A603" s="189"/>
      <c r="B603" s="189"/>
      <c r="C603" s="189"/>
      <c r="D603" s="189"/>
      <c r="E603" s="189"/>
      <c r="F603" s="59"/>
      <c r="G603" s="59"/>
      <c r="H603" s="59"/>
      <c r="I603" s="59"/>
      <c r="J603" s="60"/>
      <c r="K603" s="61"/>
      <c r="L603" s="60"/>
      <c r="M603" s="61"/>
      <c r="N603" s="63"/>
      <c r="O603" s="63"/>
      <c r="P603" s="63"/>
      <c r="Q603" s="63"/>
      <c r="R603" s="63"/>
      <c r="S603" s="64"/>
      <c r="T603" s="65"/>
      <c r="U603" s="65"/>
      <c r="V603" s="65"/>
      <c r="W603" s="62"/>
      <c r="X603" s="42"/>
      <c r="Y603" s="188"/>
      <c r="Z603" s="196"/>
    </row>
    <row r="604" spans="1:26" ht="15" customHeight="1" x14ac:dyDescent="0.2">
      <c r="A604" s="62"/>
      <c r="B604" s="66" t="s">
        <v>302</v>
      </c>
      <c r="C604" s="66"/>
      <c r="D604" s="66"/>
      <c r="E604" s="66"/>
      <c r="F604" s="59"/>
      <c r="G604" s="59"/>
      <c r="H604" s="59"/>
      <c r="I604" s="59"/>
      <c r="J604" s="68"/>
      <c r="K604" s="69"/>
      <c r="L604" s="68"/>
      <c r="M604" s="69"/>
      <c r="N604" s="70">
        <f>SUM(N601:N603)</f>
        <v>0</v>
      </c>
      <c r="O604" s="70">
        <f>SUM(O601:O603)</f>
        <v>0</v>
      </c>
      <c r="P604" s="70">
        <f>SUM(P601:P603)</f>
        <v>0</v>
      </c>
      <c r="Q604" s="70">
        <f>SUM(Q601:Q603)</f>
        <v>0</v>
      </c>
      <c r="R604" s="70">
        <f>SUM(R601:R603)</f>
        <v>0</v>
      </c>
      <c r="S604" s="66"/>
      <c r="T604" s="71"/>
      <c r="U604" s="71"/>
      <c r="V604" s="71"/>
      <c r="W604" s="66"/>
      <c r="X604" s="14"/>
      <c r="Y604" s="189"/>
      <c r="Z604" s="194"/>
    </row>
    <row r="605" spans="1:26" ht="15" customHeight="1" x14ac:dyDescent="0.2">
      <c r="A605" s="187">
        <v>197</v>
      </c>
      <c r="B605" s="187" t="s">
        <v>275</v>
      </c>
      <c r="C605" s="187" t="s">
        <v>73</v>
      </c>
      <c r="D605" s="187">
        <v>330</v>
      </c>
      <c r="E605" s="187" t="s">
        <v>201</v>
      </c>
      <c r="F605" s="59" t="s">
        <v>202</v>
      </c>
      <c r="G605" s="59" t="s">
        <v>202</v>
      </c>
      <c r="H605" s="59" t="s">
        <v>202</v>
      </c>
      <c r="I605" s="59" t="s">
        <v>202</v>
      </c>
      <c r="J605" s="59"/>
      <c r="K605" s="84"/>
      <c r="L605" s="84"/>
      <c r="M605" s="84"/>
      <c r="N605" s="75"/>
      <c r="O605" s="63"/>
      <c r="P605" s="63"/>
      <c r="Q605" s="63"/>
      <c r="R605" s="63"/>
      <c r="S605" s="66"/>
      <c r="T605" s="65"/>
      <c r="U605" s="65"/>
      <c r="V605" s="65"/>
      <c r="W605" s="62"/>
      <c r="X605" s="14"/>
      <c r="Y605" s="187" t="s">
        <v>766</v>
      </c>
      <c r="Z605" s="193">
        <v>100</v>
      </c>
    </row>
    <row r="606" spans="1:26" ht="15" customHeight="1" x14ac:dyDescent="0.2">
      <c r="A606" s="189"/>
      <c r="B606" s="189"/>
      <c r="C606" s="189" t="s">
        <v>24</v>
      </c>
      <c r="D606" s="189"/>
      <c r="E606" s="189"/>
      <c r="F606" s="59" t="s">
        <v>202</v>
      </c>
      <c r="G606" s="59" t="s">
        <v>202</v>
      </c>
      <c r="H606" s="59" t="s">
        <v>202</v>
      </c>
      <c r="I606" s="59" t="s">
        <v>202</v>
      </c>
      <c r="J606" s="59"/>
      <c r="K606" s="66"/>
      <c r="L606" s="66"/>
      <c r="M606" s="66"/>
      <c r="N606" s="75"/>
      <c r="O606" s="63"/>
      <c r="P606" s="63"/>
      <c r="Q606" s="63"/>
      <c r="R606" s="63"/>
      <c r="S606" s="66"/>
      <c r="T606" s="65"/>
      <c r="U606" s="65"/>
      <c r="V606" s="65"/>
      <c r="W606" s="62"/>
      <c r="X606" s="14"/>
      <c r="Y606" s="188"/>
      <c r="Z606" s="196"/>
    </row>
    <row r="607" spans="1:26" ht="15" customHeight="1" x14ac:dyDescent="0.2">
      <c r="A607" s="62"/>
      <c r="B607" s="66" t="s">
        <v>302</v>
      </c>
      <c r="C607" s="66"/>
      <c r="D607" s="66"/>
      <c r="E607" s="66"/>
      <c r="F607" s="59"/>
      <c r="G607" s="59"/>
      <c r="H607" s="59"/>
      <c r="I607" s="59"/>
      <c r="J607" s="68"/>
      <c r="K607" s="69"/>
      <c r="L607" s="68"/>
      <c r="M607" s="69"/>
      <c r="N607" s="70">
        <f>SUM(N605:N606)</f>
        <v>0</v>
      </c>
      <c r="O607" s="70">
        <f t="shared" ref="O607:R607" si="468">SUM(O605:O606)</f>
        <v>0</v>
      </c>
      <c r="P607" s="70">
        <f t="shared" si="468"/>
        <v>0</v>
      </c>
      <c r="Q607" s="70">
        <f t="shared" si="468"/>
        <v>0</v>
      </c>
      <c r="R607" s="70">
        <f t="shared" si="468"/>
        <v>0</v>
      </c>
      <c r="S607" s="66"/>
      <c r="T607" s="71"/>
      <c r="U607" s="71"/>
      <c r="V607" s="71"/>
      <c r="W607" s="66"/>
      <c r="X607" s="14"/>
      <c r="Y607" s="189"/>
      <c r="Z607" s="194"/>
    </row>
    <row r="608" spans="1:26" ht="15" customHeight="1" x14ac:dyDescent="0.2">
      <c r="A608" s="187">
        <v>198</v>
      </c>
      <c r="B608" s="187" t="s">
        <v>276</v>
      </c>
      <c r="C608" s="187" t="s">
        <v>71</v>
      </c>
      <c r="D608" s="187">
        <v>125</v>
      </c>
      <c r="E608" s="187" t="s">
        <v>201</v>
      </c>
      <c r="F608" s="59" t="s">
        <v>202</v>
      </c>
      <c r="G608" s="59" t="s">
        <v>202</v>
      </c>
      <c r="H608" s="59" t="s">
        <v>202</v>
      </c>
      <c r="I608" s="59" t="s">
        <v>202</v>
      </c>
      <c r="J608" s="60"/>
      <c r="K608" s="64"/>
      <c r="L608" s="60"/>
      <c r="M608" s="64"/>
      <c r="N608" s="75"/>
      <c r="O608" s="63"/>
      <c r="P608" s="63"/>
      <c r="Q608" s="63"/>
      <c r="R608" s="63"/>
      <c r="S608" s="64"/>
      <c r="T608" s="65"/>
      <c r="U608" s="65"/>
      <c r="V608" s="65"/>
      <c r="W608" s="62"/>
      <c r="X608" s="5"/>
      <c r="Y608" s="187" t="s">
        <v>766</v>
      </c>
      <c r="Z608" s="193">
        <v>100</v>
      </c>
    </row>
    <row r="609" spans="1:26" ht="15" customHeight="1" x14ac:dyDescent="0.2">
      <c r="A609" s="189"/>
      <c r="B609" s="189"/>
      <c r="C609" s="189" t="s">
        <v>24</v>
      </c>
      <c r="D609" s="189"/>
      <c r="E609" s="189"/>
      <c r="F609" s="59" t="s">
        <v>202</v>
      </c>
      <c r="G609" s="59" t="s">
        <v>202</v>
      </c>
      <c r="H609" s="59" t="s">
        <v>202</v>
      </c>
      <c r="I609" s="59" t="s">
        <v>202</v>
      </c>
      <c r="J609" s="59"/>
      <c r="K609" s="66"/>
      <c r="L609" s="66"/>
      <c r="M609" s="66"/>
      <c r="N609" s="75"/>
      <c r="O609" s="63"/>
      <c r="P609" s="63"/>
      <c r="Q609" s="63"/>
      <c r="R609" s="63"/>
      <c r="S609" s="66"/>
      <c r="T609" s="65"/>
      <c r="U609" s="65"/>
      <c r="V609" s="65"/>
      <c r="W609" s="62"/>
      <c r="X609" s="14"/>
      <c r="Y609" s="188"/>
      <c r="Z609" s="196"/>
    </row>
    <row r="610" spans="1:26" ht="15" customHeight="1" x14ac:dyDescent="0.2">
      <c r="A610" s="62"/>
      <c r="B610" s="66" t="s">
        <v>302</v>
      </c>
      <c r="C610" s="66"/>
      <c r="D610" s="66"/>
      <c r="E610" s="66"/>
      <c r="F610" s="59"/>
      <c r="G610" s="59"/>
      <c r="H610" s="59"/>
      <c r="I610" s="59"/>
      <c r="J610" s="68"/>
      <c r="K610" s="69"/>
      <c r="L610" s="68"/>
      <c r="M610" s="69"/>
      <c r="N610" s="70">
        <f>SUM(N608:N609)</f>
        <v>0</v>
      </c>
      <c r="O610" s="70">
        <f t="shared" ref="O610:R610" si="469">SUM(O608:O609)</f>
        <v>0</v>
      </c>
      <c r="P610" s="70">
        <f t="shared" si="469"/>
        <v>0</v>
      </c>
      <c r="Q610" s="70">
        <f t="shared" si="469"/>
        <v>0</v>
      </c>
      <c r="R610" s="70">
        <f t="shared" si="469"/>
        <v>0</v>
      </c>
      <c r="S610" s="66"/>
      <c r="T610" s="71"/>
      <c r="U610" s="71"/>
      <c r="V610" s="71"/>
      <c r="W610" s="66"/>
      <c r="X610" s="14"/>
      <c r="Y610" s="189"/>
      <c r="Z610" s="194"/>
    </row>
    <row r="611" spans="1:26" ht="15" customHeight="1" x14ac:dyDescent="0.2">
      <c r="A611" s="187">
        <v>199</v>
      </c>
      <c r="B611" s="187" t="s">
        <v>277</v>
      </c>
      <c r="C611" s="187" t="s">
        <v>85</v>
      </c>
      <c r="D611" s="187">
        <v>125</v>
      </c>
      <c r="E611" s="187" t="s">
        <v>201</v>
      </c>
      <c r="F611" s="59" t="s">
        <v>202</v>
      </c>
      <c r="G611" s="59" t="s">
        <v>202</v>
      </c>
      <c r="H611" s="59" t="s">
        <v>202</v>
      </c>
      <c r="I611" s="59" t="s">
        <v>202</v>
      </c>
      <c r="J611" s="85"/>
      <c r="K611" s="87"/>
      <c r="L611" s="85"/>
      <c r="M611" s="87"/>
      <c r="N611" s="75"/>
      <c r="O611" s="63"/>
      <c r="P611" s="63"/>
      <c r="Q611" s="63"/>
      <c r="R611" s="63"/>
      <c r="S611" s="87"/>
      <c r="T611" s="65"/>
      <c r="U611" s="65"/>
      <c r="V611" s="65"/>
      <c r="W611" s="62"/>
      <c r="X611" s="29"/>
      <c r="Y611" s="187" t="s">
        <v>766</v>
      </c>
      <c r="Z611" s="193">
        <v>100</v>
      </c>
    </row>
    <row r="612" spans="1:26" ht="15" customHeight="1" x14ac:dyDescent="0.2">
      <c r="A612" s="189"/>
      <c r="B612" s="189"/>
      <c r="C612" s="189" t="s">
        <v>24</v>
      </c>
      <c r="D612" s="189"/>
      <c r="E612" s="189"/>
      <c r="F612" s="59" t="s">
        <v>202</v>
      </c>
      <c r="G612" s="59" t="s">
        <v>202</v>
      </c>
      <c r="H612" s="59" t="s">
        <v>202</v>
      </c>
      <c r="I612" s="59" t="s">
        <v>202</v>
      </c>
      <c r="J612" s="59"/>
      <c r="K612" s="66"/>
      <c r="L612" s="66"/>
      <c r="M612" s="66"/>
      <c r="N612" s="75"/>
      <c r="O612" s="63"/>
      <c r="P612" s="63"/>
      <c r="Q612" s="63"/>
      <c r="R612" s="63"/>
      <c r="S612" s="66"/>
      <c r="T612" s="65"/>
      <c r="U612" s="65"/>
      <c r="V612" s="65"/>
      <c r="W612" s="62"/>
      <c r="X612" s="14"/>
      <c r="Y612" s="188"/>
      <c r="Z612" s="196"/>
    </row>
    <row r="613" spans="1:26" ht="15" customHeight="1" x14ac:dyDescent="0.2">
      <c r="A613" s="62"/>
      <c r="B613" s="66" t="s">
        <v>302</v>
      </c>
      <c r="C613" s="66"/>
      <c r="D613" s="66"/>
      <c r="E613" s="66"/>
      <c r="F613" s="59"/>
      <c r="G613" s="59"/>
      <c r="H613" s="59"/>
      <c r="I613" s="59"/>
      <c r="J613" s="68"/>
      <c r="K613" s="69"/>
      <c r="L613" s="68"/>
      <c r="M613" s="69"/>
      <c r="N613" s="70">
        <f>SUM(N611:N612)</f>
        <v>0</v>
      </c>
      <c r="O613" s="70">
        <f t="shared" ref="O613:R613" si="470">SUM(O611:O612)</f>
        <v>0</v>
      </c>
      <c r="P613" s="70">
        <f t="shared" si="470"/>
        <v>0</v>
      </c>
      <c r="Q613" s="70">
        <f t="shared" si="470"/>
        <v>0</v>
      </c>
      <c r="R613" s="70">
        <f t="shared" si="470"/>
        <v>0</v>
      </c>
      <c r="S613" s="66"/>
      <c r="T613" s="71"/>
      <c r="U613" s="71"/>
      <c r="V613" s="71"/>
      <c r="W613" s="66"/>
      <c r="X613" s="14"/>
      <c r="Y613" s="189"/>
      <c r="Z613" s="194"/>
    </row>
    <row r="614" spans="1:26" ht="15" customHeight="1" x14ac:dyDescent="0.2">
      <c r="A614" s="187">
        <v>200</v>
      </c>
      <c r="B614" s="187" t="s">
        <v>278</v>
      </c>
      <c r="C614" s="187" t="s">
        <v>87</v>
      </c>
      <c r="D614" s="187">
        <v>80</v>
      </c>
      <c r="E614" s="187" t="s">
        <v>201</v>
      </c>
      <c r="F614" s="59" t="s">
        <v>202</v>
      </c>
      <c r="G614" s="59" t="s">
        <v>202</v>
      </c>
      <c r="H614" s="59" t="s">
        <v>202</v>
      </c>
      <c r="I614" s="59" t="s">
        <v>202</v>
      </c>
      <c r="J614" s="59"/>
      <c r="K614" s="76"/>
      <c r="L614" s="76"/>
      <c r="M614" s="76"/>
      <c r="N614" s="75"/>
      <c r="O614" s="63"/>
      <c r="P614" s="63"/>
      <c r="Q614" s="63"/>
      <c r="R614" s="63"/>
      <c r="S614" s="62"/>
      <c r="T614" s="65"/>
      <c r="U614" s="65"/>
      <c r="V614" s="65"/>
      <c r="W614" s="62"/>
      <c r="X614" s="42"/>
      <c r="Y614" s="187" t="s">
        <v>766</v>
      </c>
      <c r="Z614" s="193">
        <v>100</v>
      </c>
    </row>
    <row r="615" spans="1:26" ht="15" customHeight="1" x14ac:dyDescent="0.2">
      <c r="A615" s="189"/>
      <c r="B615" s="189"/>
      <c r="C615" s="189" t="s">
        <v>24</v>
      </c>
      <c r="D615" s="189"/>
      <c r="E615" s="189"/>
      <c r="F615" s="59" t="s">
        <v>202</v>
      </c>
      <c r="G615" s="59" t="s">
        <v>202</v>
      </c>
      <c r="H615" s="59" t="s">
        <v>202</v>
      </c>
      <c r="I615" s="59" t="s">
        <v>202</v>
      </c>
      <c r="J615" s="59"/>
      <c r="K615" s="84"/>
      <c r="L615" s="84"/>
      <c r="M615" s="84"/>
      <c r="N615" s="75"/>
      <c r="O615" s="63"/>
      <c r="P615" s="63"/>
      <c r="Q615" s="63"/>
      <c r="R615" s="63"/>
      <c r="S615" s="66"/>
      <c r="T615" s="65"/>
      <c r="U615" s="65"/>
      <c r="V615" s="65"/>
      <c r="W615" s="62"/>
      <c r="X615" s="14"/>
      <c r="Y615" s="188"/>
      <c r="Z615" s="196"/>
    </row>
    <row r="616" spans="1:26" ht="15" customHeight="1" x14ac:dyDescent="0.2">
      <c r="A616" s="62"/>
      <c r="B616" s="66" t="s">
        <v>302</v>
      </c>
      <c r="C616" s="66"/>
      <c r="D616" s="66"/>
      <c r="E616" s="66"/>
      <c r="F616" s="59"/>
      <c r="G616" s="59"/>
      <c r="H616" s="59"/>
      <c r="I616" s="59"/>
      <c r="J616" s="68"/>
      <c r="K616" s="69"/>
      <c r="L616" s="68"/>
      <c r="M616" s="69"/>
      <c r="N616" s="70">
        <f>SUM(N614:N615)</f>
        <v>0</v>
      </c>
      <c r="O616" s="70">
        <f t="shared" ref="O616:R616" si="471">SUM(O614:O615)</f>
        <v>0</v>
      </c>
      <c r="P616" s="70">
        <f t="shared" si="471"/>
        <v>0</v>
      </c>
      <c r="Q616" s="70">
        <f t="shared" si="471"/>
        <v>0</v>
      </c>
      <c r="R616" s="70">
        <f t="shared" si="471"/>
        <v>0</v>
      </c>
      <c r="S616" s="66"/>
      <c r="T616" s="71"/>
      <c r="U616" s="71"/>
      <c r="V616" s="71"/>
      <c r="W616" s="66"/>
      <c r="X616" s="14"/>
      <c r="Y616" s="189"/>
      <c r="Z616" s="194"/>
    </row>
    <row r="617" spans="1:26" ht="15" customHeight="1" x14ac:dyDescent="0.2">
      <c r="A617" s="187">
        <v>201</v>
      </c>
      <c r="B617" s="187" t="s">
        <v>279</v>
      </c>
      <c r="C617" s="187" t="s">
        <v>88</v>
      </c>
      <c r="D617" s="187">
        <v>80</v>
      </c>
      <c r="E617" s="187" t="s">
        <v>201</v>
      </c>
      <c r="F617" s="59" t="s">
        <v>202</v>
      </c>
      <c r="G617" s="59" t="s">
        <v>202</v>
      </c>
      <c r="H617" s="59" t="s">
        <v>202</v>
      </c>
      <c r="I617" s="59" t="s">
        <v>202</v>
      </c>
      <c r="J617" s="59"/>
      <c r="K617" s="76"/>
      <c r="L617" s="76"/>
      <c r="M617" s="76"/>
      <c r="N617" s="75"/>
      <c r="O617" s="63"/>
      <c r="P617" s="63"/>
      <c r="Q617" s="63"/>
      <c r="R617" s="63"/>
      <c r="S617" s="62"/>
      <c r="T617" s="65"/>
      <c r="U617" s="65"/>
      <c r="V617" s="65"/>
      <c r="W617" s="62"/>
      <c r="X617" s="42"/>
      <c r="Y617" s="187" t="s">
        <v>766</v>
      </c>
      <c r="Z617" s="193">
        <v>100</v>
      </c>
    </row>
    <row r="618" spans="1:26" ht="15" customHeight="1" x14ac:dyDescent="0.2">
      <c r="A618" s="189"/>
      <c r="B618" s="189"/>
      <c r="C618" s="189" t="s">
        <v>24</v>
      </c>
      <c r="D618" s="189"/>
      <c r="E618" s="189"/>
      <c r="F618" s="59" t="s">
        <v>202</v>
      </c>
      <c r="G618" s="59" t="s">
        <v>202</v>
      </c>
      <c r="H618" s="59" t="s">
        <v>202</v>
      </c>
      <c r="I618" s="59" t="s">
        <v>202</v>
      </c>
      <c r="J618" s="59"/>
      <c r="K618" s="84"/>
      <c r="L618" s="84"/>
      <c r="M618" s="84"/>
      <c r="N618" s="75"/>
      <c r="O618" s="63"/>
      <c r="P618" s="63"/>
      <c r="Q618" s="63"/>
      <c r="R618" s="63"/>
      <c r="S618" s="66"/>
      <c r="T618" s="65"/>
      <c r="U618" s="65"/>
      <c r="V618" s="65"/>
      <c r="W618" s="62"/>
      <c r="X618" s="14"/>
      <c r="Y618" s="188"/>
      <c r="Z618" s="196"/>
    </row>
    <row r="619" spans="1:26" ht="15" customHeight="1" x14ac:dyDescent="0.2">
      <c r="A619" s="62"/>
      <c r="B619" s="66" t="s">
        <v>302</v>
      </c>
      <c r="C619" s="66"/>
      <c r="D619" s="66"/>
      <c r="E619" s="66"/>
      <c r="F619" s="59"/>
      <c r="G619" s="59"/>
      <c r="H619" s="59"/>
      <c r="I619" s="59"/>
      <c r="J619" s="68"/>
      <c r="K619" s="69"/>
      <c r="L619" s="68"/>
      <c r="M619" s="69"/>
      <c r="N619" s="70">
        <f>SUM(N617:N618)</f>
        <v>0</v>
      </c>
      <c r="O619" s="70">
        <f t="shared" ref="O619:R619" si="472">SUM(O617:O618)</f>
        <v>0</v>
      </c>
      <c r="P619" s="70">
        <f t="shared" si="472"/>
        <v>0</v>
      </c>
      <c r="Q619" s="70">
        <f t="shared" si="472"/>
        <v>0</v>
      </c>
      <c r="R619" s="70">
        <f t="shared" si="472"/>
        <v>0</v>
      </c>
      <c r="S619" s="66"/>
      <c r="T619" s="71"/>
      <c r="U619" s="71"/>
      <c r="V619" s="71"/>
      <c r="W619" s="66"/>
      <c r="X619" s="14"/>
      <c r="Y619" s="189"/>
      <c r="Z619" s="194"/>
    </row>
    <row r="620" spans="1:26" ht="22.5" customHeight="1" x14ac:dyDescent="0.2">
      <c r="A620" s="187">
        <v>202</v>
      </c>
      <c r="B620" s="187" t="s">
        <v>280</v>
      </c>
      <c r="C620" s="187" t="s">
        <v>86</v>
      </c>
      <c r="D620" s="187">
        <v>125</v>
      </c>
      <c r="E620" s="187" t="s">
        <v>201</v>
      </c>
      <c r="F620" s="59" t="s">
        <v>202</v>
      </c>
      <c r="G620" s="59" t="s">
        <v>202</v>
      </c>
      <c r="H620" s="59" t="s">
        <v>202</v>
      </c>
      <c r="I620" s="59" t="s">
        <v>202</v>
      </c>
      <c r="J620" s="60">
        <v>43586</v>
      </c>
      <c r="K620" s="61">
        <v>0</v>
      </c>
      <c r="L620" s="60">
        <v>43617</v>
      </c>
      <c r="M620" s="61">
        <v>0</v>
      </c>
      <c r="N620" s="63">
        <f>IF(((L620+M620)-(J620+K620))*24&gt;0,((L620+M620)-(J620+K620))*24,"NA")</f>
        <v>744</v>
      </c>
      <c r="O620" s="62">
        <f t="shared" ref="O620" si="473">IF(RIGHT(S620)="T",(N620),0)</f>
        <v>0</v>
      </c>
      <c r="P620" s="62">
        <f t="shared" ref="P620" si="474">IF(RIGHT(S620)="U",(N620),0)</f>
        <v>744</v>
      </c>
      <c r="Q620" s="62">
        <f t="shared" ref="Q620" si="475">IF(RIGHT(S620)="C",(N620),0)</f>
        <v>0</v>
      </c>
      <c r="R620" s="63">
        <f t="shared" ref="R620" si="476">IF(RIGHT(S620)="D",(N620),0)</f>
        <v>0</v>
      </c>
      <c r="S620" s="64" t="s">
        <v>480</v>
      </c>
      <c r="T620" s="65"/>
      <c r="U620" s="65"/>
      <c r="V620" s="65"/>
      <c r="W620" s="62"/>
      <c r="X620" s="42" t="s">
        <v>502</v>
      </c>
      <c r="Y620" s="187" t="s">
        <v>766</v>
      </c>
      <c r="Z620" s="193">
        <v>100</v>
      </c>
    </row>
    <row r="621" spans="1:26" ht="15" customHeight="1" x14ac:dyDescent="0.2">
      <c r="A621" s="189"/>
      <c r="B621" s="189"/>
      <c r="C621" s="189"/>
      <c r="D621" s="189"/>
      <c r="E621" s="189"/>
      <c r="F621" s="59" t="s">
        <v>202</v>
      </c>
      <c r="G621" s="59" t="s">
        <v>202</v>
      </c>
      <c r="H621" s="59" t="s">
        <v>202</v>
      </c>
      <c r="I621" s="59" t="s">
        <v>202</v>
      </c>
      <c r="J621" s="59"/>
      <c r="K621" s="84"/>
      <c r="L621" s="84"/>
      <c r="M621" s="84"/>
      <c r="N621" s="75"/>
      <c r="O621" s="63"/>
      <c r="P621" s="63"/>
      <c r="Q621" s="63"/>
      <c r="R621" s="63"/>
      <c r="S621" s="66"/>
      <c r="T621" s="65"/>
      <c r="U621" s="65"/>
      <c r="V621" s="65"/>
      <c r="W621" s="62"/>
      <c r="X621" s="14"/>
      <c r="Y621" s="188"/>
      <c r="Z621" s="196"/>
    </row>
    <row r="622" spans="1:26" ht="15" customHeight="1" x14ac:dyDescent="0.2">
      <c r="A622" s="62"/>
      <c r="B622" s="66" t="s">
        <v>302</v>
      </c>
      <c r="C622" s="66"/>
      <c r="D622" s="66"/>
      <c r="E622" s="66"/>
      <c r="F622" s="59"/>
      <c r="G622" s="59"/>
      <c r="H622" s="59"/>
      <c r="I622" s="59"/>
      <c r="J622" s="68"/>
      <c r="K622" s="69"/>
      <c r="L622" s="68"/>
      <c r="M622" s="69"/>
      <c r="N622" s="70">
        <f>SUM(N620:N621)</f>
        <v>744</v>
      </c>
      <c r="O622" s="70">
        <f t="shared" ref="O622:R622" si="477">SUM(O620:O621)</f>
        <v>0</v>
      </c>
      <c r="P622" s="70">
        <f t="shared" si="477"/>
        <v>744</v>
      </c>
      <c r="Q622" s="70">
        <f t="shared" si="477"/>
        <v>0</v>
      </c>
      <c r="R622" s="70">
        <f t="shared" si="477"/>
        <v>0</v>
      </c>
      <c r="S622" s="66"/>
      <c r="T622" s="71"/>
      <c r="U622" s="71"/>
      <c r="V622" s="71"/>
      <c r="W622" s="66"/>
      <c r="X622" s="14"/>
      <c r="Y622" s="189"/>
      <c r="Z622" s="194"/>
    </row>
    <row r="623" spans="1:26" ht="25.5" customHeight="1" x14ac:dyDescent="0.2">
      <c r="A623" s="187">
        <v>203</v>
      </c>
      <c r="B623" s="187" t="s">
        <v>281</v>
      </c>
      <c r="C623" s="187" t="s">
        <v>92</v>
      </c>
      <c r="D623" s="187">
        <v>125</v>
      </c>
      <c r="E623" s="187" t="s">
        <v>201</v>
      </c>
      <c r="F623" s="59" t="s">
        <v>202</v>
      </c>
      <c r="G623" s="59" t="s">
        <v>202</v>
      </c>
      <c r="H623" s="59" t="s">
        <v>202</v>
      </c>
      <c r="I623" s="59" t="s">
        <v>202</v>
      </c>
      <c r="J623" s="85"/>
      <c r="K623" s="86"/>
      <c r="L623" s="85"/>
      <c r="M623" s="86"/>
      <c r="N623" s="75"/>
      <c r="O623" s="72"/>
      <c r="P623" s="72"/>
      <c r="Q623" s="72"/>
      <c r="R623" s="72"/>
      <c r="S623" s="87"/>
      <c r="T623" s="65"/>
      <c r="U623" s="65"/>
      <c r="V623" s="65"/>
      <c r="W623" s="62"/>
      <c r="X623" s="50"/>
      <c r="Y623" s="187" t="s">
        <v>766</v>
      </c>
      <c r="Z623" s="193">
        <v>100</v>
      </c>
    </row>
    <row r="624" spans="1:26" ht="15" customHeight="1" x14ac:dyDescent="0.2">
      <c r="A624" s="189"/>
      <c r="B624" s="189"/>
      <c r="C624" s="189" t="s">
        <v>24</v>
      </c>
      <c r="D624" s="189"/>
      <c r="E624" s="189"/>
      <c r="F624" s="59" t="s">
        <v>202</v>
      </c>
      <c r="G624" s="59" t="s">
        <v>202</v>
      </c>
      <c r="H624" s="59" t="s">
        <v>202</v>
      </c>
      <c r="I624" s="59" t="s">
        <v>202</v>
      </c>
      <c r="J624" s="59"/>
      <c r="K624" s="84"/>
      <c r="L624" s="84"/>
      <c r="M624" s="84"/>
      <c r="N624" s="75"/>
      <c r="O624" s="63"/>
      <c r="P624" s="63"/>
      <c r="Q624" s="63"/>
      <c r="R624" s="63"/>
      <c r="S624" s="66"/>
      <c r="T624" s="65"/>
      <c r="U624" s="65"/>
      <c r="V624" s="65"/>
      <c r="W624" s="62"/>
      <c r="X624" s="14"/>
      <c r="Y624" s="188"/>
      <c r="Z624" s="196"/>
    </row>
    <row r="625" spans="1:26" ht="15" customHeight="1" x14ac:dyDescent="0.2">
      <c r="A625" s="62"/>
      <c r="B625" s="66" t="s">
        <v>302</v>
      </c>
      <c r="C625" s="66"/>
      <c r="D625" s="66"/>
      <c r="E625" s="66"/>
      <c r="F625" s="59"/>
      <c r="G625" s="59"/>
      <c r="H625" s="59"/>
      <c r="I625" s="59"/>
      <c r="J625" s="68"/>
      <c r="K625" s="69"/>
      <c r="L625" s="68"/>
      <c r="M625" s="69"/>
      <c r="N625" s="70">
        <f>SUM(N623:N624)</f>
        <v>0</v>
      </c>
      <c r="O625" s="70">
        <f t="shared" ref="O625:R625" si="478">SUM(O623:O624)</f>
        <v>0</v>
      </c>
      <c r="P625" s="70">
        <f t="shared" si="478"/>
        <v>0</v>
      </c>
      <c r="Q625" s="70">
        <f t="shared" si="478"/>
        <v>0</v>
      </c>
      <c r="R625" s="70">
        <f t="shared" si="478"/>
        <v>0</v>
      </c>
      <c r="S625" s="66"/>
      <c r="T625" s="71"/>
      <c r="U625" s="71"/>
      <c r="V625" s="71"/>
      <c r="W625" s="66"/>
      <c r="X625" s="14"/>
      <c r="Y625" s="189"/>
      <c r="Z625" s="194"/>
    </row>
    <row r="626" spans="1:26" ht="15" customHeight="1" x14ac:dyDescent="0.2">
      <c r="A626" s="187">
        <v>204</v>
      </c>
      <c r="B626" s="187" t="s">
        <v>282</v>
      </c>
      <c r="C626" s="187" t="s">
        <v>96</v>
      </c>
      <c r="D626" s="187">
        <v>125</v>
      </c>
      <c r="E626" s="187" t="s">
        <v>201</v>
      </c>
      <c r="F626" s="59" t="s">
        <v>202</v>
      </c>
      <c r="G626" s="59" t="s">
        <v>202</v>
      </c>
      <c r="H626" s="59" t="s">
        <v>202</v>
      </c>
      <c r="I626" s="59" t="s">
        <v>202</v>
      </c>
      <c r="J626" s="85"/>
      <c r="K626" s="86"/>
      <c r="L626" s="85"/>
      <c r="M626" s="86"/>
      <c r="N626" s="63"/>
      <c r="O626" s="72"/>
      <c r="P626" s="72"/>
      <c r="Q626" s="72"/>
      <c r="R626" s="72"/>
      <c r="S626" s="87"/>
      <c r="T626" s="65"/>
      <c r="U626" s="65"/>
      <c r="V626" s="65"/>
      <c r="W626" s="62"/>
      <c r="X626" s="42"/>
      <c r="Y626" s="187" t="s">
        <v>766</v>
      </c>
      <c r="Z626" s="193">
        <v>100</v>
      </c>
    </row>
    <row r="627" spans="1:26" ht="15" customHeight="1" x14ac:dyDescent="0.2">
      <c r="A627" s="188"/>
      <c r="B627" s="188"/>
      <c r="C627" s="188"/>
      <c r="D627" s="188"/>
      <c r="E627" s="188"/>
      <c r="F627" s="59"/>
      <c r="G627" s="59"/>
      <c r="H627" s="59"/>
      <c r="I627" s="59"/>
      <c r="J627" s="60"/>
      <c r="K627" s="64"/>
      <c r="L627" s="60"/>
      <c r="M627" s="64"/>
      <c r="N627" s="75"/>
      <c r="O627" s="63"/>
      <c r="P627" s="63"/>
      <c r="Q627" s="63"/>
      <c r="R627" s="63"/>
      <c r="S627" s="64"/>
      <c r="T627" s="65"/>
      <c r="U627" s="65"/>
      <c r="V627" s="65"/>
      <c r="W627" s="62"/>
      <c r="X627" s="42"/>
      <c r="Y627" s="188"/>
      <c r="Z627" s="196"/>
    </row>
    <row r="628" spans="1:26" ht="15" customHeight="1" x14ac:dyDescent="0.2">
      <c r="A628" s="188"/>
      <c r="B628" s="188"/>
      <c r="C628" s="188"/>
      <c r="D628" s="188"/>
      <c r="E628" s="188"/>
      <c r="F628" s="59"/>
      <c r="G628" s="59"/>
      <c r="H628" s="59"/>
      <c r="I628" s="59"/>
      <c r="J628" s="60"/>
      <c r="K628" s="64"/>
      <c r="L628" s="60"/>
      <c r="M628" s="64"/>
      <c r="N628" s="75"/>
      <c r="O628" s="63"/>
      <c r="P628" s="63"/>
      <c r="Q628" s="63"/>
      <c r="R628" s="63"/>
      <c r="S628" s="64"/>
      <c r="T628" s="65"/>
      <c r="U628" s="65"/>
      <c r="V628" s="65"/>
      <c r="W628" s="62"/>
      <c r="X628" s="42"/>
      <c r="Y628" s="188"/>
      <c r="Z628" s="196"/>
    </row>
    <row r="629" spans="1:26" ht="15" customHeight="1" x14ac:dyDescent="0.2">
      <c r="A629" s="189"/>
      <c r="B629" s="189"/>
      <c r="C629" s="189" t="s">
        <v>24</v>
      </c>
      <c r="D629" s="189"/>
      <c r="E629" s="189"/>
      <c r="F629" s="59" t="s">
        <v>202</v>
      </c>
      <c r="G629" s="59" t="s">
        <v>202</v>
      </c>
      <c r="H629" s="59" t="s">
        <v>202</v>
      </c>
      <c r="I629" s="59" t="s">
        <v>202</v>
      </c>
      <c r="J629" s="59"/>
      <c r="K629" s="66"/>
      <c r="L629" s="66"/>
      <c r="M629" s="66"/>
      <c r="N629" s="75"/>
      <c r="O629" s="63"/>
      <c r="P629" s="63"/>
      <c r="Q629" s="63"/>
      <c r="R629" s="63"/>
      <c r="S629" s="66"/>
      <c r="T629" s="65"/>
      <c r="U629" s="65"/>
      <c r="V629" s="65"/>
      <c r="W629" s="62"/>
      <c r="X629" s="14"/>
      <c r="Y629" s="188"/>
      <c r="Z629" s="196"/>
    </row>
    <row r="630" spans="1:26" ht="15" customHeight="1" x14ac:dyDescent="0.2">
      <c r="A630" s="62"/>
      <c r="B630" s="66" t="s">
        <v>302</v>
      </c>
      <c r="C630" s="66"/>
      <c r="D630" s="66"/>
      <c r="E630" s="66"/>
      <c r="F630" s="59"/>
      <c r="G630" s="59"/>
      <c r="H630" s="59"/>
      <c r="I630" s="59"/>
      <c r="J630" s="68"/>
      <c r="K630" s="69"/>
      <c r="L630" s="68"/>
      <c r="M630" s="69"/>
      <c r="N630" s="70">
        <f>SUM(N628:N629)</f>
        <v>0</v>
      </c>
      <c r="O630" s="70">
        <f t="shared" ref="O630:R630" si="479">SUM(O628:O629)</f>
        <v>0</v>
      </c>
      <c r="P630" s="70">
        <f t="shared" si="479"/>
        <v>0</v>
      </c>
      <c r="Q630" s="70">
        <f t="shared" si="479"/>
        <v>0</v>
      </c>
      <c r="R630" s="70">
        <f t="shared" si="479"/>
        <v>0</v>
      </c>
      <c r="S630" s="66"/>
      <c r="T630" s="71"/>
      <c r="U630" s="71"/>
      <c r="V630" s="71"/>
      <c r="W630" s="66"/>
      <c r="X630" s="14"/>
      <c r="Y630" s="189"/>
      <c r="Z630" s="194"/>
    </row>
    <row r="631" spans="1:26" ht="15" customHeight="1" x14ac:dyDescent="0.2">
      <c r="A631" s="187">
        <v>205</v>
      </c>
      <c r="B631" s="187" t="s">
        <v>283</v>
      </c>
      <c r="C631" s="187" t="s">
        <v>97</v>
      </c>
      <c r="D631" s="187">
        <v>240</v>
      </c>
      <c r="E631" s="187" t="s">
        <v>201</v>
      </c>
      <c r="F631" s="59" t="s">
        <v>202</v>
      </c>
      <c r="G631" s="59" t="s">
        <v>202</v>
      </c>
      <c r="H631" s="59" t="s">
        <v>202</v>
      </c>
      <c r="I631" s="59" t="s">
        <v>202</v>
      </c>
      <c r="J631" s="73"/>
      <c r="K631" s="61"/>
      <c r="L631" s="73"/>
      <c r="M631" s="61"/>
      <c r="N631" s="74">
        <v>0</v>
      </c>
      <c r="O631" s="74">
        <f>IF(RIGHT(S631)="T",(N631),0)</f>
        <v>0</v>
      </c>
      <c r="P631" s="74">
        <f>IF(RIGHT(S631)="U",(N631),0)</f>
        <v>0</v>
      </c>
      <c r="Q631" s="74">
        <f>IF(RIGHT(S631)="C",(N631),0)</f>
        <v>0</v>
      </c>
      <c r="R631" s="74">
        <f>IF(RIGHT(S631)="D",(N631),0)</f>
        <v>0</v>
      </c>
      <c r="S631" s="64"/>
      <c r="T631" s="65"/>
      <c r="U631" s="65"/>
      <c r="V631" s="65"/>
      <c r="W631" s="62"/>
      <c r="X631" s="42"/>
      <c r="Y631" s="187" t="s">
        <v>766</v>
      </c>
      <c r="Z631" s="193">
        <v>100</v>
      </c>
    </row>
    <row r="632" spans="1:26" ht="15" customHeight="1" x14ac:dyDescent="0.2">
      <c r="A632" s="189"/>
      <c r="B632" s="189"/>
      <c r="C632" s="189" t="s">
        <v>24</v>
      </c>
      <c r="D632" s="189"/>
      <c r="E632" s="189"/>
      <c r="F632" s="59" t="s">
        <v>202</v>
      </c>
      <c r="G632" s="59" t="s">
        <v>202</v>
      </c>
      <c r="H632" s="59" t="s">
        <v>202</v>
      </c>
      <c r="I632" s="59" t="s">
        <v>202</v>
      </c>
      <c r="J632" s="59"/>
      <c r="K632" s="66"/>
      <c r="L632" s="66"/>
      <c r="M632" s="66"/>
      <c r="N632" s="75"/>
      <c r="O632" s="63"/>
      <c r="P632" s="63"/>
      <c r="Q632" s="63"/>
      <c r="R632" s="63"/>
      <c r="S632" s="66"/>
      <c r="T632" s="65"/>
      <c r="U632" s="65"/>
      <c r="V632" s="65"/>
      <c r="W632" s="62"/>
      <c r="X632" s="14"/>
      <c r="Y632" s="188"/>
      <c r="Z632" s="196"/>
    </row>
    <row r="633" spans="1:26" ht="15" customHeight="1" x14ac:dyDescent="0.2">
      <c r="A633" s="62"/>
      <c r="B633" s="66" t="s">
        <v>302</v>
      </c>
      <c r="C633" s="66"/>
      <c r="D633" s="66"/>
      <c r="E633" s="66"/>
      <c r="F633" s="59"/>
      <c r="G633" s="59"/>
      <c r="H633" s="59"/>
      <c r="I633" s="59"/>
      <c r="J633" s="68"/>
      <c r="K633" s="69"/>
      <c r="L633" s="68"/>
      <c r="M633" s="69"/>
      <c r="N633" s="70">
        <f>SUM(N631:N632)</f>
        <v>0</v>
      </c>
      <c r="O633" s="70">
        <f t="shared" ref="O633:R633" si="480">SUM(O631:O632)</f>
        <v>0</v>
      </c>
      <c r="P633" s="70">
        <f t="shared" si="480"/>
        <v>0</v>
      </c>
      <c r="Q633" s="70">
        <f t="shared" si="480"/>
        <v>0</v>
      </c>
      <c r="R633" s="70">
        <f t="shared" si="480"/>
        <v>0</v>
      </c>
      <c r="S633" s="66"/>
      <c r="T633" s="71"/>
      <c r="U633" s="71"/>
      <c r="V633" s="71"/>
      <c r="W633" s="66"/>
      <c r="X633" s="14"/>
      <c r="Y633" s="189"/>
      <c r="Z633" s="194"/>
    </row>
    <row r="634" spans="1:26" ht="22.5" customHeight="1" x14ac:dyDescent="0.2">
      <c r="A634" s="187">
        <v>206</v>
      </c>
      <c r="B634" s="187" t="s">
        <v>284</v>
      </c>
      <c r="C634" s="187" t="s">
        <v>318</v>
      </c>
      <c r="D634" s="187">
        <v>240</v>
      </c>
      <c r="E634" s="187" t="s">
        <v>201</v>
      </c>
      <c r="F634" s="59" t="s">
        <v>202</v>
      </c>
      <c r="G634" s="59" t="s">
        <v>202</v>
      </c>
      <c r="H634" s="59" t="s">
        <v>202</v>
      </c>
      <c r="I634" s="59" t="s">
        <v>202</v>
      </c>
      <c r="J634" s="60">
        <v>43613</v>
      </c>
      <c r="K634" s="61">
        <v>0.66111111111111109</v>
      </c>
      <c r="L634" s="60">
        <v>43615</v>
      </c>
      <c r="M634" s="61">
        <v>0.39861111111111108</v>
      </c>
      <c r="N634" s="63">
        <v>41.7</v>
      </c>
      <c r="O634" s="62">
        <f>IF(RIGHT(S634)="T",(N634),0)</f>
        <v>0</v>
      </c>
      <c r="P634" s="62">
        <f>IF(RIGHT(S634)="U",(N634),0)</f>
        <v>0</v>
      </c>
      <c r="Q634" s="62">
        <f>IF(RIGHT(S634)="C",(N634),0)</f>
        <v>0</v>
      </c>
      <c r="R634" s="63">
        <f>IF(RIGHT(S634)="D",(N634),0)</f>
        <v>41.7</v>
      </c>
      <c r="S634" s="64" t="s">
        <v>488</v>
      </c>
      <c r="T634" s="65"/>
      <c r="U634" s="65"/>
      <c r="V634" s="65"/>
      <c r="W634" s="62"/>
      <c r="X634" s="42" t="s">
        <v>654</v>
      </c>
      <c r="Y634" s="187" t="s">
        <v>766</v>
      </c>
      <c r="Z634" s="193">
        <v>100</v>
      </c>
    </row>
    <row r="635" spans="1:26" ht="15" customHeight="1" x14ac:dyDescent="0.2">
      <c r="A635" s="189"/>
      <c r="B635" s="189"/>
      <c r="C635" s="189" t="s">
        <v>24</v>
      </c>
      <c r="D635" s="189"/>
      <c r="E635" s="189"/>
      <c r="F635" s="59" t="s">
        <v>202</v>
      </c>
      <c r="G635" s="59" t="s">
        <v>202</v>
      </c>
      <c r="H635" s="59" t="s">
        <v>202</v>
      </c>
      <c r="I635" s="59" t="s">
        <v>202</v>
      </c>
      <c r="J635" s="59"/>
      <c r="K635" s="84"/>
      <c r="L635" s="84"/>
      <c r="M635" s="84"/>
      <c r="N635" s="75"/>
      <c r="O635" s="63"/>
      <c r="P635" s="63"/>
      <c r="Q635" s="63"/>
      <c r="R635" s="63"/>
      <c r="S635" s="66"/>
      <c r="T635" s="65"/>
      <c r="U635" s="65"/>
      <c r="V635" s="65"/>
      <c r="W635" s="62"/>
      <c r="X635" s="14"/>
      <c r="Y635" s="188"/>
      <c r="Z635" s="196"/>
    </row>
    <row r="636" spans="1:26" ht="15" customHeight="1" x14ac:dyDescent="0.2">
      <c r="A636" s="62"/>
      <c r="B636" s="66" t="s">
        <v>302</v>
      </c>
      <c r="C636" s="66"/>
      <c r="D636" s="66"/>
      <c r="E636" s="66"/>
      <c r="F636" s="59"/>
      <c r="G636" s="59"/>
      <c r="H636" s="59"/>
      <c r="I636" s="59"/>
      <c r="J636" s="68"/>
      <c r="K636" s="69"/>
      <c r="L636" s="68"/>
      <c r="M636" s="69"/>
      <c r="N636" s="70">
        <f>SUM(N634:N635)</f>
        <v>41.7</v>
      </c>
      <c r="O636" s="70">
        <f t="shared" ref="O636:R636" si="481">SUM(O634:O635)</f>
        <v>0</v>
      </c>
      <c r="P636" s="70">
        <f t="shared" si="481"/>
        <v>0</v>
      </c>
      <c r="Q636" s="70">
        <f t="shared" si="481"/>
        <v>0</v>
      </c>
      <c r="R636" s="70">
        <f t="shared" si="481"/>
        <v>41.7</v>
      </c>
      <c r="S636" s="66"/>
      <c r="T636" s="71"/>
      <c r="U636" s="71"/>
      <c r="V636" s="71"/>
      <c r="W636" s="66"/>
      <c r="X636" s="14"/>
      <c r="Y636" s="189"/>
      <c r="Z636" s="194"/>
    </row>
    <row r="637" spans="1:26" ht="15" customHeight="1" x14ac:dyDescent="0.2">
      <c r="A637" s="187">
        <v>207</v>
      </c>
      <c r="B637" s="187" t="s">
        <v>290</v>
      </c>
      <c r="C637" s="187" t="s">
        <v>98</v>
      </c>
      <c r="D637" s="187">
        <v>80</v>
      </c>
      <c r="E637" s="187" t="s">
        <v>201</v>
      </c>
      <c r="F637" s="59" t="s">
        <v>202</v>
      </c>
      <c r="G637" s="59" t="s">
        <v>202</v>
      </c>
      <c r="H637" s="59" t="s">
        <v>202</v>
      </c>
      <c r="I637" s="59" t="s">
        <v>202</v>
      </c>
      <c r="J637" s="60"/>
      <c r="K637" s="64"/>
      <c r="L637" s="60"/>
      <c r="M637" s="64"/>
      <c r="N637" s="75"/>
      <c r="O637" s="63"/>
      <c r="P637" s="63"/>
      <c r="Q637" s="63"/>
      <c r="R637" s="63"/>
      <c r="S637" s="64"/>
      <c r="T637" s="65"/>
      <c r="U637" s="65"/>
      <c r="V637" s="65"/>
      <c r="W637" s="62"/>
      <c r="X637" s="42"/>
      <c r="Y637" s="187" t="s">
        <v>766</v>
      </c>
      <c r="Z637" s="193">
        <v>100</v>
      </c>
    </row>
    <row r="638" spans="1:26" ht="15" customHeight="1" x14ac:dyDescent="0.2">
      <c r="A638" s="189"/>
      <c r="B638" s="189"/>
      <c r="C638" s="189" t="s">
        <v>24</v>
      </c>
      <c r="D638" s="189"/>
      <c r="E638" s="189"/>
      <c r="F638" s="59" t="s">
        <v>202</v>
      </c>
      <c r="G638" s="59" t="s">
        <v>202</v>
      </c>
      <c r="H638" s="59" t="s">
        <v>202</v>
      </c>
      <c r="I638" s="59" t="s">
        <v>202</v>
      </c>
      <c r="J638" s="59"/>
      <c r="K638" s="66"/>
      <c r="L638" s="66"/>
      <c r="M638" s="66"/>
      <c r="N638" s="75"/>
      <c r="O638" s="63"/>
      <c r="P638" s="63"/>
      <c r="Q638" s="63"/>
      <c r="R638" s="63"/>
      <c r="S638" s="66"/>
      <c r="T638" s="65"/>
      <c r="U638" s="65"/>
      <c r="V638" s="65"/>
      <c r="W638" s="62"/>
      <c r="X638" s="14"/>
      <c r="Y638" s="188"/>
      <c r="Z638" s="196"/>
    </row>
    <row r="639" spans="1:26" ht="15" customHeight="1" x14ac:dyDescent="0.2">
      <c r="A639" s="62"/>
      <c r="B639" s="66" t="s">
        <v>302</v>
      </c>
      <c r="C639" s="66"/>
      <c r="D639" s="66"/>
      <c r="E639" s="66"/>
      <c r="F639" s="59"/>
      <c r="G639" s="59"/>
      <c r="H639" s="59"/>
      <c r="I639" s="59"/>
      <c r="J639" s="68"/>
      <c r="K639" s="69"/>
      <c r="L639" s="68"/>
      <c r="M639" s="69"/>
      <c r="N639" s="70">
        <f>SUM(N637:N638)</f>
        <v>0</v>
      </c>
      <c r="O639" s="70">
        <f t="shared" ref="O639:R639" si="482">SUM(O637:O638)</f>
        <v>0</v>
      </c>
      <c r="P639" s="70">
        <f t="shared" si="482"/>
        <v>0</v>
      </c>
      <c r="Q639" s="70">
        <f t="shared" si="482"/>
        <v>0</v>
      </c>
      <c r="R639" s="70">
        <f t="shared" si="482"/>
        <v>0</v>
      </c>
      <c r="S639" s="66"/>
      <c r="T639" s="71"/>
      <c r="U639" s="71"/>
      <c r="V639" s="71"/>
      <c r="W639" s="66"/>
      <c r="X639" s="14"/>
      <c r="Y639" s="189"/>
      <c r="Z639" s="194"/>
    </row>
    <row r="640" spans="1:26" ht="22.5" customHeight="1" x14ac:dyDescent="0.2">
      <c r="A640" s="187">
        <v>208</v>
      </c>
      <c r="B640" s="187" t="s">
        <v>291</v>
      </c>
      <c r="C640" s="187" t="s">
        <v>106</v>
      </c>
      <c r="D640" s="187">
        <v>240</v>
      </c>
      <c r="E640" s="187" t="s">
        <v>201</v>
      </c>
      <c r="F640" s="59" t="s">
        <v>202</v>
      </c>
      <c r="G640" s="59" t="s">
        <v>202</v>
      </c>
      <c r="H640" s="59" t="s">
        <v>202</v>
      </c>
      <c r="I640" s="59" t="s">
        <v>202</v>
      </c>
      <c r="J640" s="60">
        <v>43607</v>
      </c>
      <c r="K640" s="61">
        <v>0.6743055555555556</v>
      </c>
      <c r="L640" s="60">
        <v>43609</v>
      </c>
      <c r="M640" s="61">
        <v>0.57361111111111118</v>
      </c>
      <c r="N640" s="63">
        <v>45.58</v>
      </c>
      <c r="O640" s="62">
        <f>IF(RIGHT(S640)="T",(N640),0)</f>
        <v>0</v>
      </c>
      <c r="P640" s="62">
        <f>IF(RIGHT(S640)="U",(N640),0)</f>
        <v>0</v>
      </c>
      <c r="Q640" s="62">
        <f>IF(RIGHT(S640)="C",(N640),0)</f>
        <v>0</v>
      </c>
      <c r="R640" s="63">
        <f>IF(RIGHT(S640)="D",(N640),0)</f>
        <v>45.58</v>
      </c>
      <c r="S640" s="64" t="s">
        <v>488</v>
      </c>
      <c r="T640" s="65"/>
      <c r="U640" s="65"/>
      <c r="V640" s="65"/>
      <c r="W640" s="62"/>
      <c r="X640" s="42" t="s">
        <v>654</v>
      </c>
      <c r="Y640" s="187" t="s">
        <v>766</v>
      </c>
      <c r="Z640" s="193">
        <v>100</v>
      </c>
    </row>
    <row r="641" spans="1:26" ht="15" customHeight="1" x14ac:dyDescent="0.2">
      <c r="A641" s="189"/>
      <c r="B641" s="189"/>
      <c r="C641" s="189" t="s">
        <v>24</v>
      </c>
      <c r="D641" s="189"/>
      <c r="E641" s="189"/>
      <c r="F641" s="59" t="s">
        <v>202</v>
      </c>
      <c r="G641" s="59" t="s">
        <v>202</v>
      </c>
      <c r="H641" s="59" t="s">
        <v>202</v>
      </c>
      <c r="I641" s="59" t="s">
        <v>202</v>
      </c>
      <c r="J641" s="59"/>
      <c r="K641" s="84"/>
      <c r="L641" s="84"/>
      <c r="M641" s="84"/>
      <c r="N641" s="75"/>
      <c r="O641" s="63"/>
      <c r="P641" s="63"/>
      <c r="Q641" s="63"/>
      <c r="R641" s="63"/>
      <c r="S641" s="66"/>
      <c r="T641" s="65"/>
      <c r="U641" s="65"/>
      <c r="V641" s="65"/>
      <c r="W641" s="62"/>
      <c r="X641" s="14"/>
      <c r="Y641" s="188"/>
      <c r="Z641" s="196"/>
    </row>
    <row r="642" spans="1:26" ht="15" customHeight="1" x14ac:dyDescent="0.2">
      <c r="A642" s="62"/>
      <c r="B642" s="66" t="s">
        <v>302</v>
      </c>
      <c r="C642" s="66"/>
      <c r="D642" s="66"/>
      <c r="E642" s="66"/>
      <c r="F642" s="59"/>
      <c r="G642" s="59"/>
      <c r="H642" s="59"/>
      <c r="I642" s="59"/>
      <c r="J642" s="68"/>
      <c r="K642" s="69"/>
      <c r="L642" s="68"/>
      <c r="M642" s="69"/>
      <c r="N642" s="70">
        <f>SUM(N640:N641)</f>
        <v>45.58</v>
      </c>
      <c r="O642" s="70">
        <f t="shared" ref="O642:R642" si="483">SUM(O640:O641)</f>
        <v>0</v>
      </c>
      <c r="P642" s="70">
        <f t="shared" si="483"/>
        <v>0</v>
      </c>
      <c r="Q642" s="70">
        <f t="shared" si="483"/>
        <v>0</v>
      </c>
      <c r="R642" s="70">
        <f t="shared" si="483"/>
        <v>45.58</v>
      </c>
      <c r="S642" s="66"/>
      <c r="T642" s="71"/>
      <c r="U642" s="71"/>
      <c r="V642" s="71"/>
      <c r="W642" s="66"/>
      <c r="X642" s="14"/>
      <c r="Y642" s="189"/>
      <c r="Z642" s="194"/>
    </row>
    <row r="643" spans="1:26" ht="15" customHeight="1" x14ac:dyDescent="0.2">
      <c r="A643" s="187">
        <v>209</v>
      </c>
      <c r="B643" s="187" t="s">
        <v>300</v>
      </c>
      <c r="C643" s="187" t="s">
        <v>330</v>
      </c>
      <c r="D643" s="187">
        <v>63</v>
      </c>
      <c r="E643" s="187" t="s">
        <v>201</v>
      </c>
      <c r="F643" s="59" t="s">
        <v>202</v>
      </c>
      <c r="G643" s="59" t="s">
        <v>202</v>
      </c>
      <c r="H643" s="59" t="s">
        <v>202</v>
      </c>
      <c r="I643" s="59" t="s">
        <v>202</v>
      </c>
      <c r="J643" s="59"/>
      <c r="K643" s="76"/>
      <c r="L643" s="76"/>
      <c r="M643" s="76"/>
      <c r="N643" s="75"/>
      <c r="O643" s="63"/>
      <c r="P643" s="63"/>
      <c r="Q643" s="63"/>
      <c r="R643" s="63"/>
      <c r="S643" s="62"/>
      <c r="T643" s="65"/>
      <c r="U643" s="65"/>
      <c r="V643" s="65"/>
      <c r="W643" s="62"/>
      <c r="X643" s="42"/>
      <c r="Y643" s="187" t="s">
        <v>766</v>
      </c>
      <c r="Z643" s="193">
        <v>100</v>
      </c>
    </row>
    <row r="644" spans="1:26" ht="15" customHeight="1" x14ac:dyDescent="0.2">
      <c r="A644" s="189"/>
      <c r="B644" s="189"/>
      <c r="C644" s="189"/>
      <c r="D644" s="189"/>
      <c r="E644" s="189"/>
      <c r="F644" s="59" t="s">
        <v>202</v>
      </c>
      <c r="G644" s="59" t="s">
        <v>202</v>
      </c>
      <c r="H644" s="59" t="s">
        <v>202</v>
      </c>
      <c r="I644" s="59" t="s">
        <v>202</v>
      </c>
      <c r="J644" s="59"/>
      <c r="K644" s="84"/>
      <c r="L644" s="84"/>
      <c r="M644" s="84"/>
      <c r="N644" s="75"/>
      <c r="O644" s="63"/>
      <c r="P644" s="63"/>
      <c r="Q644" s="63"/>
      <c r="R644" s="63"/>
      <c r="S644" s="66"/>
      <c r="T644" s="65"/>
      <c r="U644" s="65"/>
      <c r="V644" s="65"/>
      <c r="W644" s="62"/>
      <c r="X644" s="14"/>
      <c r="Y644" s="188"/>
      <c r="Z644" s="196"/>
    </row>
    <row r="645" spans="1:26" ht="15" customHeight="1" x14ac:dyDescent="0.2">
      <c r="A645" s="62"/>
      <c r="B645" s="66" t="s">
        <v>302</v>
      </c>
      <c r="C645" s="66"/>
      <c r="D645" s="66"/>
      <c r="E645" s="66"/>
      <c r="F645" s="59"/>
      <c r="G645" s="59"/>
      <c r="H645" s="59"/>
      <c r="I645" s="59"/>
      <c r="J645" s="68"/>
      <c r="K645" s="69"/>
      <c r="L645" s="68"/>
      <c r="M645" s="69"/>
      <c r="N645" s="70">
        <f>SUM(N643:N644)</f>
        <v>0</v>
      </c>
      <c r="O645" s="70">
        <f t="shared" ref="O645:R645" si="484">SUM(O643:O644)</f>
        <v>0</v>
      </c>
      <c r="P645" s="70">
        <f t="shared" si="484"/>
        <v>0</v>
      </c>
      <c r="Q645" s="70">
        <f t="shared" si="484"/>
        <v>0</v>
      </c>
      <c r="R645" s="70">
        <f t="shared" si="484"/>
        <v>0</v>
      </c>
      <c r="S645" s="66"/>
      <c r="T645" s="71"/>
      <c r="U645" s="71"/>
      <c r="V645" s="71"/>
      <c r="W645" s="66"/>
      <c r="X645" s="14"/>
      <c r="Y645" s="189"/>
      <c r="Z645" s="194"/>
    </row>
    <row r="646" spans="1:26" ht="15" customHeight="1" x14ac:dyDescent="0.2">
      <c r="A646" s="187">
        <v>210</v>
      </c>
      <c r="B646" s="187" t="s">
        <v>304</v>
      </c>
      <c r="C646" s="187" t="s">
        <v>331</v>
      </c>
      <c r="D646" s="187">
        <v>63</v>
      </c>
      <c r="E646" s="187" t="s">
        <v>201</v>
      </c>
      <c r="F646" s="59" t="s">
        <v>202</v>
      </c>
      <c r="G646" s="59" t="s">
        <v>202</v>
      </c>
      <c r="H646" s="59" t="s">
        <v>202</v>
      </c>
      <c r="I646" s="59" t="s">
        <v>202</v>
      </c>
      <c r="J646" s="59"/>
      <c r="K646" s="76"/>
      <c r="L646" s="76"/>
      <c r="M646" s="76"/>
      <c r="N646" s="75"/>
      <c r="O646" s="63"/>
      <c r="P646" s="63"/>
      <c r="Q646" s="63"/>
      <c r="R646" s="63"/>
      <c r="S646" s="62"/>
      <c r="T646" s="65"/>
      <c r="U646" s="65"/>
      <c r="V646" s="65"/>
      <c r="W646" s="62"/>
      <c r="X646" s="42"/>
      <c r="Y646" s="187" t="s">
        <v>766</v>
      </c>
      <c r="Z646" s="193">
        <v>100</v>
      </c>
    </row>
    <row r="647" spans="1:26" ht="15" customHeight="1" x14ac:dyDescent="0.2">
      <c r="A647" s="189"/>
      <c r="B647" s="189"/>
      <c r="C647" s="189"/>
      <c r="D647" s="189"/>
      <c r="E647" s="189"/>
      <c r="F647" s="59" t="s">
        <v>202</v>
      </c>
      <c r="G647" s="59" t="s">
        <v>202</v>
      </c>
      <c r="H647" s="59" t="s">
        <v>202</v>
      </c>
      <c r="I647" s="59" t="s">
        <v>202</v>
      </c>
      <c r="J647" s="59"/>
      <c r="K647" s="84"/>
      <c r="L647" s="84"/>
      <c r="M647" s="84"/>
      <c r="N647" s="75"/>
      <c r="O647" s="63"/>
      <c r="P647" s="63"/>
      <c r="Q647" s="63"/>
      <c r="R647" s="63"/>
      <c r="S647" s="66"/>
      <c r="T647" s="65"/>
      <c r="U647" s="65"/>
      <c r="V647" s="65"/>
      <c r="W647" s="62"/>
      <c r="X647" s="14"/>
      <c r="Y647" s="188"/>
      <c r="Z647" s="196"/>
    </row>
    <row r="648" spans="1:26" ht="15" customHeight="1" x14ac:dyDescent="0.2">
      <c r="A648" s="62"/>
      <c r="B648" s="66" t="s">
        <v>302</v>
      </c>
      <c r="C648" s="66"/>
      <c r="D648" s="66"/>
      <c r="E648" s="66"/>
      <c r="F648" s="59"/>
      <c r="G648" s="59"/>
      <c r="H648" s="59"/>
      <c r="I648" s="59"/>
      <c r="J648" s="68"/>
      <c r="K648" s="69"/>
      <c r="L648" s="68"/>
      <c r="M648" s="69"/>
      <c r="N648" s="70">
        <f>SUM(N646:N647)</f>
        <v>0</v>
      </c>
      <c r="O648" s="70">
        <f t="shared" ref="O648:R648" si="485">SUM(O646:O647)</f>
        <v>0</v>
      </c>
      <c r="P648" s="70">
        <f t="shared" si="485"/>
        <v>0</v>
      </c>
      <c r="Q648" s="70">
        <f t="shared" si="485"/>
        <v>0</v>
      </c>
      <c r="R648" s="70">
        <f t="shared" si="485"/>
        <v>0</v>
      </c>
      <c r="S648" s="66"/>
      <c r="T648" s="71"/>
      <c r="U648" s="71"/>
      <c r="V648" s="71"/>
      <c r="W648" s="66"/>
      <c r="X648" s="14"/>
      <c r="Y648" s="189"/>
      <c r="Z648" s="194"/>
    </row>
    <row r="649" spans="1:26" ht="15" customHeight="1" x14ac:dyDescent="0.2">
      <c r="A649" s="187">
        <v>211</v>
      </c>
      <c r="B649" s="187" t="s">
        <v>305</v>
      </c>
      <c r="C649" s="187" t="s">
        <v>289</v>
      </c>
      <c r="D649" s="187">
        <v>240</v>
      </c>
      <c r="E649" s="187" t="s">
        <v>201</v>
      </c>
      <c r="F649" s="59" t="s">
        <v>202</v>
      </c>
      <c r="G649" s="59" t="s">
        <v>202</v>
      </c>
      <c r="H649" s="59" t="s">
        <v>202</v>
      </c>
      <c r="I649" s="59" t="s">
        <v>202</v>
      </c>
      <c r="J649" s="59"/>
      <c r="K649" s="76"/>
      <c r="L649" s="76"/>
      <c r="M649" s="76"/>
      <c r="N649" s="75"/>
      <c r="O649" s="63"/>
      <c r="P649" s="63"/>
      <c r="Q649" s="63"/>
      <c r="R649" s="63"/>
      <c r="S649" s="62"/>
      <c r="T649" s="65"/>
      <c r="U649" s="65"/>
      <c r="V649" s="65"/>
      <c r="W649" s="62"/>
      <c r="X649" s="42"/>
      <c r="Y649" s="187" t="s">
        <v>766</v>
      </c>
      <c r="Z649" s="193">
        <v>100</v>
      </c>
    </row>
    <row r="650" spans="1:26" ht="15" customHeight="1" x14ac:dyDescent="0.2">
      <c r="A650" s="189"/>
      <c r="B650" s="189"/>
      <c r="C650" s="189"/>
      <c r="D650" s="189"/>
      <c r="E650" s="189"/>
      <c r="F650" s="59" t="s">
        <v>202</v>
      </c>
      <c r="G650" s="59" t="s">
        <v>202</v>
      </c>
      <c r="H650" s="59" t="s">
        <v>202</v>
      </c>
      <c r="I650" s="59" t="s">
        <v>202</v>
      </c>
      <c r="J650" s="59"/>
      <c r="K650" s="84"/>
      <c r="L650" s="84"/>
      <c r="M650" s="84"/>
      <c r="N650" s="75"/>
      <c r="O650" s="63"/>
      <c r="P650" s="63"/>
      <c r="Q650" s="63"/>
      <c r="R650" s="63"/>
      <c r="S650" s="66"/>
      <c r="T650" s="65"/>
      <c r="U650" s="65"/>
      <c r="V650" s="65"/>
      <c r="W650" s="62"/>
      <c r="X650" s="14"/>
      <c r="Y650" s="188"/>
      <c r="Z650" s="196"/>
    </row>
    <row r="651" spans="1:26" ht="15" customHeight="1" x14ac:dyDescent="0.2">
      <c r="A651" s="62"/>
      <c r="B651" s="66" t="s">
        <v>302</v>
      </c>
      <c r="C651" s="66"/>
      <c r="D651" s="66"/>
      <c r="E651" s="66"/>
      <c r="F651" s="59"/>
      <c r="G651" s="59"/>
      <c r="H651" s="59"/>
      <c r="I651" s="59"/>
      <c r="J651" s="68"/>
      <c r="K651" s="69"/>
      <c r="L651" s="68"/>
      <c r="M651" s="69"/>
      <c r="N651" s="70">
        <f>SUM(N649:N650)</f>
        <v>0</v>
      </c>
      <c r="O651" s="70">
        <f t="shared" ref="O651:R651" si="486">SUM(O649:O650)</f>
        <v>0</v>
      </c>
      <c r="P651" s="70">
        <f t="shared" si="486"/>
        <v>0</v>
      </c>
      <c r="Q651" s="70">
        <f t="shared" si="486"/>
        <v>0</v>
      </c>
      <c r="R651" s="70">
        <f t="shared" si="486"/>
        <v>0</v>
      </c>
      <c r="S651" s="66"/>
      <c r="T651" s="71"/>
      <c r="U651" s="71"/>
      <c r="V651" s="71"/>
      <c r="W651" s="66"/>
      <c r="X651" s="14"/>
      <c r="Y651" s="189"/>
      <c r="Z651" s="194"/>
    </row>
    <row r="652" spans="1:26" ht="15" customHeight="1" x14ac:dyDescent="0.2">
      <c r="A652" s="62"/>
      <c r="B652" s="66"/>
      <c r="C652" s="66"/>
      <c r="D652" s="66"/>
      <c r="E652" s="66"/>
      <c r="F652" s="59"/>
      <c r="G652" s="59"/>
      <c r="H652" s="59"/>
      <c r="I652" s="59"/>
      <c r="J652" s="68"/>
      <c r="K652" s="69"/>
      <c r="L652" s="68"/>
      <c r="M652" s="69"/>
      <c r="N652" s="70"/>
      <c r="O652" s="70"/>
      <c r="P652" s="70"/>
      <c r="Q652" s="70"/>
      <c r="R652" s="70"/>
      <c r="S652" s="66"/>
      <c r="T652" s="71"/>
      <c r="U652" s="71"/>
      <c r="V652" s="71"/>
      <c r="W652" s="66"/>
      <c r="X652" s="14"/>
      <c r="Y652" s="66"/>
      <c r="Z652" s="77"/>
    </row>
    <row r="653" spans="1:26" ht="22.5" customHeight="1" x14ac:dyDescent="0.2">
      <c r="A653" s="187">
        <v>212</v>
      </c>
      <c r="B653" s="187" t="s">
        <v>434</v>
      </c>
      <c r="C653" s="187" t="s">
        <v>301</v>
      </c>
      <c r="D653" s="187">
        <v>125</v>
      </c>
      <c r="E653" s="187" t="s">
        <v>201</v>
      </c>
      <c r="F653" s="59" t="s">
        <v>202</v>
      </c>
      <c r="G653" s="59" t="s">
        <v>202</v>
      </c>
      <c r="H653" s="59" t="s">
        <v>202</v>
      </c>
      <c r="I653" s="59" t="s">
        <v>202</v>
      </c>
      <c r="J653" s="60">
        <v>43592</v>
      </c>
      <c r="K653" s="61">
        <v>0.82916666666666661</v>
      </c>
      <c r="L653" s="60">
        <v>43617</v>
      </c>
      <c r="M653" s="61">
        <v>0</v>
      </c>
      <c r="N653" s="63">
        <f>IF(((L653+M653)-(J653+K653))*24&gt;0,((L653+M653)-(J653+K653))*24,"NA")</f>
        <v>580.09999999991851</v>
      </c>
      <c r="O653" s="62">
        <f t="shared" ref="O653:O655" si="487">IF(RIGHT(S653)="T",(N653),0)</f>
        <v>0</v>
      </c>
      <c r="P653" s="62">
        <f t="shared" ref="P653:P655" si="488">IF(RIGHT(S653)="U",(N653),0)</f>
        <v>0</v>
      </c>
      <c r="Q653" s="62">
        <f t="shared" ref="Q653:Q655" si="489">IF(RIGHT(S653)="C",(N653),0)</f>
        <v>0</v>
      </c>
      <c r="R653" s="63">
        <f t="shared" ref="R653:R655" si="490">IF(RIGHT(S653)="D",(N653),0)</f>
        <v>580.09999999991851</v>
      </c>
      <c r="S653" s="64" t="s">
        <v>488</v>
      </c>
      <c r="T653" s="65"/>
      <c r="U653" s="65"/>
      <c r="V653" s="65"/>
      <c r="W653" s="62"/>
      <c r="X653" s="42" t="s">
        <v>654</v>
      </c>
      <c r="Y653" s="187" t="s">
        <v>766</v>
      </c>
      <c r="Z653" s="193">
        <v>100</v>
      </c>
    </row>
    <row r="654" spans="1:26" ht="22.5" customHeight="1" x14ac:dyDescent="0.2">
      <c r="A654" s="188"/>
      <c r="B654" s="188"/>
      <c r="C654" s="188"/>
      <c r="D654" s="188"/>
      <c r="E654" s="188"/>
      <c r="F654" s="59"/>
      <c r="G654" s="59"/>
      <c r="H654" s="59"/>
      <c r="I654" s="59"/>
      <c r="J654" s="60">
        <v>43586</v>
      </c>
      <c r="K654" s="61">
        <v>0</v>
      </c>
      <c r="L654" s="60">
        <v>43588</v>
      </c>
      <c r="M654" s="61">
        <v>0.30624999999999997</v>
      </c>
      <c r="N654" s="63">
        <f>IF(((L654+M654)-(J654+K654))*24&gt;0,((L654+M654)-(J654+K654))*24,"NA")</f>
        <v>55.350000000034925</v>
      </c>
      <c r="O654" s="62">
        <f t="shared" si="487"/>
        <v>0</v>
      </c>
      <c r="P654" s="62">
        <f t="shared" si="488"/>
        <v>0</v>
      </c>
      <c r="Q654" s="62">
        <f t="shared" si="489"/>
        <v>0</v>
      </c>
      <c r="R654" s="63">
        <f t="shared" si="490"/>
        <v>55.350000000034925</v>
      </c>
      <c r="S654" s="64" t="s">
        <v>488</v>
      </c>
      <c r="T654" s="65"/>
      <c r="U654" s="65"/>
      <c r="V654" s="65"/>
      <c r="W654" s="62"/>
      <c r="X654" s="42" t="s">
        <v>654</v>
      </c>
      <c r="Y654" s="188"/>
      <c r="Z654" s="196"/>
    </row>
    <row r="655" spans="1:26" ht="22.5" customHeight="1" x14ac:dyDescent="0.2">
      <c r="A655" s="189"/>
      <c r="B655" s="189"/>
      <c r="C655" s="189"/>
      <c r="D655" s="189"/>
      <c r="E655" s="189"/>
      <c r="F655" s="59"/>
      <c r="G655" s="59"/>
      <c r="H655" s="59"/>
      <c r="I655" s="59"/>
      <c r="J655" s="60">
        <v>43590</v>
      </c>
      <c r="K655" s="61">
        <v>0.93055555555555547</v>
      </c>
      <c r="L655" s="60">
        <v>43591</v>
      </c>
      <c r="M655" s="61">
        <v>0.59375</v>
      </c>
      <c r="N655" s="63">
        <v>15.92</v>
      </c>
      <c r="O655" s="62">
        <f t="shared" si="487"/>
        <v>0</v>
      </c>
      <c r="P655" s="62">
        <f t="shared" si="488"/>
        <v>0</v>
      </c>
      <c r="Q655" s="62">
        <f t="shared" si="489"/>
        <v>0</v>
      </c>
      <c r="R655" s="63">
        <f t="shared" si="490"/>
        <v>15.92</v>
      </c>
      <c r="S655" s="64" t="s">
        <v>488</v>
      </c>
      <c r="T655" s="65"/>
      <c r="U655" s="65"/>
      <c r="V655" s="65"/>
      <c r="W655" s="62"/>
      <c r="X655" s="42" t="s">
        <v>654</v>
      </c>
      <c r="Y655" s="188"/>
      <c r="Z655" s="196"/>
    </row>
    <row r="656" spans="1:26" ht="15" customHeight="1" x14ac:dyDescent="0.2">
      <c r="A656" s="62"/>
      <c r="B656" s="66" t="s">
        <v>302</v>
      </c>
      <c r="C656" s="66"/>
      <c r="D656" s="66"/>
      <c r="E656" s="66"/>
      <c r="F656" s="59"/>
      <c r="G656" s="59"/>
      <c r="H656" s="59"/>
      <c r="I656" s="59"/>
      <c r="J656" s="68"/>
      <c r="K656" s="69"/>
      <c r="L656" s="68"/>
      <c r="M656" s="69"/>
      <c r="N656" s="70">
        <f>SUM(N653:N655)</f>
        <v>651.36999999995339</v>
      </c>
      <c r="O656" s="70">
        <f>SUM(O653:O655)</f>
        <v>0</v>
      </c>
      <c r="P656" s="70">
        <f>SUM(P653:P655)</f>
        <v>0</v>
      </c>
      <c r="Q656" s="70">
        <f>SUM(Q653:Q655)</f>
        <v>0</v>
      </c>
      <c r="R656" s="70">
        <f>SUM(R653:R655)</f>
        <v>651.36999999995339</v>
      </c>
      <c r="S656" s="66"/>
      <c r="T656" s="71"/>
      <c r="U656" s="71"/>
      <c r="V656" s="71"/>
      <c r="W656" s="66"/>
      <c r="X656" s="14"/>
      <c r="Y656" s="189"/>
      <c r="Z656" s="194"/>
    </row>
    <row r="657" spans="1:26" ht="22.5" customHeight="1" x14ac:dyDescent="0.2">
      <c r="A657" s="187">
        <v>213</v>
      </c>
      <c r="B657" s="187" t="s">
        <v>338</v>
      </c>
      <c r="C657" s="187" t="s">
        <v>303</v>
      </c>
      <c r="D657" s="187">
        <v>125</v>
      </c>
      <c r="E657" s="187" t="s">
        <v>201</v>
      </c>
      <c r="F657" s="59" t="s">
        <v>202</v>
      </c>
      <c r="G657" s="59" t="s">
        <v>202</v>
      </c>
      <c r="H657" s="59" t="s">
        <v>202</v>
      </c>
      <c r="I657" s="59" t="s">
        <v>202</v>
      </c>
      <c r="J657" s="60">
        <v>43589</v>
      </c>
      <c r="K657" s="61">
        <v>0.4069444444444445</v>
      </c>
      <c r="L657" s="60">
        <v>43590</v>
      </c>
      <c r="M657" s="61">
        <v>0.57361111111111118</v>
      </c>
      <c r="N657" s="63">
        <v>28</v>
      </c>
      <c r="O657" s="62">
        <f t="shared" ref="O657:O660" si="491">IF(RIGHT(S657)="T",(N657),0)</f>
        <v>0</v>
      </c>
      <c r="P657" s="62">
        <f t="shared" ref="P657:P660" si="492">IF(RIGHT(S657)="U",(N657),0)</f>
        <v>0</v>
      </c>
      <c r="Q657" s="62">
        <f t="shared" ref="Q657:Q660" si="493">IF(RIGHT(S657)="C",(N657),0)</f>
        <v>0</v>
      </c>
      <c r="R657" s="63">
        <f t="shared" ref="R657:R660" si="494">IF(RIGHT(S657)="D",(N657),0)</f>
        <v>28</v>
      </c>
      <c r="S657" s="64" t="s">
        <v>488</v>
      </c>
      <c r="T657" s="65"/>
      <c r="U657" s="65"/>
      <c r="V657" s="65"/>
      <c r="W657" s="62"/>
      <c r="X657" s="42" t="s">
        <v>654</v>
      </c>
      <c r="Y657" s="187" t="s">
        <v>766</v>
      </c>
      <c r="Z657" s="193">
        <v>100</v>
      </c>
    </row>
    <row r="658" spans="1:26" ht="22.5" customHeight="1" x14ac:dyDescent="0.2">
      <c r="A658" s="188"/>
      <c r="B658" s="188"/>
      <c r="C658" s="188"/>
      <c r="D658" s="188"/>
      <c r="E658" s="188"/>
      <c r="F658" s="59"/>
      <c r="G658" s="59"/>
      <c r="H658" s="59"/>
      <c r="I658" s="59"/>
      <c r="J658" s="60">
        <v>43592</v>
      </c>
      <c r="K658" s="61">
        <v>0.82777777777777783</v>
      </c>
      <c r="L658" s="60">
        <v>43617</v>
      </c>
      <c r="M658" s="61">
        <v>0</v>
      </c>
      <c r="N658" s="63">
        <f>IF(((L658+M658)-(J658+K658))*24&gt;0,((L658+M658)-(J658+K658))*24,"NA")</f>
        <v>580.1333333333605</v>
      </c>
      <c r="O658" s="62">
        <f t="shared" si="491"/>
        <v>0</v>
      </c>
      <c r="P658" s="62">
        <f t="shared" si="492"/>
        <v>0</v>
      </c>
      <c r="Q658" s="62">
        <f t="shared" si="493"/>
        <v>0</v>
      </c>
      <c r="R658" s="63">
        <f t="shared" si="494"/>
        <v>580.1333333333605</v>
      </c>
      <c r="S658" s="64" t="s">
        <v>488</v>
      </c>
      <c r="T658" s="65"/>
      <c r="U658" s="65"/>
      <c r="V658" s="65"/>
      <c r="W658" s="62"/>
      <c r="X658" s="42" t="s">
        <v>654</v>
      </c>
      <c r="Y658" s="188"/>
      <c r="Z658" s="196"/>
    </row>
    <row r="659" spans="1:26" ht="22.5" customHeight="1" x14ac:dyDescent="0.2">
      <c r="A659" s="188"/>
      <c r="B659" s="188"/>
      <c r="C659" s="188"/>
      <c r="D659" s="188"/>
      <c r="E659" s="188"/>
      <c r="F659" s="59"/>
      <c r="G659" s="59"/>
      <c r="H659" s="59"/>
      <c r="I659" s="59"/>
      <c r="J659" s="60">
        <v>43590</v>
      </c>
      <c r="K659" s="61">
        <v>0.92847222222222225</v>
      </c>
      <c r="L659" s="60">
        <v>43591</v>
      </c>
      <c r="M659" s="61">
        <v>0.59722222222222221</v>
      </c>
      <c r="N659" s="63">
        <v>16.05</v>
      </c>
      <c r="O659" s="62">
        <f t="shared" si="491"/>
        <v>0</v>
      </c>
      <c r="P659" s="62">
        <f t="shared" si="492"/>
        <v>0</v>
      </c>
      <c r="Q659" s="62">
        <f t="shared" si="493"/>
        <v>0</v>
      </c>
      <c r="R659" s="63">
        <f t="shared" si="494"/>
        <v>16.05</v>
      </c>
      <c r="S659" s="64" t="s">
        <v>488</v>
      </c>
      <c r="T659" s="65"/>
      <c r="U659" s="65"/>
      <c r="V659" s="65"/>
      <c r="W659" s="62"/>
      <c r="X659" s="42" t="s">
        <v>654</v>
      </c>
      <c r="Y659" s="188"/>
      <c r="Z659" s="196"/>
    </row>
    <row r="660" spans="1:26" ht="22.5" customHeight="1" x14ac:dyDescent="0.2">
      <c r="A660" s="189"/>
      <c r="B660" s="189"/>
      <c r="C660" s="189"/>
      <c r="D660" s="189"/>
      <c r="E660" s="189"/>
      <c r="F660" s="59"/>
      <c r="G660" s="59"/>
      <c r="H660" s="59"/>
      <c r="I660" s="59"/>
      <c r="J660" s="60">
        <v>43586</v>
      </c>
      <c r="K660" s="61">
        <v>0</v>
      </c>
      <c r="L660" s="60">
        <v>43588</v>
      </c>
      <c r="M660" s="61">
        <v>0.30416666666666664</v>
      </c>
      <c r="N660" s="63">
        <f>IF(((L660+M660)-(J660+K660))*24&gt;0,((L660+M660)-(J660+K660))*24,"NA")</f>
        <v>55.300000000046566</v>
      </c>
      <c r="O660" s="62">
        <f t="shared" si="491"/>
        <v>0</v>
      </c>
      <c r="P660" s="62">
        <f t="shared" si="492"/>
        <v>0</v>
      </c>
      <c r="Q660" s="62">
        <f t="shared" si="493"/>
        <v>0</v>
      </c>
      <c r="R660" s="63">
        <f t="shared" si="494"/>
        <v>55.300000000046566</v>
      </c>
      <c r="S660" s="64" t="s">
        <v>488</v>
      </c>
      <c r="T660" s="65"/>
      <c r="U660" s="65"/>
      <c r="V660" s="65"/>
      <c r="W660" s="62"/>
      <c r="X660" s="42" t="s">
        <v>654</v>
      </c>
      <c r="Y660" s="188"/>
      <c r="Z660" s="196"/>
    </row>
    <row r="661" spans="1:26" ht="15" customHeight="1" x14ac:dyDescent="0.2">
      <c r="A661" s="62"/>
      <c r="B661" s="66" t="s">
        <v>302</v>
      </c>
      <c r="C661" s="66"/>
      <c r="D661" s="66"/>
      <c r="E661" s="66"/>
      <c r="F661" s="59"/>
      <c r="G661" s="59"/>
      <c r="H661" s="59"/>
      <c r="I661" s="59"/>
      <c r="J661" s="68"/>
      <c r="K661" s="69"/>
      <c r="L661" s="68"/>
      <c r="M661" s="69"/>
      <c r="N661" s="70">
        <f>SUM(N657:N660)</f>
        <v>679.48333333340702</v>
      </c>
      <c r="O661" s="70">
        <f>SUM(O657:O660)</f>
        <v>0</v>
      </c>
      <c r="P661" s="70">
        <f>SUM(P657:P660)</f>
        <v>0</v>
      </c>
      <c r="Q661" s="70">
        <f>SUM(Q657:Q660)</f>
        <v>0</v>
      </c>
      <c r="R661" s="70">
        <f>SUM(R657:R660)</f>
        <v>679.48333333340702</v>
      </c>
      <c r="S661" s="66"/>
      <c r="T661" s="71"/>
      <c r="U661" s="71"/>
      <c r="V661" s="71"/>
      <c r="W661" s="66"/>
      <c r="X661" s="14"/>
      <c r="Y661" s="189"/>
      <c r="Z661" s="194"/>
    </row>
    <row r="662" spans="1:26" ht="15" customHeight="1" x14ac:dyDescent="0.2">
      <c r="A662" s="187">
        <v>214</v>
      </c>
      <c r="B662" s="187" t="s">
        <v>340</v>
      </c>
      <c r="C662" s="187" t="s">
        <v>306</v>
      </c>
      <c r="D662" s="187">
        <v>125</v>
      </c>
      <c r="E662" s="187" t="s">
        <v>201</v>
      </c>
      <c r="F662" s="59" t="s">
        <v>202</v>
      </c>
      <c r="G662" s="59" t="s">
        <v>202</v>
      </c>
      <c r="H662" s="59" t="s">
        <v>202</v>
      </c>
      <c r="I662" s="59" t="s">
        <v>202</v>
      </c>
      <c r="J662" s="60"/>
      <c r="K662" s="61"/>
      <c r="L662" s="60"/>
      <c r="M662" s="61"/>
      <c r="N662" s="63"/>
      <c r="O662" s="63"/>
      <c r="P662" s="63"/>
      <c r="Q662" s="63"/>
      <c r="R662" s="63"/>
      <c r="S662" s="64"/>
      <c r="T662" s="65"/>
      <c r="U662" s="65"/>
      <c r="V662" s="65"/>
      <c r="W662" s="62"/>
      <c r="X662" s="42"/>
      <c r="Y662" s="187" t="s">
        <v>766</v>
      </c>
      <c r="Z662" s="193">
        <v>100</v>
      </c>
    </row>
    <row r="663" spans="1:26" ht="15" customHeight="1" x14ac:dyDescent="0.2">
      <c r="A663" s="189"/>
      <c r="B663" s="189"/>
      <c r="C663" s="189"/>
      <c r="D663" s="189"/>
      <c r="E663" s="189"/>
      <c r="F663" s="59"/>
      <c r="G663" s="59"/>
      <c r="H663" s="59"/>
      <c r="I663" s="59"/>
      <c r="J663" s="60"/>
      <c r="K663" s="61"/>
      <c r="L663" s="60"/>
      <c r="M663" s="61"/>
      <c r="N663" s="63"/>
      <c r="O663" s="63"/>
      <c r="P663" s="63"/>
      <c r="Q663" s="63"/>
      <c r="R663" s="63"/>
      <c r="S663" s="64"/>
      <c r="T663" s="65"/>
      <c r="U663" s="65"/>
      <c r="V663" s="65"/>
      <c r="W663" s="62"/>
      <c r="X663" s="42"/>
      <c r="Y663" s="188"/>
      <c r="Z663" s="196"/>
    </row>
    <row r="664" spans="1:26" ht="15" customHeight="1" x14ac:dyDescent="0.2">
      <c r="A664" s="62"/>
      <c r="B664" s="66" t="s">
        <v>302</v>
      </c>
      <c r="C664" s="66"/>
      <c r="D664" s="66"/>
      <c r="E664" s="66"/>
      <c r="F664" s="59"/>
      <c r="G664" s="59"/>
      <c r="H664" s="59"/>
      <c r="I664" s="59"/>
      <c r="J664" s="68"/>
      <c r="K664" s="69"/>
      <c r="L664" s="68"/>
      <c r="M664" s="69"/>
      <c r="N664" s="70">
        <f>SUM(N662:N663)</f>
        <v>0</v>
      </c>
      <c r="O664" s="70">
        <f t="shared" ref="O664:R664" si="495">SUM(O662:O663)</f>
        <v>0</v>
      </c>
      <c r="P664" s="70">
        <f t="shared" si="495"/>
        <v>0</v>
      </c>
      <c r="Q664" s="70">
        <f t="shared" si="495"/>
        <v>0</v>
      </c>
      <c r="R664" s="70">
        <f t="shared" si="495"/>
        <v>0</v>
      </c>
      <c r="S664" s="66"/>
      <c r="T664" s="71"/>
      <c r="U664" s="71"/>
      <c r="V664" s="71"/>
      <c r="W664" s="66"/>
      <c r="X664" s="14"/>
      <c r="Y664" s="189"/>
      <c r="Z664" s="194"/>
    </row>
    <row r="665" spans="1:26" ht="15" customHeight="1" x14ac:dyDescent="0.2">
      <c r="A665" s="62">
        <v>215</v>
      </c>
      <c r="B665" s="62" t="s">
        <v>435</v>
      </c>
      <c r="C665" s="62" t="s">
        <v>329</v>
      </c>
      <c r="D665" s="62">
        <v>125</v>
      </c>
      <c r="E665" s="62" t="s">
        <v>201</v>
      </c>
      <c r="F665" s="59" t="s">
        <v>202</v>
      </c>
      <c r="G665" s="59" t="s">
        <v>202</v>
      </c>
      <c r="H665" s="59" t="s">
        <v>202</v>
      </c>
      <c r="I665" s="59" t="s">
        <v>202</v>
      </c>
      <c r="J665" s="79"/>
      <c r="K665" s="80"/>
      <c r="L665" s="79"/>
      <c r="M665" s="80"/>
      <c r="N665" s="81"/>
      <c r="O665" s="81"/>
      <c r="P665" s="81"/>
      <c r="Q665" s="81"/>
      <c r="R665" s="81"/>
      <c r="S665" s="82"/>
      <c r="T665" s="65"/>
      <c r="U665" s="65"/>
      <c r="V665" s="65"/>
      <c r="W665" s="62"/>
      <c r="X665" s="30"/>
      <c r="Y665" s="187" t="s">
        <v>766</v>
      </c>
      <c r="Z665" s="193">
        <v>100</v>
      </c>
    </row>
    <row r="666" spans="1:26" ht="15" customHeight="1" x14ac:dyDescent="0.2">
      <c r="A666" s="62"/>
      <c r="B666" s="66" t="s">
        <v>302</v>
      </c>
      <c r="C666" s="66"/>
      <c r="D666" s="66"/>
      <c r="E666" s="66"/>
      <c r="F666" s="59"/>
      <c r="G666" s="59"/>
      <c r="H666" s="59"/>
      <c r="I666" s="59"/>
      <c r="J666" s="68"/>
      <c r="K666" s="69"/>
      <c r="L666" s="68"/>
      <c r="M666" s="69"/>
      <c r="N666" s="70">
        <f>SUM(N665:N665)</f>
        <v>0</v>
      </c>
      <c r="O666" s="70">
        <f>SUM(O665:O665)</f>
        <v>0</v>
      </c>
      <c r="P666" s="70">
        <f>SUM(P665:P665)</f>
        <v>0</v>
      </c>
      <c r="Q666" s="70">
        <f>SUM(Q665:Q665)</f>
        <v>0</v>
      </c>
      <c r="R666" s="70">
        <f>SUM(R665:R665)</f>
        <v>0</v>
      </c>
      <c r="S666" s="66"/>
      <c r="T666" s="71"/>
      <c r="U666" s="71"/>
      <c r="V666" s="71"/>
      <c r="W666" s="66"/>
      <c r="X666" s="14"/>
      <c r="Y666" s="189"/>
      <c r="Z666" s="194"/>
    </row>
    <row r="667" spans="1:26" ht="15" customHeight="1" x14ac:dyDescent="0.2">
      <c r="A667" s="187">
        <v>216</v>
      </c>
      <c r="B667" s="187" t="s">
        <v>436</v>
      </c>
      <c r="C667" s="187" t="s">
        <v>341</v>
      </c>
      <c r="D667" s="187">
        <v>125</v>
      </c>
      <c r="E667" s="187" t="s">
        <v>201</v>
      </c>
      <c r="F667" s="59" t="s">
        <v>202</v>
      </c>
      <c r="G667" s="59" t="s">
        <v>202</v>
      </c>
      <c r="H667" s="59" t="s">
        <v>202</v>
      </c>
      <c r="I667" s="59" t="s">
        <v>202</v>
      </c>
      <c r="J667" s="60"/>
      <c r="K667" s="61"/>
      <c r="L667" s="60"/>
      <c r="M667" s="61"/>
      <c r="N667" s="63"/>
      <c r="O667" s="63"/>
      <c r="P667" s="63"/>
      <c r="Q667" s="63"/>
      <c r="R667" s="63"/>
      <c r="S667" s="64"/>
      <c r="T667" s="65"/>
      <c r="U667" s="65"/>
      <c r="V667" s="65"/>
      <c r="W667" s="62"/>
      <c r="X667" s="42"/>
      <c r="Y667" s="187" t="s">
        <v>766</v>
      </c>
      <c r="Z667" s="193">
        <v>100</v>
      </c>
    </row>
    <row r="668" spans="1:26" ht="15" customHeight="1" x14ac:dyDescent="0.2">
      <c r="A668" s="189"/>
      <c r="B668" s="189"/>
      <c r="C668" s="189"/>
      <c r="D668" s="189"/>
      <c r="E668" s="189"/>
      <c r="F668" s="59" t="s">
        <v>202</v>
      </c>
      <c r="G668" s="59" t="s">
        <v>202</v>
      </c>
      <c r="H668" s="59" t="s">
        <v>202</v>
      </c>
      <c r="I668" s="59" t="s">
        <v>202</v>
      </c>
      <c r="J668" s="59"/>
      <c r="K668" s="84"/>
      <c r="L668" s="84"/>
      <c r="M668" s="84"/>
      <c r="N668" s="75"/>
      <c r="O668" s="63"/>
      <c r="P668" s="63"/>
      <c r="Q668" s="63"/>
      <c r="R668" s="63"/>
      <c r="S668" s="66"/>
      <c r="T668" s="65"/>
      <c r="U668" s="65"/>
      <c r="V668" s="65"/>
      <c r="W668" s="62"/>
      <c r="X668" s="14"/>
      <c r="Y668" s="188"/>
      <c r="Z668" s="196"/>
    </row>
    <row r="669" spans="1:26" ht="15" customHeight="1" x14ac:dyDescent="0.2">
      <c r="A669" s="62"/>
      <c r="B669" s="66" t="s">
        <v>302</v>
      </c>
      <c r="C669" s="66"/>
      <c r="D669" s="66"/>
      <c r="E669" s="66"/>
      <c r="F669" s="59"/>
      <c r="G669" s="59"/>
      <c r="H669" s="59"/>
      <c r="I669" s="59"/>
      <c r="J669" s="68"/>
      <c r="K669" s="69"/>
      <c r="L669" s="68"/>
      <c r="M669" s="69"/>
      <c r="N669" s="70">
        <f>SUM(N667:N668)</f>
        <v>0</v>
      </c>
      <c r="O669" s="70">
        <f t="shared" ref="O669:R669" si="496">SUM(O667:O668)</f>
        <v>0</v>
      </c>
      <c r="P669" s="70">
        <f t="shared" si="496"/>
        <v>0</v>
      </c>
      <c r="Q669" s="70">
        <f t="shared" si="496"/>
        <v>0</v>
      </c>
      <c r="R669" s="70">
        <f t="shared" si="496"/>
        <v>0</v>
      </c>
      <c r="S669" s="66"/>
      <c r="T669" s="71"/>
      <c r="U669" s="71"/>
      <c r="V669" s="71"/>
      <c r="W669" s="66"/>
      <c r="X669" s="14"/>
      <c r="Y669" s="189"/>
      <c r="Z669" s="194"/>
    </row>
    <row r="670" spans="1:26" ht="15" customHeight="1" x14ac:dyDescent="0.2">
      <c r="A670" s="187">
        <v>217</v>
      </c>
      <c r="B670" s="187" t="s">
        <v>437</v>
      </c>
      <c r="C670" s="187" t="s">
        <v>339</v>
      </c>
      <c r="D670" s="187">
        <v>125</v>
      </c>
      <c r="E670" s="187" t="s">
        <v>201</v>
      </c>
      <c r="F670" s="59" t="s">
        <v>202</v>
      </c>
      <c r="G670" s="59" t="s">
        <v>202</v>
      </c>
      <c r="H670" s="59" t="s">
        <v>202</v>
      </c>
      <c r="I670" s="59" t="s">
        <v>202</v>
      </c>
      <c r="J670" s="60"/>
      <c r="K670" s="61"/>
      <c r="L670" s="60"/>
      <c r="M670" s="61"/>
      <c r="N670" s="63"/>
      <c r="O670" s="72"/>
      <c r="P670" s="72"/>
      <c r="Q670" s="72"/>
      <c r="R670" s="72"/>
      <c r="S670" s="64"/>
      <c r="T670" s="65"/>
      <c r="U670" s="65"/>
      <c r="V670" s="65"/>
      <c r="W670" s="62"/>
      <c r="X670" s="42"/>
      <c r="Y670" s="187" t="s">
        <v>766</v>
      </c>
      <c r="Z670" s="193">
        <v>100</v>
      </c>
    </row>
    <row r="671" spans="1:26" ht="15" customHeight="1" x14ac:dyDescent="0.2">
      <c r="A671" s="189"/>
      <c r="B671" s="189"/>
      <c r="C671" s="189"/>
      <c r="D671" s="189"/>
      <c r="E671" s="189"/>
      <c r="F671" s="59" t="s">
        <v>202</v>
      </c>
      <c r="G671" s="59" t="s">
        <v>202</v>
      </c>
      <c r="H671" s="59" t="s">
        <v>202</v>
      </c>
      <c r="I671" s="59" t="s">
        <v>202</v>
      </c>
      <c r="J671" s="59"/>
      <c r="K671" s="84"/>
      <c r="L671" s="84"/>
      <c r="M671" s="84"/>
      <c r="N671" s="75"/>
      <c r="O671" s="63"/>
      <c r="P671" s="63"/>
      <c r="Q671" s="63"/>
      <c r="R671" s="63"/>
      <c r="S671" s="66"/>
      <c r="T671" s="65"/>
      <c r="U671" s="65"/>
      <c r="V671" s="65"/>
      <c r="W671" s="62"/>
      <c r="X671" s="14"/>
      <c r="Y671" s="188"/>
      <c r="Z671" s="196"/>
    </row>
    <row r="672" spans="1:26" ht="15" customHeight="1" x14ac:dyDescent="0.2">
      <c r="A672" s="62"/>
      <c r="B672" s="66" t="s">
        <v>302</v>
      </c>
      <c r="C672" s="66"/>
      <c r="D672" s="66"/>
      <c r="E672" s="66"/>
      <c r="F672" s="59"/>
      <c r="G672" s="59"/>
      <c r="H672" s="59"/>
      <c r="I672" s="59"/>
      <c r="J672" s="68"/>
      <c r="K672" s="69"/>
      <c r="L672" s="68"/>
      <c r="M672" s="69"/>
      <c r="N672" s="70">
        <f>SUM(N670:N671)</f>
        <v>0</v>
      </c>
      <c r="O672" s="70">
        <f t="shared" ref="O672:R672" si="497">SUM(O670:O671)</f>
        <v>0</v>
      </c>
      <c r="P672" s="70">
        <f t="shared" si="497"/>
        <v>0</v>
      </c>
      <c r="Q672" s="70">
        <f t="shared" si="497"/>
        <v>0</v>
      </c>
      <c r="R672" s="70">
        <f t="shared" si="497"/>
        <v>0</v>
      </c>
      <c r="S672" s="66"/>
      <c r="T672" s="71"/>
      <c r="U672" s="71"/>
      <c r="V672" s="71"/>
      <c r="W672" s="66"/>
      <c r="X672" s="14"/>
      <c r="Y672" s="189"/>
      <c r="Z672" s="194"/>
    </row>
    <row r="673" spans="1:26" ht="15" customHeight="1" x14ac:dyDescent="0.2">
      <c r="A673" s="187">
        <v>218</v>
      </c>
      <c r="B673" s="187" t="s">
        <v>438</v>
      </c>
      <c r="C673" s="187" t="s">
        <v>390</v>
      </c>
      <c r="D673" s="187">
        <v>80</v>
      </c>
      <c r="E673" s="187" t="s">
        <v>201</v>
      </c>
      <c r="F673" s="59" t="s">
        <v>202</v>
      </c>
      <c r="G673" s="59" t="s">
        <v>202</v>
      </c>
      <c r="H673" s="59" t="s">
        <v>202</v>
      </c>
      <c r="I673" s="59" t="s">
        <v>202</v>
      </c>
      <c r="J673" s="60"/>
      <c r="K673" s="61"/>
      <c r="L673" s="60"/>
      <c r="M673" s="61"/>
      <c r="N673" s="75"/>
      <c r="O673" s="63"/>
      <c r="P673" s="63"/>
      <c r="Q673" s="63"/>
      <c r="R673" s="63"/>
      <c r="S673" s="64"/>
      <c r="T673" s="65"/>
      <c r="U673" s="65"/>
      <c r="V673" s="65"/>
      <c r="W673" s="62"/>
      <c r="X673" s="42"/>
      <c r="Y673" s="187" t="s">
        <v>766</v>
      </c>
      <c r="Z673" s="193">
        <v>100</v>
      </c>
    </row>
    <row r="674" spans="1:26" ht="15" customHeight="1" x14ac:dyDescent="0.2">
      <c r="A674" s="188"/>
      <c r="B674" s="188"/>
      <c r="C674" s="188"/>
      <c r="D674" s="188"/>
      <c r="E674" s="188"/>
      <c r="F674" s="59"/>
      <c r="G674" s="59"/>
      <c r="H674" s="59"/>
      <c r="I674" s="59"/>
      <c r="J674" s="60"/>
      <c r="K674" s="61"/>
      <c r="L674" s="60"/>
      <c r="M674" s="61"/>
      <c r="N674" s="75"/>
      <c r="O674" s="63"/>
      <c r="P674" s="63"/>
      <c r="Q674" s="63"/>
      <c r="R674" s="63"/>
      <c r="S674" s="64"/>
      <c r="T674" s="65"/>
      <c r="U674" s="65"/>
      <c r="V674" s="65"/>
      <c r="W674" s="62"/>
      <c r="X674" s="42"/>
      <c r="Y674" s="188"/>
      <c r="Z674" s="196"/>
    </row>
    <row r="675" spans="1:26" ht="15" customHeight="1" x14ac:dyDescent="0.2">
      <c r="A675" s="189"/>
      <c r="B675" s="189"/>
      <c r="C675" s="189"/>
      <c r="D675" s="189"/>
      <c r="E675" s="189"/>
      <c r="F675" s="59" t="s">
        <v>202</v>
      </c>
      <c r="G675" s="59" t="s">
        <v>202</v>
      </c>
      <c r="H675" s="59" t="s">
        <v>202</v>
      </c>
      <c r="I675" s="59" t="s">
        <v>202</v>
      </c>
      <c r="J675" s="59"/>
      <c r="K675" s="84"/>
      <c r="L675" s="84"/>
      <c r="M675" s="84"/>
      <c r="N675" s="75"/>
      <c r="O675" s="63"/>
      <c r="P675" s="63"/>
      <c r="Q675" s="63"/>
      <c r="R675" s="63"/>
      <c r="S675" s="66"/>
      <c r="T675" s="65"/>
      <c r="U675" s="65"/>
      <c r="V675" s="65"/>
      <c r="W675" s="62"/>
      <c r="X675" s="14"/>
      <c r="Y675" s="188"/>
      <c r="Z675" s="196"/>
    </row>
    <row r="676" spans="1:26" ht="15" customHeight="1" x14ac:dyDescent="0.2">
      <c r="A676" s="62"/>
      <c r="B676" s="97" t="s">
        <v>302</v>
      </c>
      <c r="C676" s="97"/>
      <c r="D676" s="97"/>
      <c r="E676" s="97"/>
      <c r="F676" s="59"/>
      <c r="G676" s="59"/>
      <c r="H676" s="59"/>
      <c r="I676" s="59"/>
      <c r="J676" s="68"/>
      <c r="K676" s="69"/>
      <c r="L676" s="68"/>
      <c r="M676" s="69"/>
      <c r="N676" s="70">
        <f>SUM(N674:N675)</f>
        <v>0</v>
      </c>
      <c r="O676" s="70">
        <f t="shared" ref="O676:R676" si="498">SUM(O674:O675)</f>
        <v>0</v>
      </c>
      <c r="P676" s="70">
        <f t="shared" si="498"/>
        <v>0</v>
      </c>
      <c r="Q676" s="70">
        <f t="shared" si="498"/>
        <v>0</v>
      </c>
      <c r="R676" s="70">
        <f t="shared" si="498"/>
        <v>0</v>
      </c>
      <c r="S676" s="66"/>
      <c r="T676" s="71"/>
      <c r="U676" s="71"/>
      <c r="V676" s="71"/>
      <c r="W676" s="66"/>
      <c r="X676" s="14"/>
      <c r="Y676" s="189"/>
      <c r="Z676" s="194"/>
    </row>
    <row r="677" spans="1:26" ht="15" customHeight="1" x14ac:dyDescent="0.2">
      <c r="A677" s="187">
        <v>219</v>
      </c>
      <c r="B677" s="187" t="s">
        <v>439</v>
      </c>
      <c r="C677" s="187" t="s">
        <v>391</v>
      </c>
      <c r="D677" s="187">
        <v>240</v>
      </c>
      <c r="E677" s="187" t="s">
        <v>201</v>
      </c>
      <c r="F677" s="59" t="s">
        <v>202</v>
      </c>
      <c r="G677" s="59" t="s">
        <v>202</v>
      </c>
      <c r="H677" s="59" t="s">
        <v>202</v>
      </c>
      <c r="I677" s="59" t="s">
        <v>202</v>
      </c>
      <c r="J677" s="60"/>
      <c r="K677" s="61"/>
      <c r="L677" s="60"/>
      <c r="M677" s="61"/>
      <c r="N677" s="75"/>
      <c r="O677" s="63"/>
      <c r="P677" s="63"/>
      <c r="Q677" s="63"/>
      <c r="R677" s="63"/>
      <c r="S677" s="64"/>
      <c r="T677" s="65"/>
      <c r="U677" s="65"/>
      <c r="V677" s="65"/>
      <c r="W677" s="62"/>
      <c r="X677" s="42"/>
      <c r="Y677" s="187" t="s">
        <v>766</v>
      </c>
      <c r="Z677" s="193">
        <v>100</v>
      </c>
    </row>
    <row r="678" spans="1:26" ht="15" customHeight="1" x14ac:dyDescent="0.2">
      <c r="A678" s="189"/>
      <c r="B678" s="189"/>
      <c r="C678" s="189"/>
      <c r="D678" s="189"/>
      <c r="E678" s="189"/>
      <c r="F678" s="59" t="s">
        <v>202</v>
      </c>
      <c r="G678" s="59" t="s">
        <v>202</v>
      </c>
      <c r="H678" s="59" t="s">
        <v>202</v>
      </c>
      <c r="I678" s="59" t="s">
        <v>202</v>
      </c>
      <c r="J678" s="59"/>
      <c r="K678" s="84"/>
      <c r="L678" s="84"/>
      <c r="M678" s="84"/>
      <c r="N678" s="75"/>
      <c r="O678" s="63"/>
      <c r="P678" s="63"/>
      <c r="Q678" s="63"/>
      <c r="R678" s="63"/>
      <c r="S678" s="66"/>
      <c r="T678" s="65"/>
      <c r="U678" s="65"/>
      <c r="V678" s="65"/>
      <c r="W678" s="62"/>
      <c r="X678" s="14"/>
      <c r="Y678" s="188"/>
      <c r="Z678" s="196"/>
    </row>
    <row r="679" spans="1:26" ht="15" customHeight="1" x14ac:dyDescent="0.2">
      <c r="A679" s="62"/>
      <c r="B679" s="66" t="s">
        <v>302</v>
      </c>
      <c r="C679" s="66"/>
      <c r="D679" s="66"/>
      <c r="E679" s="66"/>
      <c r="F679" s="59"/>
      <c r="G679" s="59"/>
      <c r="H679" s="59"/>
      <c r="I679" s="59"/>
      <c r="J679" s="68"/>
      <c r="K679" s="69"/>
      <c r="L679" s="68"/>
      <c r="M679" s="69"/>
      <c r="N679" s="70">
        <f>SUM(N677:N678)</f>
        <v>0</v>
      </c>
      <c r="O679" s="70">
        <f t="shared" ref="O679:R679" si="499">SUM(O677:O678)</f>
        <v>0</v>
      </c>
      <c r="P679" s="70">
        <f t="shared" si="499"/>
        <v>0</v>
      </c>
      <c r="Q679" s="70">
        <f t="shared" si="499"/>
        <v>0</v>
      </c>
      <c r="R679" s="70">
        <f t="shared" si="499"/>
        <v>0</v>
      </c>
      <c r="S679" s="66"/>
      <c r="T679" s="71"/>
      <c r="U679" s="71"/>
      <c r="V679" s="71"/>
      <c r="W679" s="66"/>
      <c r="X679" s="14"/>
      <c r="Y679" s="189"/>
      <c r="Z679" s="194"/>
    </row>
    <row r="680" spans="1:26" ht="15" customHeight="1" x14ac:dyDescent="0.2">
      <c r="A680" s="187">
        <v>220</v>
      </c>
      <c r="B680" s="187" t="s">
        <v>440</v>
      </c>
      <c r="C680" s="187" t="s">
        <v>504</v>
      </c>
      <c r="D680" s="187">
        <v>125</v>
      </c>
      <c r="E680" s="187" t="s">
        <v>201</v>
      </c>
      <c r="F680" s="59" t="s">
        <v>202</v>
      </c>
      <c r="G680" s="59" t="s">
        <v>202</v>
      </c>
      <c r="H680" s="59" t="s">
        <v>202</v>
      </c>
      <c r="I680" s="59" t="s">
        <v>202</v>
      </c>
      <c r="J680" s="79"/>
      <c r="K680" s="80"/>
      <c r="L680" s="79"/>
      <c r="M680" s="80"/>
      <c r="N680" s="81"/>
      <c r="O680" s="81"/>
      <c r="P680" s="81"/>
      <c r="Q680" s="81"/>
      <c r="R680" s="81"/>
      <c r="S680" s="82"/>
      <c r="T680" s="65"/>
      <c r="U680" s="65"/>
      <c r="V680" s="65"/>
      <c r="W680" s="62"/>
      <c r="X680" s="30"/>
      <c r="Y680" s="187" t="s">
        <v>766</v>
      </c>
      <c r="Z680" s="193">
        <v>100</v>
      </c>
    </row>
    <row r="681" spans="1:26" ht="15" customHeight="1" x14ac:dyDescent="0.2">
      <c r="A681" s="189"/>
      <c r="B681" s="189"/>
      <c r="C681" s="189"/>
      <c r="D681" s="189"/>
      <c r="E681" s="189"/>
      <c r="F681" s="59" t="s">
        <v>202</v>
      </c>
      <c r="G681" s="59" t="s">
        <v>202</v>
      </c>
      <c r="H681" s="59" t="s">
        <v>202</v>
      </c>
      <c r="I681" s="59" t="s">
        <v>202</v>
      </c>
      <c r="J681" s="59"/>
      <c r="K681" s="84"/>
      <c r="L681" s="84"/>
      <c r="M681" s="84"/>
      <c r="N681" s="75"/>
      <c r="O681" s="63"/>
      <c r="P681" s="63"/>
      <c r="Q681" s="63"/>
      <c r="R681" s="63"/>
      <c r="S681" s="66"/>
      <c r="T681" s="65"/>
      <c r="U681" s="65"/>
      <c r="V681" s="65"/>
      <c r="W681" s="62"/>
      <c r="X681" s="14"/>
      <c r="Y681" s="188"/>
      <c r="Z681" s="196"/>
    </row>
    <row r="682" spans="1:26" ht="15" customHeight="1" x14ac:dyDescent="0.2">
      <c r="A682" s="62"/>
      <c r="B682" s="66" t="s">
        <v>302</v>
      </c>
      <c r="C682" s="66"/>
      <c r="D682" s="66"/>
      <c r="E682" s="66"/>
      <c r="F682" s="59"/>
      <c r="G682" s="59"/>
      <c r="H682" s="59"/>
      <c r="I682" s="59"/>
      <c r="J682" s="68"/>
      <c r="K682" s="69"/>
      <c r="L682" s="68"/>
      <c r="M682" s="69"/>
      <c r="N682" s="70">
        <f>SUM(N680:N681)</f>
        <v>0</v>
      </c>
      <c r="O682" s="70">
        <f t="shared" ref="O682:R682" si="500">SUM(O680:O681)</f>
        <v>0</v>
      </c>
      <c r="P682" s="70">
        <f t="shared" si="500"/>
        <v>0</v>
      </c>
      <c r="Q682" s="70">
        <f t="shared" si="500"/>
        <v>0</v>
      </c>
      <c r="R682" s="70">
        <f t="shared" si="500"/>
        <v>0</v>
      </c>
      <c r="S682" s="66"/>
      <c r="T682" s="71"/>
      <c r="U682" s="71"/>
      <c r="V682" s="71"/>
      <c r="W682" s="66"/>
      <c r="X682" s="14"/>
      <c r="Y682" s="189"/>
      <c r="Z682" s="194"/>
    </row>
    <row r="683" spans="1:26" ht="15" customHeight="1" x14ac:dyDescent="0.2">
      <c r="A683" s="187">
        <v>221</v>
      </c>
      <c r="B683" s="187" t="s">
        <v>441</v>
      </c>
      <c r="C683" s="187" t="s">
        <v>402</v>
      </c>
      <c r="D683" s="187">
        <v>80</v>
      </c>
      <c r="E683" s="187" t="s">
        <v>201</v>
      </c>
      <c r="F683" s="59" t="s">
        <v>202</v>
      </c>
      <c r="G683" s="59" t="s">
        <v>202</v>
      </c>
      <c r="H683" s="59" t="s">
        <v>202</v>
      </c>
      <c r="I683" s="59" t="s">
        <v>202</v>
      </c>
      <c r="J683" s="60"/>
      <c r="K683" s="61"/>
      <c r="L683" s="60"/>
      <c r="M683" s="61"/>
      <c r="N683" s="63"/>
      <c r="O683" s="72"/>
      <c r="P683" s="72"/>
      <c r="Q683" s="72"/>
      <c r="R683" s="72"/>
      <c r="S683" s="64"/>
      <c r="T683" s="65"/>
      <c r="U683" s="65"/>
      <c r="V683" s="65"/>
      <c r="W683" s="62"/>
      <c r="X683" s="42"/>
      <c r="Y683" s="187" t="s">
        <v>766</v>
      </c>
      <c r="Z683" s="193">
        <v>100</v>
      </c>
    </row>
    <row r="684" spans="1:26" ht="15" customHeight="1" x14ac:dyDescent="0.2">
      <c r="A684" s="189"/>
      <c r="B684" s="189"/>
      <c r="C684" s="189"/>
      <c r="D684" s="189"/>
      <c r="E684" s="189"/>
      <c r="F684" s="59" t="s">
        <v>202</v>
      </c>
      <c r="G684" s="59" t="s">
        <v>202</v>
      </c>
      <c r="H684" s="59" t="s">
        <v>202</v>
      </c>
      <c r="I684" s="59" t="s">
        <v>202</v>
      </c>
      <c r="J684" s="59"/>
      <c r="K684" s="84"/>
      <c r="L684" s="84"/>
      <c r="M684" s="84"/>
      <c r="N684" s="75"/>
      <c r="O684" s="63"/>
      <c r="P684" s="63"/>
      <c r="Q684" s="63"/>
      <c r="R684" s="63"/>
      <c r="S684" s="66"/>
      <c r="T684" s="65"/>
      <c r="U684" s="65"/>
      <c r="V684" s="65"/>
      <c r="W684" s="62"/>
      <c r="X684" s="14"/>
      <c r="Y684" s="188"/>
      <c r="Z684" s="196"/>
    </row>
    <row r="685" spans="1:26" ht="15" customHeight="1" x14ac:dyDescent="0.2">
      <c r="A685" s="62"/>
      <c r="B685" s="66" t="s">
        <v>302</v>
      </c>
      <c r="C685" s="66"/>
      <c r="D685" s="66"/>
      <c r="E685" s="66"/>
      <c r="F685" s="59"/>
      <c r="G685" s="59"/>
      <c r="H685" s="59"/>
      <c r="I685" s="59"/>
      <c r="J685" s="68"/>
      <c r="K685" s="69"/>
      <c r="L685" s="68"/>
      <c r="M685" s="69"/>
      <c r="N685" s="70">
        <f>SUM(N684:N684)</f>
        <v>0</v>
      </c>
      <c r="O685" s="70">
        <f>SUM(O684:O684)</f>
        <v>0</v>
      </c>
      <c r="P685" s="70">
        <f>SUM(P684:P684)</f>
        <v>0</v>
      </c>
      <c r="Q685" s="70">
        <f>SUM(Q684:Q684)</f>
        <v>0</v>
      </c>
      <c r="R685" s="70">
        <f>SUM(R684:R684)</f>
        <v>0</v>
      </c>
      <c r="S685" s="66"/>
      <c r="T685" s="71"/>
      <c r="U685" s="71"/>
      <c r="V685" s="71"/>
      <c r="W685" s="66"/>
      <c r="X685" s="14"/>
      <c r="Y685" s="189"/>
      <c r="Z685" s="194"/>
    </row>
    <row r="686" spans="1:26" ht="15" customHeight="1" x14ac:dyDescent="0.2">
      <c r="A686" s="187">
        <v>222</v>
      </c>
      <c r="B686" s="187" t="s">
        <v>442</v>
      </c>
      <c r="C686" s="187" t="s">
        <v>401</v>
      </c>
      <c r="D686" s="187">
        <v>80</v>
      </c>
      <c r="E686" s="187" t="s">
        <v>201</v>
      </c>
      <c r="F686" s="59" t="s">
        <v>202</v>
      </c>
      <c r="G686" s="59" t="s">
        <v>202</v>
      </c>
      <c r="H686" s="59" t="s">
        <v>202</v>
      </c>
      <c r="I686" s="59" t="s">
        <v>202</v>
      </c>
      <c r="J686" s="60"/>
      <c r="K686" s="61"/>
      <c r="L686" s="60"/>
      <c r="M686" s="61"/>
      <c r="N686" s="63"/>
      <c r="O686" s="72"/>
      <c r="P686" s="72"/>
      <c r="Q686" s="72"/>
      <c r="R686" s="72"/>
      <c r="S686" s="64"/>
      <c r="T686" s="65"/>
      <c r="U686" s="65"/>
      <c r="V686" s="65"/>
      <c r="W686" s="62"/>
      <c r="X686" s="42"/>
      <c r="Y686" s="187" t="s">
        <v>766</v>
      </c>
      <c r="Z686" s="193">
        <v>100</v>
      </c>
    </row>
    <row r="687" spans="1:26" ht="15" customHeight="1" x14ac:dyDescent="0.2">
      <c r="A687" s="189"/>
      <c r="B687" s="189"/>
      <c r="C687" s="189"/>
      <c r="D687" s="189"/>
      <c r="E687" s="189"/>
      <c r="F687" s="59" t="s">
        <v>202</v>
      </c>
      <c r="G687" s="59" t="s">
        <v>202</v>
      </c>
      <c r="H687" s="59" t="s">
        <v>202</v>
      </c>
      <c r="I687" s="59" t="s">
        <v>202</v>
      </c>
      <c r="J687" s="59"/>
      <c r="K687" s="84"/>
      <c r="L687" s="84"/>
      <c r="M687" s="84"/>
      <c r="N687" s="75"/>
      <c r="O687" s="63"/>
      <c r="P687" s="63"/>
      <c r="Q687" s="63"/>
      <c r="R687" s="63"/>
      <c r="S687" s="66"/>
      <c r="T687" s="65"/>
      <c r="U687" s="65"/>
      <c r="V687" s="65"/>
      <c r="W687" s="62"/>
      <c r="X687" s="14"/>
      <c r="Y687" s="188"/>
      <c r="Z687" s="196"/>
    </row>
    <row r="688" spans="1:26" ht="15" customHeight="1" x14ac:dyDescent="0.2">
      <c r="A688" s="62"/>
      <c r="B688" s="66" t="s">
        <v>302</v>
      </c>
      <c r="C688" s="66"/>
      <c r="D688" s="66"/>
      <c r="E688" s="66"/>
      <c r="F688" s="59"/>
      <c r="G688" s="59"/>
      <c r="H688" s="59"/>
      <c r="I688" s="59"/>
      <c r="J688" s="68"/>
      <c r="K688" s="69"/>
      <c r="L688" s="68"/>
      <c r="M688" s="69"/>
      <c r="N688" s="70">
        <f>SUM(N686:N687)</f>
        <v>0</v>
      </c>
      <c r="O688" s="70">
        <f t="shared" ref="O688:R688" si="501">SUM(O686:O687)</f>
        <v>0</v>
      </c>
      <c r="P688" s="70">
        <f t="shared" si="501"/>
        <v>0</v>
      </c>
      <c r="Q688" s="70">
        <f t="shared" si="501"/>
        <v>0</v>
      </c>
      <c r="R688" s="70">
        <f t="shared" si="501"/>
        <v>0</v>
      </c>
      <c r="S688" s="66"/>
      <c r="T688" s="71"/>
      <c r="U688" s="71"/>
      <c r="V688" s="71"/>
      <c r="W688" s="66"/>
      <c r="X688" s="14"/>
      <c r="Y688" s="189"/>
      <c r="Z688" s="194"/>
    </row>
    <row r="689" spans="1:26" ht="15" customHeight="1" x14ac:dyDescent="0.2">
      <c r="A689" s="187">
        <v>223</v>
      </c>
      <c r="B689" s="187" t="s">
        <v>443</v>
      </c>
      <c r="C689" s="187" t="s">
        <v>392</v>
      </c>
      <c r="D689" s="187">
        <v>80</v>
      </c>
      <c r="E689" s="187" t="s">
        <v>201</v>
      </c>
      <c r="F689" s="59" t="s">
        <v>202</v>
      </c>
      <c r="G689" s="59" t="s">
        <v>202</v>
      </c>
      <c r="H689" s="59" t="s">
        <v>202</v>
      </c>
      <c r="I689" s="59" t="s">
        <v>202</v>
      </c>
      <c r="J689" s="60"/>
      <c r="K689" s="61"/>
      <c r="L689" s="60"/>
      <c r="M689" s="61"/>
      <c r="N689" s="75"/>
      <c r="O689" s="63"/>
      <c r="P689" s="63"/>
      <c r="Q689" s="63"/>
      <c r="R689" s="63"/>
      <c r="S689" s="64"/>
      <c r="T689" s="65"/>
      <c r="U689" s="65"/>
      <c r="V689" s="65"/>
      <c r="W689" s="62"/>
      <c r="X689" s="42"/>
      <c r="Y689" s="187" t="s">
        <v>766</v>
      </c>
      <c r="Z689" s="193">
        <v>100</v>
      </c>
    </row>
    <row r="690" spans="1:26" ht="15" customHeight="1" x14ac:dyDescent="0.2">
      <c r="A690" s="188"/>
      <c r="B690" s="188"/>
      <c r="C690" s="188"/>
      <c r="D690" s="188"/>
      <c r="E690" s="188"/>
      <c r="F690" s="59"/>
      <c r="G690" s="59"/>
      <c r="H690" s="59"/>
      <c r="I690" s="59"/>
      <c r="J690" s="60"/>
      <c r="K690" s="61"/>
      <c r="L690" s="60"/>
      <c r="M690" s="61"/>
      <c r="N690" s="75"/>
      <c r="O690" s="63"/>
      <c r="P690" s="63"/>
      <c r="Q690" s="63"/>
      <c r="R690" s="63"/>
      <c r="S690" s="64"/>
      <c r="T690" s="65"/>
      <c r="U690" s="65"/>
      <c r="V690" s="65"/>
      <c r="W690" s="62"/>
      <c r="X690" s="42"/>
      <c r="Y690" s="188"/>
      <c r="Z690" s="196"/>
    </row>
    <row r="691" spans="1:26" ht="15" customHeight="1" x14ac:dyDescent="0.2">
      <c r="A691" s="189"/>
      <c r="B691" s="189"/>
      <c r="C691" s="189"/>
      <c r="D691" s="189"/>
      <c r="E691" s="189"/>
      <c r="F691" s="59" t="s">
        <v>202</v>
      </c>
      <c r="G691" s="59" t="s">
        <v>202</v>
      </c>
      <c r="H691" s="59" t="s">
        <v>202</v>
      </c>
      <c r="I691" s="59" t="s">
        <v>202</v>
      </c>
      <c r="J691" s="59"/>
      <c r="K691" s="84"/>
      <c r="L691" s="84"/>
      <c r="M691" s="84"/>
      <c r="N691" s="75"/>
      <c r="O691" s="63"/>
      <c r="P691" s="63"/>
      <c r="Q691" s="63"/>
      <c r="R691" s="63"/>
      <c r="S691" s="66"/>
      <c r="T691" s="65"/>
      <c r="U691" s="65"/>
      <c r="V691" s="65"/>
      <c r="W691" s="62"/>
      <c r="X691" s="14"/>
      <c r="Y691" s="188"/>
      <c r="Z691" s="196"/>
    </row>
    <row r="692" spans="1:26" ht="15" customHeight="1" x14ac:dyDescent="0.2">
      <c r="A692" s="62"/>
      <c r="B692" s="66" t="s">
        <v>302</v>
      </c>
      <c r="C692" s="66"/>
      <c r="D692" s="66"/>
      <c r="E692" s="66"/>
      <c r="F692" s="59"/>
      <c r="G692" s="59"/>
      <c r="H692" s="59"/>
      <c r="I692" s="59"/>
      <c r="J692" s="68"/>
      <c r="K692" s="69"/>
      <c r="L692" s="68"/>
      <c r="M692" s="69"/>
      <c r="N692" s="70">
        <f>SUM(N690:N691)</f>
        <v>0</v>
      </c>
      <c r="O692" s="70">
        <f t="shared" ref="O692:R692" si="502">SUM(O690:O691)</f>
        <v>0</v>
      </c>
      <c r="P692" s="70">
        <f t="shared" si="502"/>
        <v>0</v>
      </c>
      <c r="Q692" s="70">
        <f t="shared" si="502"/>
        <v>0</v>
      </c>
      <c r="R692" s="70">
        <f t="shared" si="502"/>
        <v>0</v>
      </c>
      <c r="S692" s="66"/>
      <c r="T692" s="71"/>
      <c r="U692" s="71"/>
      <c r="V692" s="71"/>
      <c r="W692" s="66"/>
      <c r="X692" s="14"/>
      <c r="Y692" s="189"/>
      <c r="Z692" s="194"/>
    </row>
    <row r="693" spans="1:26" ht="15" customHeight="1" x14ac:dyDescent="0.2">
      <c r="A693" s="187">
        <v>224</v>
      </c>
      <c r="B693" s="187" t="s">
        <v>444</v>
      </c>
      <c r="C693" s="187" t="s">
        <v>393</v>
      </c>
      <c r="D693" s="187">
        <v>80</v>
      </c>
      <c r="E693" s="187" t="s">
        <v>201</v>
      </c>
      <c r="F693" s="59" t="s">
        <v>202</v>
      </c>
      <c r="G693" s="59" t="s">
        <v>202</v>
      </c>
      <c r="H693" s="59" t="s">
        <v>202</v>
      </c>
      <c r="I693" s="59" t="s">
        <v>202</v>
      </c>
      <c r="J693" s="60"/>
      <c r="K693" s="61"/>
      <c r="L693" s="60"/>
      <c r="M693" s="61"/>
      <c r="N693" s="75"/>
      <c r="O693" s="63"/>
      <c r="P693" s="63"/>
      <c r="Q693" s="63"/>
      <c r="R693" s="63"/>
      <c r="S693" s="64"/>
      <c r="T693" s="65"/>
      <c r="U693" s="65"/>
      <c r="V693" s="65"/>
      <c r="W693" s="62"/>
      <c r="X693" s="42"/>
      <c r="Y693" s="187" t="s">
        <v>766</v>
      </c>
      <c r="Z693" s="193">
        <v>100</v>
      </c>
    </row>
    <row r="694" spans="1:26" ht="15" customHeight="1" x14ac:dyDescent="0.2">
      <c r="A694" s="189"/>
      <c r="B694" s="189"/>
      <c r="C694" s="189"/>
      <c r="D694" s="189"/>
      <c r="E694" s="189"/>
      <c r="F694" s="59" t="s">
        <v>202</v>
      </c>
      <c r="G694" s="59" t="s">
        <v>202</v>
      </c>
      <c r="H694" s="59" t="s">
        <v>202</v>
      </c>
      <c r="I694" s="59" t="s">
        <v>202</v>
      </c>
      <c r="J694" s="59"/>
      <c r="K694" s="84"/>
      <c r="L694" s="84"/>
      <c r="M694" s="84"/>
      <c r="N694" s="75"/>
      <c r="O694" s="63"/>
      <c r="P694" s="63"/>
      <c r="Q694" s="63"/>
      <c r="R694" s="63"/>
      <c r="S694" s="66"/>
      <c r="T694" s="65"/>
      <c r="U694" s="65"/>
      <c r="V694" s="65"/>
      <c r="W694" s="62"/>
      <c r="X694" s="14"/>
      <c r="Y694" s="188"/>
      <c r="Z694" s="196"/>
    </row>
    <row r="695" spans="1:26" ht="15" customHeight="1" x14ac:dyDescent="0.2">
      <c r="A695" s="62"/>
      <c r="B695" s="66" t="s">
        <v>302</v>
      </c>
      <c r="C695" s="66"/>
      <c r="D695" s="66"/>
      <c r="E695" s="66"/>
      <c r="F695" s="59"/>
      <c r="G695" s="59"/>
      <c r="H695" s="59"/>
      <c r="I695" s="59"/>
      <c r="J695" s="68"/>
      <c r="K695" s="69"/>
      <c r="L695" s="68"/>
      <c r="M695" s="69"/>
      <c r="N695" s="70">
        <f>SUM(N693:N694)</f>
        <v>0</v>
      </c>
      <c r="O695" s="70">
        <f>SUM(O693:O694)</f>
        <v>0</v>
      </c>
      <c r="P695" s="70">
        <f>SUM(P693:P694)</f>
        <v>0</v>
      </c>
      <c r="Q695" s="70">
        <f>SUM(Q693:Q694)</f>
        <v>0</v>
      </c>
      <c r="R695" s="70">
        <f>SUM(R693:R694)</f>
        <v>0</v>
      </c>
      <c r="S695" s="66"/>
      <c r="T695" s="71"/>
      <c r="U695" s="71"/>
      <c r="V695" s="71"/>
      <c r="W695" s="66"/>
      <c r="X695" s="14"/>
      <c r="Y695" s="188"/>
      <c r="Z695" s="196"/>
    </row>
    <row r="696" spans="1:26" ht="15" customHeight="1" x14ac:dyDescent="0.2">
      <c r="A696" s="187">
        <v>225</v>
      </c>
      <c r="B696" s="187" t="s">
        <v>445</v>
      </c>
      <c r="C696" s="187" t="s">
        <v>394</v>
      </c>
      <c r="D696" s="187">
        <v>240</v>
      </c>
      <c r="E696" s="187" t="s">
        <v>201</v>
      </c>
      <c r="F696" s="59" t="s">
        <v>202</v>
      </c>
      <c r="G696" s="59" t="s">
        <v>202</v>
      </c>
      <c r="H696" s="59" t="s">
        <v>202</v>
      </c>
      <c r="I696" s="59" t="s">
        <v>202</v>
      </c>
      <c r="J696" s="60"/>
      <c r="K696" s="61"/>
      <c r="L696" s="60"/>
      <c r="M696" s="61"/>
      <c r="N696" s="75"/>
      <c r="O696" s="63"/>
      <c r="P696" s="63"/>
      <c r="Q696" s="63"/>
      <c r="R696" s="63"/>
      <c r="S696" s="64"/>
      <c r="T696" s="65"/>
      <c r="U696" s="65"/>
      <c r="V696" s="65"/>
      <c r="W696" s="62"/>
      <c r="X696" s="42"/>
      <c r="Y696" s="189"/>
      <c r="Z696" s="194"/>
    </row>
    <row r="697" spans="1:26" ht="15" customHeight="1" x14ac:dyDescent="0.2">
      <c r="A697" s="189"/>
      <c r="B697" s="189"/>
      <c r="C697" s="189"/>
      <c r="D697" s="189"/>
      <c r="E697" s="189"/>
      <c r="F697" s="59" t="s">
        <v>202</v>
      </c>
      <c r="G697" s="59" t="s">
        <v>202</v>
      </c>
      <c r="H697" s="59" t="s">
        <v>202</v>
      </c>
      <c r="I697" s="59" t="s">
        <v>202</v>
      </c>
      <c r="J697" s="59"/>
      <c r="K697" s="84"/>
      <c r="L697" s="84"/>
      <c r="M697" s="84"/>
      <c r="N697" s="75"/>
      <c r="O697" s="63"/>
      <c r="P697" s="63"/>
      <c r="Q697" s="63"/>
      <c r="R697" s="63"/>
      <c r="S697" s="66"/>
      <c r="T697" s="65"/>
      <c r="U697" s="65"/>
      <c r="V697" s="65"/>
      <c r="W697" s="62"/>
      <c r="X697" s="14"/>
      <c r="Y697" s="187" t="s">
        <v>766</v>
      </c>
      <c r="Z697" s="193">
        <v>100</v>
      </c>
    </row>
    <row r="698" spans="1:26" ht="15" customHeight="1" x14ac:dyDescent="0.2">
      <c r="A698" s="62"/>
      <c r="B698" s="66" t="s">
        <v>302</v>
      </c>
      <c r="C698" s="66"/>
      <c r="D698" s="66"/>
      <c r="E698" s="66"/>
      <c r="F698" s="59"/>
      <c r="G698" s="59"/>
      <c r="H698" s="59"/>
      <c r="I698" s="59"/>
      <c r="J698" s="68"/>
      <c r="K698" s="69"/>
      <c r="L698" s="68"/>
      <c r="M698" s="69"/>
      <c r="N698" s="70">
        <f>SUM(N696:N697)</f>
        <v>0</v>
      </c>
      <c r="O698" s="70">
        <f t="shared" ref="O698:R698" si="503">SUM(O696:O697)</f>
        <v>0</v>
      </c>
      <c r="P698" s="70">
        <f t="shared" si="503"/>
        <v>0</v>
      </c>
      <c r="Q698" s="70">
        <f t="shared" si="503"/>
        <v>0</v>
      </c>
      <c r="R698" s="70">
        <f t="shared" si="503"/>
        <v>0</v>
      </c>
      <c r="S698" s="66"/>
      <c r="T698" s="71"/>
      <c r="U698" s="71"/>
      <c r="V698" s="71"/>
      <c r="W698" s="66"/>
      <c r="X698" s="14"/>
      <c r="Y698" s="189"/>
      <c r="Z698" s="194"/>
    </row>
    <row r="699" spans="1:26" ht="15" customHeight="1" x14ac:dyDescent="0.2">
      <c r="A699" s="187">
        <v>226</v>
      </c>
      <c r="B699" s="187" t="s">
        <v>446</v>
      </c>
      <c r="C699" s="187" t="s">
        <v>395</v>
      </c>
      <c r="D699" s="187">
        <v>330</v>
      </c>
      <c r="E699" s="187" t="s">
        <v>201</v>
      </c>
      <c r="F699" s="59" t="s">
        <v>202</v>
      </c>
      <c r="G699" s="59" t="s">
        <v>202</v>
      </c>
      <c r="H699" s="59" t="s">
        <v>202</v>
      </c>
      <c r="I699" s="59" t="s">
        <v>202</v>
      </c>
      <c r="J699" s="60"/>
      <c r="K699" s="61"/>
      <c r="L699" s="60"/>
      <c r="M699" s="61"/>
      <c r="N699" s="75"/>
      <c r="O699" s="63"/>
      <c r="P699" s="63"/>
      <c r="Q699" s="63"/>
      <c r="R699" s="63"/>
      <c r="S699" s="64"/>
      <c r="T699" s="65"/>
      <c r="U699" s="65"/>
      <c r="V699" s="65"/>
      <c r="W699" s="62"/>
      <c r="X699" s="42"/>
      <c r="Y699" s="187" t="s">
        <v>766</v>
      </c>
      <c r="Z699" s="193">
        <v>100</v>
      </c>
    </row>
    <row r="700" spans="1:26" ht="15" customHeight="1" x14ac:dyDescent="0.2">
      <c r="A700" s="189"/>
      <c r="B700" s="189"/>
      <c r="C700" s="189"/>
      <c r="D700" s="189"/>
      <c r="E700" s="189"/>
      <c r="F700" s="59" t="s">
        <v>202</v>
      </c>
      <c r="G700" s="59" t="s">
        <v>202</v>
      </c>
      <c r="H700" s="59" t="s">
        <v>202</v>
      </c>
      <c r="I700" s="59" t="s">
        <v>202</v>
      </c>
      <c r="J700" s="59"/>
      <c r="K700" s="84"/>
      <c r="L700" s="84"/>
      <c r="M700" s="84"/>
      <c r="N700" s="75"/>
      <c r="O700" s="63"/>
      <c r="P700" s="63"/>
      <c r="Q700" s="63"/>
      <c r="R700" s="63"/>
      <c r="S700" s="66"/>
      <c r="T700" s="65"/>
      <c r="U700" s="65"/>
      <c r="V700" s="65"/>
      <c r="W700" s="62"/>
      <c r="X700" s="14"/>
      <c r="Y700" s="188"/>
      <c r="Z700" s="196"/>
    </row>
    <row r="701" spans="1:26" ht="15" customHeight="1" x14ac:dyDescent="0.2">
      <c r="A701" s="62"/>
      <c r="B701" s="66" t="s">
        <v>302</v>
      </c>
      <c r="C701" s="66"/>
      <c r="D701" s="66"/>
      <c r="E701" s="66"/>
      <c r="F701" s="59"/>
      <c r="G701" s="59"/>
      <c r="H701" s="59"/>
      <c r="I701" s="59"/>
      <c r="J701" s="68"/>
      <c r="K701" s="69"/>
      <c r="L701" s="68"/>
      <c r="M701" s="69"/>
      <c r="N701" s="70">
        <f>SUM(N699:N700)</f>
        <v>0</v>
      </c>
      <c r="O701" s="70">
        <f t="shared" ref="O701:R701" si="504">SUM(O699:O700)</f>
        <v>0</v>
      </c>
      <c r="P701" s="70">
        <f t="shared" si="504"/>
        <v>0</v>
      </c>
      <c r="Q701" s="70">
        <f t="shared" si="504"/>
        <v>0</v>
      </c>
      <c r="R701" s="70">
        <f t="shared" si="504"/>
        <v>0</v>
      </c>
      <c r="S701" s="66"/>
      <c r="T701" s="71"/>
      <c r="U701" s="71"/>
      <c r="V701" s="71"/>
      <c r="W701" s="66"/>
      <c r="X701" s="14"/>
      <c r="Y701" s="189"/>
      <c r="Z701" s="194"/>
    </row>
    <row r="702" spans="1:26" ht="15" customHeight="1" x14ac:dyDescent="0.2">
      <c r="A702" s="187">
        <v>227</v>
      </c>
      <c r="B702" s="187" t="s">
        <v>447</v>
      </c>
      <c r="C702" s="187" t="s">
        <v>396</v>
      </c>
      <c r="D702" s="187">
        <v>330</v>
      </c>
      <c r="E702" s="187" t="s">
        <v>201</v>
      </c>
      <c r="F702" s="59" t="s">
        <v>202</v>
      </c>
      <c r="G702" s="59" t="s">
        <v>202</v>
      </c>
      <c r="H702" s="59" t="s">
        <v>202</v>
      </c>
      <c r="I702" s="59" t="s">
        <v>202</v>
      </c>
      <c r="J702" s="60"/>
      <c r="K702" s="61"/>
      <c r="L702" s="60"/>
      <c r="M702" s="61"/>
      <c r="N702" s="75"/>
      <c r="O702" s="63"/>
      <c r="P702" s="63"/>
      <c r="Q702" s="63"/>
      <c r="R702" s="63"/>
      <c r="S702" s="64"/>
      <c r="T702" s="65"/>
      <c r="U702" s="65"/>
      <c r="V702" s="65"/>
      <c r="W702" s="62"/>
      <c r="X702" s="42"/>
      <c r="Y702" s="187" t="s">
        <v>766</v>
      </c>
      <c r="Z702" s="193">
        <v>100</v>
      </c>
    </row>
    <row r="703" spans="1:26" ht="15" customHeight="1" x14ac:dyDescent="0.2">
      <c r="A703" s="189"/>
      <c r="B703" s="189"/>
      <c r="C703" s="189"/>
      <c r="D703" s="189"/>
      <c r="E703" s="189"/>
      <c r="F703" s="59" t="s">
        <v>202</v>
      </c>
      <c r="G703" s="59" t="s">
        <v>202</v>
      </c>
      <c r="H703" s="59" t="s">
        <v>202</v>
      </c>
      <c r="I703" s="59" t="s">
        <v>202</v>
      </c>
      <c r="J703" s="59"/>
      <c r="K703" s="84"/>
      <c r="L703" s="84"/>
      <c r="M703" s="84"/>
      <c r="N703" s="75"/>
      <c r="O703" s="63"/>
      <c r="P703" s="63"/>
      <c r="Q703" s="63"/>
      <c r="R703" s="63"/>
      <c r="S703" s="66"/>
      <c r="T703" s="65"/>
      <c r="U703" s="65"/>
      <c r="V703" s="65"/>
      <c r="W703" s="62"/>
      <c r="X703" s="14"/>
      <c r="Y703" s="188"/>
      <c r="Z703" s="196"/>
    </row>
    <row r="704" spans="1:26" ht="15" customHeight="1" x14ac:dyDescent="0.2">
      <c r="A704" s="62"/>
      <c r="B704" s="66" t="s">
        <v>302</v>
      </c>
      <c r="C704" s="66"/>
      <c r="D704" s="66"/>
      <c r="E704" s="66"/>
      <c r="F704" s="59"/>
      <c r="G704" s="59"/>
      <c r="H704" s="59"/>
      <c r="I704" s="59"/>
      <c r="J704" s="68"/>
      <c r="K704" s="69"/>
      <c r="L704" s="68"/>
      <c r="M704" s="69"/>
      <c r="N704" s="70">
        <f>SUM(N702:N703)</f>
        <v>0</v>
      </c>
      <c r="O704" s="70">
        <f t="shared" ref="O704:R704" si="505">SUM(O702:O703)</f>
        <v>0</v>
      </c>
      <c r="P704" s="70">
        <f t="shared" si="505"/>
        <v>0</v>
      </c>
      <c r="Q704" s="70">
        <f t="shared" si="505"/>
        <v>0</v>
      </c>
      <c r="R704" s="70">
        <f t="shared" si="505"/>
        <v>0</v>
      </c>
      <c r="S704" s="66"/>
      <c r="T704" s="71"/>
      <c r="U704" s="71"/>
      <c r="V704" s="71"/>
      <c r="W704" s="66"/>
      <c r="X704" s="14"/>
      <c r="Y704" s="189"/>
      <c r="Z704" s="194"/>
    </row>
    <row r="705" spans="1:26" ht="15" customHeight="1" x14ac:dyDescent="0.2">
      <c r="A705" s="187">
        <v>228</v>
      </c>
      <c r="B705" s="187" t="s">
        <v>448</v>
      </c>
      <c r="C705" s="187" t="s">
        <v>397</v>
      </c>
      <c r="D705" s="187">
        <v>240</v>
      </c>
      <c r="E705" s="187" t="s">
        <v>201</v>
      </c>
      <c r="F705" s="59" t="s">
        <v>202</v>
      </c>
      <c r="G705" s="59" t="s">
        <v>202</v>
      </c>
      <c r="H705" s="59" t="s">
        <v>202</v>
      </c>
      <c r="I705" s="59" t="s">
        <v>202</v>
      </c>
      <c r="J705" s="60"/>
      <c r="K705" s="61"/>
      <c r="L705" s="60"/>
      <c r="M705" s="61"/>
      <c r="N705" s="75"/>
      <c r="O705" s="63"/>
      <c r="P705" s="63"/>
      <c r="Q705" s="63"/>
      <c r="R705" s="63"/>
      <c r="S705" s="64"/>
      <c r="T705" s="65"/>
      <c r="U705" s="65"/>
      <c r="V705" s="65"/>
      <c r="W705" s="62"/>
      <c r="X705" s="42"/>
      <c r="Y705" s="187" t="s">
        <v>766</v>
      </c>
      <c r="Z705" s="193">
        <v>100</v>
      </c>
    </row>
    <row r="706" spans="1:26" ht="15" customHeight="1" x14ac:dyDescent="0.2">
      <c r="A706" s="188"/>
      <c r="B706" s="188"/>
      <c r="C706" s="188"/>
      <c r="D706" s="188"/>
      <c r="E706" s="188"/>
      <c r="F706" s="59"/>
      <c r="G706" s="59"/>
      <c r="H706" s="59"/>
      <c r="I706" s="59"/>
      <c r="J706" s="60"/>
      <c r="K706" s="61"/>
      <c r="L706" s="60"/>
      <c r="M706" s="61"/>
      <c r="N706" s="75"/>
      <c r="O706" s="63"/>
      <c r="P706" s="63"/>
      <c r="Q706" s="63"/>
      <c r="R706" s="63"/>
      <c r="S706" s="64"/>
      <c r="T706" s="65"/>
      <c r="U706" s="65"/>
      <c r="V706" s="65"/>
      <c r="W706" s="62"/>
      <c r="X706" s="42"/>
      <c r="Y706" s="188"/>
      <c r="Z706" s="196"/>
    </row>
    <row r="707" spans="1:26" ht="15" customHeight="1" x14ac:dyDescent="0.2">
      <c r="A707" s="189"/>
      <c r="B707" s="189"/>
      <c r="C707" s="189"/>
      <c r="D707" s="189"/>
      <c r="E707" s="189"/>
      <c r="F707" s="59" t="s">
        <v>202</v>
      </c>
      <c r="G707" s="59" t="s">
        <v>202</v>
      </c>
      <c r="H707" s="59" t="s">
        <v>202</v>
      </c>
      <c r="I707" s="59" t="s">
        <v>202</v>
      </c>
      <c r="J707" s="59"/>
      <c r="K707" s="84"/>
      <c r="L707" s="84"/>
      <c r="M707" s="84"/>
      <c r="N707" s="75"/>
      <c r="O707" s="63"/>
      <c r="P707" s="63"/>
      <c r="Q707" s="63"/>
      <c r="R707" s="63"/>
      <c r="S707" s="66"/>
      <c r="T707" s="65"/>
      <c r="U707" s="65"/>
      <c r="V707" s="65"/>
      <c r="W707" s="62"/>
      <c r="X707" s="14"/>
      <c r="Y707" s="188"/>
      <c r="Z707" s="196"/>
    </row>
    <row r="708" spans="1:26" ht="15" customHeight="1" x14ac:dyDescent="0.2">
      <c r="A708" s="62"/>
      <c r="B708" s="66" t="s">
        <v>302</v>
      </c>
      <c r="C708" s="66"/>
      <c r="D708" s="66"/>
      <c r="E708" s="66"/>
      <c r="F708" s="59"/>
      <c r="G708" s="59"/>
      <c r="H708" s="59"/>
      <c r="I708" s="59"/>
      <c r="J708" s="68"/>
      <c r="K708" s="69"/>
      <c r="L708" s="68"/>
      <c r="M708" s="69"/>
      <c r="N708" s="70">
        <f>SUM(N706:N707)</f>
        <v>0</v>
      </c>
      <c r="O708" s="70">
        <f t="shared" ref="O708:R708" si="506">SUM(O706:O707)</f>
        <v>0</v>
      </c>
      <c r="P708" s="70">
        <f t="shared" si="506"/>
        <v>0</v>
      </c>
      <c r="Q708" s="70">
        <f t="shared" si="506"/>
        <v>0</v>
      </c>
      <c r="R708" s="70">
        <f t="shared" si="506"/>
        <v>0</v>
      </c>
      <c r="S708" s="66"/>
      <c r="T708" s="71"/>
      <c r="U708" s="71"/>
      <c r="V708" s="71"/>
      <c r="W708" s="66"/>
      <c r="X708" s="14"/>
      <c r="Y708" s="189"/>
      <c r="Z708" s="194"/>
    </row>
    <row r="709" spans="1:26" ht="15" customHeight="1" x14ac:dyDescent="0.2">
      <c r="A709" s="187">
        <v>229</v>
      </c>
      <c r="B709" s="187" t="s">
        <v>449</v>
      </c>
      <c r="C709" s="187" t="s">
        <v>398</v>
      </c>
      <c r="D709" s="187">
        <v>240</v>
      </c>
      <c r="E709" s="187" t="s">
        <v>201</v>
      </c>
      <c r="F709" s="59" t="s">
        <v>202</v>
      </c>
      <c r="G709" s="59" t="s">
        <v>202</v>
      </c>
      <c r="H709" s="59" t="s">
        <v>202</v>
      </c>
      <c r="I709" s="59" t="s">
        <v>202</v>
      </c>
      <c r="J709" s="60"/>
      <c r="K709" s="61"/>
      <c r="L709" s="60"/>
      <c r="M709" s="61"/>
      <c r="N709" s="75"/>
      <c r="O709" s="63"/>
      <c r="P709" s="63"/>
      <c r="Q709" s="63"/>
      <c r="R709" s="63"/>
      <c r="S709" s="64"/>
      <c r="T709" s="65"/>
      <c r="U709" s="65"/>
      <c r="V709" s="65"/>
      <c r="W709" s="62"/>
      <c r="X709" s="42"/>
      <c r="Y709" s="187" t="s">
        <v>766</v>
      </c>
      <c r="Z709" s="193">
        <v>100</v>
      </c>
    </row>
    <row r="710" spans="1:26" ht="15" customHeight="1" x14ac:dyDescent="0.2">
      <c r="A710" s="189"/>
      <c r="B710" s="189"/>
      <c r="C710" s="189"/>
      <c r="D710" s="189"/>
      <c r="E710" s="189"/>
      <c r="F710" s="59" t="s">
        <v>202</v>
      </c>
      <c r="G710" s="59" t="s">
        <v>202</v>
      </c>
      <c r="H710" s="59" t="s">
        <v>202</v>
      </c>
      <c r="I710" s="59" t="s">
        <v>202</v>
      </c>
      <c r="J710" s="59"/>
      <c r="K710" s="84"/>
      <c r="L710" s="84"/>
      <c r="M710" s="84"/>
      <c r="N710" s="75"/>
      <c r="O710" s="63"/>
      <c r="P710" s="63"/>
      <c r="Q710" s="63"/>
      <c r="R710" s="63"/>
      <c r="S710" s="66"/>
      <c r="T710" s="65"/>
      <c r="U710" s="65"/>
      <c r="V710" s="65"/>
      <c r="W710" s="62"/>
      <c r="X710" s="14"/>
      <c r="Y710" s="188"/>
      <c r="Z710" s="196"/>
    </row>
    <row r="711" spans="1:26" ht="15" customHeight="1" x14ac:dyDescent="0.2">
      <c r="A711" s="62"/>
      <c r="B711" s="66" t="s">
        <v>302</v>
      </c>
      <c r="C711" s="66"/>
      <c r="D711" s="66"/>
      <c r="E711" s="66"/>
      <c r="F711" s="59"/>
      <c r="G711" s="59"/>
      <c r="H711" s="59"/>
      <c r="I711" s="59"/>
      <c r="J711" s="68"/>
      <c r="K711" s="69"/>
      <c r="L711" s="68"/>
      <c r="M711" s="69"/>
      <c r="N711" s="70">
        <f>SUM(N709:N710)</f>
        <v>0</v>
      </c>
      <c r="O711" s="70">
        <f t="shared" ref="O711:R711" si="507">SUM(O709:O710)</f>
        <v>0</v>
      </c>
      <c r="P711" s="70">
        <f t="shared" si="507"/>
        <v>0</v>
      </c>
      <c r="Q711" s="70">
        <f t="shared" si="507"/>
        <v>0</v>
      </c>
      <c r="R711" s="70">
        <f t="shared" si="507"/>
        <v>0</v>
      </c>
      <c r="S711" s="66"/>
      <c r="T711" s="71"/>
      <c r="U711" s="71"/>
      <c r="V711" s="71"/>
      <c r="W711" s="66"/>
      <c r="X711" s="14"/>
      <c r="Y711" s="189"/>
      <c r="Z711" s="194"/>
    </row>
    <row r="712" spans="1:26" ht="15" customHeight="1" x14ac:dyDescent="0.2">
      <c r="A712" s="187">
        <v>230</v>
      </c>
      <c r="B712" s="62" t="s">
        <v>450</v>
      </c>
      <c r="C712" s="62" t="s">
        <v>399</v>
      </c>
      <c r="D712" s="62">
        <v>240</v>
      </c>
      <c r="E712" s="62" t="s">
        <v>201</v>
      </c>
      <c r="F712" s="59" t="s">
        <v>202</v>
      </c>
      <c r="G712" s="59" t="s">
        <v>202</v>
      </c>
      <c r="H712" s="59" t="s">
        <v>202</v>
      </c>
      <c r="I712" s="59" t="s">
        <v>202</v>
      </c>
      <c r="J712" s="60"/>
      <c r="K712" s="61"/>
      <c r="L712" s="60"/>
      <c r="M712" s="61"/>
      <c r="N712" s="75"/>
      <c r="O712" s="63"/>
      <c r="P712" s="63"/>
      <c r="Q712" s="63"/>
      <c r="R712" s="63"/>
      <c r="S712" s="64"/>
      <c r="T712" s="65"/>
      <c r="U712" s="65"/>
      <c r="V712" s="65"/>
      <c r="W712" s="62"/>
      <c r="X712" s="42"/>
      <c r="Y712" s="187" t="s">
        <v>766</v>
      </c>
      <c r="Z712" s="193">
        <v>100</v>
      </c>
    </row>
    <row r="713" spans="1:26" ht="15" customHeight="1" x14ac:dyDescent="0.2">
      <c r="A713" s="189"/>
      <c r="B713" s="62"/>
      <c r="C713" s="62"/>
      <c r="D713" s="62"/>
      <c r="E713" s="62"/>
      <c r="F713" s="59" t="s">
        <v>202</v>
      </c>
      <c r="G713" s="59" t="s">
        <v>202</v>
      </c>
      <c r="H713" s="59" t="s">
        <v>202</v>
      </c>
      <c r="I713" s="59" t="s">
        <v>202</v>
      </c>
      <c r="J713" s="59"/>
      <c r="K713" s="84"/>
      <c r="L713" s="84"/>
      <c r="M713" s="84"/>
      <c r="N713" s="75"/>
      <c r="O713" s="63"/>
      <c r="P713" s="63"/>
      <c r="Q713" s="63"/>
      <c r="R713" s="63"/>
      <c r="S713" s="66"/>
      <c r="T713" s="65"/>
      <c r="U713" s="65"/>
      <c r="V713" s="65"/>
      <c r="W713" s="62"/>
      <c r="X713" s="14"/>
      <c r="Y713" s="188"/>
      <c r="Z713" s="196"/>
    </row>
    <row r="714" spans="1:26" ht="15" customHeight="1" x14ac:dyDescent="0.2">
      <c r="A714" s="62"/>
      <c r="B714" s="66" t="s">
        <v>302</v>
      </c>
      <c r="C714" s="66"/>
      <c r="D714" s="66"/>
      <c r="E714" s="66"/>
      <c r="F714" s="59"/>
      <c r="G714" s="59"/>
      <c r="H714" s="59"/>
      <c r="I714" s="59"/>
      <c r="J714" s="68"/>
      <c r="K714" s="69"/>
      <c r="L714" s="68"/>
      <c r="M714" s="69"/>
      <c r="N714" s="70">
        <f>SUM(N712:N713)</f>
        <v>0</v>
      </c>
      <c r="O714" s="70">
        <f t="shared" ref="O714:R714" si="508">SUM(O712:O713)</f>
        <v>0</v>
      </c>
      <c r="P714" s="70">
        <f t="shared" si="508"/>
        <v>0</v>
      </c>
      <c r="Q714" s="70">
        <f t="shared" si="508"/>
        <v>0</v>
      </c>
      <c r="R714" s="70">
        <f t="shared" si="508"/>
        <v>0</v>
      </c>
      <c r="S714" s="66"/>
      <c r="T714" s="71"/>
      <c r="U714" s="71"/>
      <c r="V714" s="71"/>
      <c r="W714" s="66"/>
      <c r="X714" s="14"/>
      <c r="Y714" s="189"/>
      <c r="Z714" s="194"/>
    </row>
    <row r="715" spans="1:26" ht="15" customHeight="1" x14ac:dyDescent="0.2">
      <c r="A715" s="187">
        <v>231</v>
      </c>
      <c r="B715" s="62" t="s">
        <v>451</v>
      </c>
      <c r="C715" s="62" t="s">
        <v>400</v>
      </c>
      <c r="D715" s="62">
        <v>240</v>
      </c>
      <c r="E715" s="62" t="s">
        <v>201</v>
      </c>
      <c r="F715" s="59" t="s">
        <v>202</v>
      </c>
      <c r="G715" s="59" t="s">
        <v>202</v>
      </c>
      <c r="H715" s="59" t="s">
        <v>202</v>
      </c>
      <c r="I715" s="59" t="s">
        <v>202</v>
      </c>
      <c r="J715" s="60"/>
      <c r="K715" s="61"/>
      <c r="L715" s="60"/>
      <c r="M715" s="61"/>
      <c r="N715" s="75"/>
      <c r="O715" s="63"/>
      <c r="P715" s="63"/>
      <c r="Q715" s="63"/>
      <c r="R715" s="63"/>
      <c r="S715" s="64"/>
      <c r="T715" s="65"/>
      <c r="U715" s="65"/>
      <c r="V715" s="65"/>
      <c r="W715" s="62"/>
      <c r="X715" s="42"/>
      <c r="Y715" s="187" t="s">
        <v>766</v>
      </c>
      <c r="Z715" s="193">
        <v>100</v>
      </c>
    </row>
    <row r="716" spans="1:26" ht="15" customHeight="1" x14ac:dyDescent="0.2">
      <c r="A716" s="189"/>
      <c r="B716" s="62"/>
      <c r="C716" s="62"/>
      <c r="D716" s="62"/>
      <c r="E716" s="62"/>
      <c r="F716" s="59" t="s">
        <v>202</v>
      </c>
      <c r="G716" s="59" t="s">
        <v>202</v>
      </c>
      <c r="H716" s="59" t="s">
        <v>202</v>
      </c>
      <c r="I716" s="59" t="s">
        <v>202</v>
      </c>
      <c r="J716" s="59"/>
      <c r="K716" s="84"/>
      <c r="L716" s="84"/>
      <c r="M716" s="84"/>
      <c r="N716" s="75"/>
      <c r="O716" s="63"/>
      <c r="P716" s="63"/>
      <c r="Q716" s="63"/>
      <c r="R716" s="63"/>
      <c r="S716" s="66"/>
      <c r="T716" s="65"/>
      <c r="U716" s="65"/>
      <c r="V716" s="65"/>
      <c r="W716" s="62"/>
      <c r="X716" s="14"/>
      <c r="Y716" s="188"/>
      <c r="Z716" s="196"/>
    </row>
    <row r="717" spans="1:26" ht="15" customHeight="1" x14ac:dyDescent="0.2">
      <c r="A717" s="62"/>
      <c r="B717" s="66" t="s">
        <v>302</v>
      </c>
      <c r="C717" s="66"/>
      <c r="D717" s="66"/>
      <c r="E717" s="66"/>
      <c r="F717" s="59"/>
      <c r="G717" s="59"/>
      <c r="H717" s="59"/>
      <c r="I717" s="59"/>
      <c r="J717" s="68"/>
      <c r="K717" s="69"/>
      <c r="L717" s="68"/>
      <c r="M717" s="69"/>
      <c r="N717" s="70">
        <f>SUM(N715:N716)</f>
        <v>0</v>
      </c>
      <c r="O717" s="70">
        <f t="shared" ref="O717:R717" si="509">SUM(O715:O716)</f>
        <v>0</v>
      </c>
      <c r="P717" s="70">
        <f t="shared" si="509"/>
        <v>0</v>
      </c>
      <c r="Q717" s="70">
        <f t="shared" si="509"/>
        <v>0</v>
      </c>
      <c r="R717" s="70">
        <f t="shared" si="509"/>
        <v>0</v>
      </c>
      <c r="S717" s="66"/>
      <c r="T717" s="71"/>
      <c r="U717" s="71"/>
      <c r="V717" s="71"/>
      <c r="W717" s="66"/>
      <c r="X717" s="14"/>
      <c r="Y717" s="189"/>
      <c r="Z717" s="194"/>
    </row>
    <row r="718" spans="1:26" ht="15" customHeight="1" x14ac:dyDescent="0.2">
      <c r="A718" s="187">
        <v>232</v>
      </c>
      <c r="B718" s="187" t="s">
        <v>466</v>
      </c>
      <c r="C718" s="187" t="s">
        <v>467</v>
      </c>
      <c r="D718" s="187">
        <v>125</v>
      </c>
      <c r="E718" s="187" t="s">
        <v>201</v>
      </c>
      <c r="F718" s="59" t="s">
        <v>202</v>
      </c>
      <c r="G718" s="59" t="s">
        <v>202</v>
      </c>
      <c r="H718" s="59" t="s">
        <v>202</v>
      </c>
      <c r="I718" s="59" t="s">
        <v>202</v>
      </c>
      <c r="J718" s="60"/>
      <c r="K718" s="61"/>
      <c r="L718" s="60"/>
      <c r="M718" s="61"/>
      <c r="N718" s="75"/>
      <c r="O718" s="63"/>
      <c r="P718" s="63"/>
      <c r="Q718" s="63"/>
      <c r="R718" s="63"/>
      <c r="S718" s="64"/>
      <c r="T718" s="65"/>
      <c r="U718" s="65"/>
      <c r="V718" s="65"/>
      <c r="W718" s="62"/>
      <c r="X718" s="42"/>
      <c r="Y718" s="187" t="s">
        <v>766</v>
      </c>
      <c r="Z718" s="193">
        <v>100</v>
      </c>
    </row>
    <row r="719" spans="1:26" ht="15" customHeight="1" x14ac:dyDescent="0.2">
      <c r="A719" s="189"/>
      <c r="B719" s="189"/>
      <c r="C719" s="189"/>
      <c r="D719" s="189"/>
      <c r="E719" s="189"/>
      <c r="F719" s="59"/>
      <c r="G719" s="59"/>
      <c r="H719" s="59"/>
      <c r="I719" s="59"/>
      <c r="J719" s="60"/>
      <c r="K719" s="64"/>
      <c r="L719" s="60"/>
      <c r="M719" s="64"/>
      <c r="N719" s="75"/>
      <c r="O719" s="63"/>
      <c r="P719" s="63"/>
      <c r="Q719" s="63"/>
      <c r="R719" s="63"/>
      <c r="S719" s="64"/>
      <c r="T719" s="65"/>
      <c r="U719" s="65"/>
      <c r="V719" s="65"/>
      <c r="W719" s="62"/>
      <c r="X719" s="5"/>
      <c r="Y719" s="188"/>
      <c r="Z719" s="196"/>
    </row>
    <row r="720" spans="1:26" ht="15" customHeight="1" x14ac:dyDescent="0.2">
      <c r="A720" s="62"/>
      <c r="B720" s="62"/>
      <c r="C720" s="62"/>
      <c r="D720" s="62"/>
      <c r="E720" s="62"/>
      <c r="F720" s="59" t="s">
        <v>202</v>
      </c>
      <c r="G720" s="59" t="s">
        <v>202</v>
      </c>
      <c r="H720" s="59" t="s">
        <v>202</v>
      </c>
      <c r="I720" s="59" t="s">
        <v>202</v>
      </c>
      <c r="J720" s="59"/>
      <c r="K720" s="84"/>
      <c r="L720" s="84"/>
      <c r="M720" s="84"/>
      <c r="N720" s="75"/>
      <c r="O720" s="63"/>
      <c r="P720" s="63"/>
      <c r="Q720" s="63"/>
      <c r="R720" s="63"/>
      <c r="S720" s="66"/>
      <c r="T720" s="65"/>
      <c r="U720" s="65"/>
      <c r="V720" s="65"/>
      <c r="W720" s="62"/>
      <c r="X720" s="14"/>
      <c r="Y720" s="188"/>
      <c r="Z720" s="196"/>
    </row>
    <row r="721" spans="1:26" ht="15" customHeight="1" x14ac:dyDescent="0.2">
      <c r="A721" s="62"/>
      <c r="B721" s="66" t="s">
        <v>302</v>
      </c>
      <c r="C721" s="66"/>
      <c r="D721" s="66"/>
      <c r="E721" s="66"/>
      <c r="F721" s="59"/>
      <c r="G721" s="59"/>
      <c r="H721" s="59"/>
      <c r="I721" s="59"/>
      <c r="J721" s="68"/>
      <c r="K721" s="69"/>
      <c r="L721" s="68"/>
      <c r="M721" s="69"/>
      <c r="N721" s="70">
        <f>SUM(N719:N720)</f>
        <v>0</v>
      </c>
      <c r="O721" s="70">
        <f t="shared" ref="O721:R721" si="510">SUM(O719:O720)</f>
        <v>0</v>
      </c>
      <c r="P721" s="70">
        <f t="shared" si="510"/>
        <v>0</v>
      </c>
      <c r="Q721" s="70">
        <f t="shared" si="510"/>
        <v>0</v>
      </c>
      <c r="R721" s="70">
        <f t="shared" si="510"/>
        <v>0</v>
      </c>
      <c r="S721" s="66"/>
      <c r="T721" s="71"/>
      <c r="U721" s="71"/>
      <c r="V721" s="71"/>
      <c r="W721" s="66"/>
      <c r="X721" s="14"/>
      <c r="Y721" s="189"/>
      <c r="Z721" s="194"/>
    </row>
    <row r="722" spans="1:26" ht="22.5" customHeight="1" x14ac:dyDescent="0.2">
      <c r="A722" s="187">
        <v>233</v>
      </c>
      <c r="B722" s="187" t="s">
        <v>466</v>
      </c>
      <c r="C722" s="187" t="s">
        <v>477</v>
      </c>
      <c r="D722" s="187">
        <v>80</v>
      </c>
      <c r="E722" s="187" t="s">
        <v>201</v>
      </c>
      <c r="F722" s="59" t="s">
        <v>202</v>
      </c>
      <c r="G722" s="59" t="s">
        <v>202</v>
      </c>
      <c r="H722" s="59" t="s">
        <v>202</v>
      </c>
      <c r="I722" s="59" t="s">
        <v>202</v>
      </c>
      <c r="J722" s="60">
        <v>43610</v>
      </c>
      <c r="K722" s="61">
        <v>0.85</v>
      </c>
      <c r="L722" s="60">
        <v>43617</v>
      </c>
      <c r="M722" s="61">
        <v>0</v>
      </c>
      <c r="N722" s="63">
        <f>IF(((L722+M722)-(J722+K722))*24&gt;0,((L722+M722)-(J722+K722))*24,"NA")</f>
        <v>147.60000000003492</v>
      </c>
      <c r="O722" s="62">
        <f t="shared" ref="O722" si="511">IF(RIGHT(S722)="T",(N722),0)</f>
        <v>0</v>
      </c>
      <c r="P722" s="62">
        <f t="shared" ref="P722" si="512">IF(RIGHT(S722)="U",(N722),0)</f>
        <v>0</v>
      </c>
      <c r="Q722" s="62">
        <f t="shared" ref="Q722" si="513">IF(RIGHT(S722)="C",(N722),0)</f>
        <v>0</v>
      </c>
      <c r="R722" s="63">
        <f t="shared" ref="R722" si="514">IF(RIGHT(S722)="D",(N722),0)</f>
        <v>147.60000000003492</v>
      </c>
      <c r="S722" s="64" t="s">
        <v>488</v>
      </c>
      <c r="T722" s="65"/>
      <c r="U722" s="65"/>
      <c r="V722" s="65"/>
      <c r="W722" s="62"/>
      <c r="X722" s="42" t="s">
        <v>654</v>
      </c>
      <c r="Y722" s="187" t="s">
        <v>766</v>
      </c>
      <c r="Z722" s="193">
        <v>100</v>
      </c>
    </row>
    <row r="723" spans="1:26" ht="15" customHeight="1" x14ac:dyDescent="0.2">
      <c r="A723" s="188"/>
      <c r="B723" s="188"/>
      <c r="C723" s="188"/>
      <c r="D723" s="188"/>
      <c r="E723" s="188"/>
      <c r="F723" s="59"/>
      <c r="G723" s="59"/>
      <c r="H723" s="59"/>
      <c r="I723" s="59"/>
      <c r="J723" s="60"/>
      <c r="K723" s="64"/>
      <c r="L723" s="60"/>
      <c r="M723" s="64"/>
      <c r="N723" s="75"/>
      <c r="O723" s="63"/>
      <c r="P723" s="63"/>
      <c r="Q723" s="63"/>
      <c r="R723" s="63"/>
      <c r="S723" s="64"/>
      <c r="T723" s="65"/>
      <c r="U723" s="65"/>
      <c r="V723" s="65"/>
      <c r="W723" s="62"/>
      <c r="X723" s="5"/>
      <c r="Y723" s="188"/>
      <c r="Z723" s="196"/>
    </row>
    <row r="724" spans="1:26" ht="15" customHeight="1" x14ac:dyDescent="0.2">
      <c r="A724" s="189"/>
      <c r="B724" s="189"/>
      <c r="C724" s="189"/>
      <c r="D724" s="189"/>
      <c r="E724" s="189"/>
      <c r="F724" s="59" t="s">
        <v>202</v>
      </c>
      <c r="G724" s="59" t="s">
        <v>202</v>
      </c>
      <c r="H724" s="59" t="s">
        <v>202</v>
      </c>
      <c r="I724" s="59" t="s">
        <v>202</v>
      </c>
      <c r="J724" s="59"/>
      <c r="K724" s="84"/>
      <c r="L724" s="84"/>
      <c r="M724" s="84"/>
      <c r="N724" s="75"/>
      <c r="O724" s="63"/>
      <c r="P724" s="63"/>
      <c r="Q724" s="63"/>
      <c r="R724" s="63"/>
      <c r="S724" s="66"/>
      <c r="T724" s="65"/>
      <c r="U724" s="65"/>
      <c r="V724" s="65"/>
      <c r="W724" s="62"/>
      <c r="X724" s="14"/>
      <c r="Y724" s="188"/>
      <c r="Z724" s="196"/>
    </row>
    <row r="725" spans="1:26" ht="15" customHeight="1" x14ac:dyDescent="0.2">
      <c r="A725" s="62"/>
      <c r="B725" s="66" t="s">
        <v>302</v>
      </c>
      <c r="C725" s="66"/>
      <c r="D725" s="66"/>
      <c r="E725" s="66"/>
      <c r="F725" s="59"/>
      <c r="G725" s="59"/>
      <c r="H725" s="59"/>
      <c r="I725" s="59"/>
      <c r="J725" s="68"/>
      <c r="K725" s="69"/>
      <c r="L725" s="68"/>
      <c r="M725" s="69"/>
      <c r="N725" s="70">
        <f t="shared" ref="N725:R725" si="515">SUM(N722:N724)</f>
        <v>147.60000000003492</v>
      </c>
      <c r="O725" s="70">
        <f t="shared" si="515"/>
        <v>0</v>
      </c>
      <c r="P725" s="70">
        <f t="shared" si="515"/>
        <v>0</v>
      </c>
      <c r="Q725" s="70">
        <f t="shared" si="515"/>
        <v>0</v>
      </c>
      <c r="R725" s="70">
        <f t="shared" si="515"/>
        <v>147.60000000003492</v>
      </c>
      <c r="S725" s="66"/>
      <c r="T725" s="71"/>
      <c r="U725" s="71"/>
      <c r="V725" s="71"/>
      <c r="W725" s="66"/>
      <c r="X725" s="14"/>
      <c r="Y725" s="189"/>
      <c r="Z725" s="194"/>
    </row>
    <row r="726" spans="1:26" ht="15" customHeight="1" x14ac:dyDescent="0.2">
      <c r="A726" s="62">
        <v>234</v>
      </c>
      <c r="B726" s="62" t="s">
        <v>497</v>
      </c>
      <c r="C726" s="62" t="s">
        <v>498</v>
      </c>
      <c r="D726" s="62">
        <v>125</v>
      </c>
      <c r="E726" s="62" t="s">
        <v>201</v>
      </c>
      <c r="F726" s="59" t="s">
        <v>202</v>
      </c>
      <c r="G726" s="59" t="s">
        <v>202</v>
      </c>
      <c r="H726" s="59" t="s">
        <v>202</v>
      </c>
      <c r="I726" s="59" t="s">
        <v>202</v>
      </c>
      <c r="J726" s="85"/>
      <c r="K726" s="86"/>
      <c r="L726" s="85"/>
      <c r="M726" s="86"/>
      <c r="N726" s="96"/>
      <c r="O726" s="72"/>
      <c r="P726" s="72"/>
      <c r="Q726" s="72"/>
      <c r="R726" s="72"/>
      <c r="S726" s="87"/>
      <c r="T726" s="65"/>
      <c r="U726" s="65"/>
      <c r="V726" s="65"/>
      <c r="W726" s="62"/>
      <c r="X726" s="50"/>
      <c r="Y726" s="187" t="s">
        <v>766</v>
      </c>
      <c r="Z726" s="193">
        <v>100</v>
      </c>
    </row>
    <row r="727" spans="1:26" s="40" customFormat="1" ht="14.25" customHeight="1" x14ac:dyDescent="0.2">
      <c r="A727" s="66"/>
      <c r="B727" s="66" t="s">
        <v>302</v>
      </c>
      <c r="C727" s="66"/>
      <c r="D727" s="66"/>
      <c r="E727" s="66"/>
      <c r="F727" s="67"/>
      <c r="G727" s="67"/>
      <c r="H727" s="67"/>
      <c r="I727" s="67"/>
      <c r="J727" s="68"/>
      <c r="K727" s="69"/>
      <c r="L727" s="68"/>
      <c r="M727" s="69"/>
      <c r="N727" s="78"/>
      <c r="O727" s="70"/>
      <c r="P727" s="70"/>
      <c r="Q727" s="70"/>
      <c r="R727" s="70"/>
      <c r="S727" s="66"/>
      <c r="T727" s="71"/>
      <c r="U727" s="71"/>
      <c r="V727" s="71"/>
      <c r="W727" s="66"/>
      <c r="X727" s="14"/>
      <c r="Y727" s="189"/>
      <c r="Z727" s="194"/>
    </row>
    <row r="728" spans="1:26" ht="15" customHeight="1" x14ac:dyDescent="0.2">
      <c r="A728" s="62">
        <v>235</v>
      </c>
      <c r="B728" s="62" t="s">
        <v>514</v>
      </c>
      <c r="C728" s="62" t="s">
        <v>515</v>
      </c>
      <c r="D728" s="62">
        <v>125</v>
      </c>
      <c r="E728" s="62" t="s">
        <v>201</v>
      </c>
      <c r="F728" s="59" t="s">
        <v>202</v>
      </c>
      <c r="G728" s="59" t="s">
        <v>202</v>
      </c>
      <c r="H728" s="59" t="s">
        <v>202</v>
      </c>
      <c r="I728" s="59" t="s">
        <v>202</v>
      </c>
      <c r="J728" s="85"/>
      <c r="K728" s="86"/>
      <c r="L728" s="85"/>
      <c r="M728" s="86"/>
      <c r="N728" s="96"/>
      <c r="O728" s="72"/>
      <c r="P728" s="72"/>
      <c r="Q728" s="72"/>
      <c r="R728" s="72"/>
      <c r="S728" s="87"/>
      <c r="T728" s="65"/>
      <c r="U728" s="65"/>
      <c r="V728" s="65"/>
      <c r="W728" s="62"/>
      <c r="X728" s="50"/>
      <c r="Y728" s="187" t="s">
        <v>766</v>
      </c>
      <c r="Z728" s="193">
        <v>100</v>
      </c>
    </row>
    <row r="729" spans="1:26" s="40" customFormat="1" ht="14.25" customHeight="1" x14ac:dyDescent="0.2">
      <c r="A729" s="66"/>
      <c r="B729" s="66" t="s">
        <v>302</v>
      </c>
      <c r="C729" s="66"/>
      <c r="D729" s="66"/>
      <c r="E729" s="66"/>
      <c r="F729" s="67"/>
      <c r="G729" s="67"/>
      <c r="H729" s="67"/>
      <c r="I729" s="67"/>
      <c r="J729" s="68"/>
      <c r="K729" s="69"/>
      <c r="L729" s="68"/>
      <c r="M729" s="69"/>
      <c r="N729" s="70">
        <f>SUM(N728:N728)</f>
        <v>0</v>
      </c>
      <c r="O729" s="70">
        <f>SUM(O728:O728)</f>
        <v>0</v>
      </c>
      <c r="P729" s="70">
        <f>SUM(P728:P728)</f>
        <v>0</v>
      </c>
      <c r="Q729" s="70">
        <f>SUM(Q728:Q728)</f>
        <v>0</v>
      </c>
      <c r="R729" s="70">
        <f>SUM(R728:R728)</f>
        <v>0</v>
      </c>
      <c r="S729" s="66"/>
      <c r="T729" s="71"/>
      <c r="U729" s="71"/>
      <c r="V729" s="71"/>
      <c r="W729" s="66"/>
      <c r="X729" s="14"/>
      <c r="Y729" s="189"/>
      <c r="Z729" s="194"/>
    </row>
    <row r="730" spans="1:26" ht="15" customHeight="1" x14ac:dyDescent="0.2">
      <c r="A730" s="62">
        <v>236</v>
      </c>
      <c r="B730" s="62" t="s">
        <v>516</v>
      </c>
      <c r="C730" s="62" t="s">
        <v>517</v>
      </c>
      <c r="D730" s="62">
        <v>50</v>
      </c>
      <c r="E730" s="62" t="s">
        <v>201</v>
      </c>
      <c r="F730" s="59" t="s">
        <v>202</v>
      </c>
      <c r="G730" s="59" t="s">
        <v>202</v>
      </c>
      <c r="H730" s="59" t="s">
        <v>202</v>
      </c>
      <c r="I730" s="59" t="s">
        <v>202</v>
      </c>
      <c r="J730" s="85"/>
      <c r="K730" s="86"/>
      <c r="L730" s="85"/>
      <c r="M730" s="86"/>
      <c r="N730" s="96"/>
      <c r="O730" s="72"/>
      <c r="P730" s="72"/>
      <c r="Q730" s="72"/>
      <c r="R730" s="72"/>
      <c r="S730" s="87"/>
      <c r="T730" s="65"/>
      <c r="U730" s="65"/>
      <c r="V730" s="65"/>
      <c r="W730" s="62"/>
      <c r="X730" s="50"/>
      <c r="Y730" s="187" t="s">
        <v>766</v>
      </c>
      <c r="Z730" s="193">
        <v>100</v>
      </c>
    </row>
    <row r="731" spans="1:26" s="40" customFormat="1" ht="14.25" customHeight="1" x14ac:dyDescent="0.2">
      <c r="A731" s="66"/>
      <c r="B731" s="66" t="s">
        <v>302</v>
      </c>
      <c r="C731" s="66"/>
      <c r="D731" s="66"/>
      <c r="E731" s="66"/>
      <c r="F731" s="67"/>
      <c r="G731" s="67"/>
      <c r="H731" s="67"/>
      <c r="I731" s="67"/>
      <c r="J731" s="68"/>
      <c r="K731" s="69"/>
      <c r="L731" s="68"/>
      <c r="M731" s="69"/>
      <c r="N731" s="70">
        <f>SUM(N730:N730)</f>
        <v>0</v>
      </c>
      <c r="O731" s="70">
        <f>SUM(O730:O730)</f>
        <v>0</v>
      </c>
      <c r="P731" s="70">
        <f>SUM(P730:P730)</f>
        <v>0</v>
      </c>
      <c r="Q731" s="70">
        <f>SUM(Q730:Q730)</f>
        <v>0</v>
      </c>
      <c r="R731" s="70">
        <f>SUM(R730:R730)</f>
        <v>0</v>
      </c>
      <c r="S731" s="66"/>
      <c r="T731" s="71"/>
      <c r="U731" s="71"/>
      <c r="V731" s="71"/>
      <c r="W731" s="66"/>
      <c r="X731" s="14"/>
      <c r="Y731" s="189"/>
      <c r="Z731" s="194"/>
    </row>
    <row r="732" spans="1:26" ht="15" customHeight="1" x14ac:dyDescent="0.2">
      <c r="A732" s="62">
        <v>237</v>
      </c>
      <c r="B732" s="62" t="s">
        <v>522</v>
      </c>
      <c r="C732" s="62" t="s">
        <v>521</v>
      </c>
      <c r="D732" s="62">
        <v>50</v>
      </c>
      <c r="E732" s="62" t="s">
        <v>201</v>
      </c>
      <c r="F732" s="59" t="s">
        <v>202</v>
      </c>
      <c r="G732" s="59" t="s">
        <v>202</v>
      </c>
      <c r="H732" s="59" t="s">
        <v>202</v>
      </c>
      <c r="I732" s="59" t="s">
        <v>202</v>
      </c>
      <c r="J732" s="85"/>
      <c r="K732" s="86"/>
      <c r="L732" s="85"/>
      <c r="M732" s="86"/>
      <c r="N732" s="96"/>
      <c r="O732" s="72"/>
      <c r="P732" s="72"/>
      <c r="Q732" s="72"/>
      <c r="R732" s="72"/>
      <c r="S732" s="87"/>
      <c r="T732" s="65"/>
      <c r="U732" s="65"/>
      <c r="V732" s="65"/>
      <c r="W732" s="62"/>
      <c r="X732" s="50"/>
      <c r="Y732" s="187" t="s">
        <v>766</v>
      </c>
      <c r="Z732" s="193">
        <v>100</v>
      </c>
    </row>
    <row r="733" spans="1:26" s="40" customFormat="1" ht="14.25" customHeight="1" x14ac:dyDescent="0.2">
      <c r="A733" s="66"/>
      <c r="B733" s="66" t="s">
        <v>302</v>
      </c>
      <c r="C733" s="66"/>
      <c r="D733" s="66"/>
      <c r="E733" s="66"/>
      <c r="F733" s="67"/>
      <c r="G733" s="67"/>
      <c r="H733" s="67"/>
      <c r="I733" s="67"/>
      <c r="J733" s="68"/>
      <c r="K733" s="69"/>
      <c r="L733" s="68"/>
      <c r="M733" s="69"/>
      <c r="N733" s="70">
        <f>SUM(N732:N732)</f>
        <v>0</v>
      </c>
      <c r="O733" s="70">
        <f>SUM(O732:O732)</f>
        <v>0</v>
      </c>
      <c r="P733" s="70">
        <f>SUM(P732:P732)</f>
        <v>0</v>
      </c>
      <c r="Q733" s="70">
        <f>SUM(Q732:Q732)</f>
        <v>0</v>
      </c>
      <c r="R733" s="70">
        <f>SUM(R732:R732)</f>
        <v>0</v>
      </c>
      <c r="S733" s="66"/>
      <c r="T733" s="71"/>
      <c r="U733" s="71"/>
      <c r="V733" s="71"/>
      <c r="W733" s="66"/>
      <c r="X733" s="14"/>
      <c r="Y733" s="189"/>
      <c r="Z733" s="194"/>
    </row>
    <row r="734" spans="1:26" ht="15" customHeight="1" x14ac:dyDescent="0.2">
      <c r="A734" s="62">
        <v>238</v>
      </c>
      <c r="B734" s="62" t="s">
        <v>522</v>
      </c>
      <c r="C734" s="62" t="s">
        <v>523</v>
      </c>
      <c r="D734" s="62">
        <v>80</v>
      </c>
      <c r="E734" s="62" t="s">
        <v>201</v>
      </c>
      <c r="F734" s="59" t="s">
        <v>202</v>
      </c>
      <c r="G734" s="59" t="s">
        <v>202</v>
      </c>
      <c r="H734" s="59" t="s">
        <v>202</v>
      </c>
      <c r="I734" s="59" t="s">
        <v>202</v>
      </c>
      <c r="J734" s="85"/>
      <c r="K734" s="86"/>
      <c r="L734" s="85"/>
      <c r="M734" s="86"/>
      <c r="N734" s="96"/>
      <c r="O734" s="72"/>
      <c r="P734" s="72"/>
      <c r="Q734" s="72"/>
      <c r="R734" s="72"/>
      <c r="S734" s="87"/>
      <c r="T734" s="65"/>
      <c r="U734" s="65"/>
      <c r="V734" s="65"/>
      <c r="W734" s="62"/>
      <c r="X734" s="50"/>
      <c r="Y734" s="187" t="s">
        <v>766</v>
      </c>
      <c r="Z734" s="193">
        <v>100</v>
      </c>
    </row>
    <row r="735" spans="1:26" s="40" customFormat="1" ht="14.25" customHeight="1" x14ac:dyDescent="0.2">
      <c r="A735" s="66"/>
      <c r="B735" s="66" t="s">
        <v>302</v>
      </c>
      <c r="C735" s="66"/>
      <c r="D735" s="66"/>
      <c r="E735" s="66"/>
      <c r="F735" s="67"/>
      <c r="G735" s="67"/>
      <c r="H735" s="67"/>
      <c r="I735" s="67"/>
      <c r="J735" s="68"/>
      <c r="K735" s="69"/>
      <c r="L735" s="68"/>
      <c r="M735" s="69"/>
      <c r="N735" s="70">
        <f>SUM(N734:N734)</f>
        <v>0</v>
      </c>
      <c r="O735" s="70">
        <f>SUM(O734:O734)</f>
        <v>0</v>
      </c>
      <c r="P735" s="70">
        <f>SUM(P734:P734)</f>
        <v>0</v>
      </c>
      <c r="Q735" s="70">
        <f>SUM(Q734:Q734)</f>
        <v>0</v>
      </c>
      <c r="R735" s="70">
        <f>SUM(R734:R734)</f>
        <v>0</v>
      </c>
      <c r="S735" s="66"/>
      <c r="T735" s="71"/>
      <c r="U735" s="71"/>
      <c r="V735" s="71"/>
      <c r="W735" s="66"/>
      <c r="X735" s="14"/>
      <c r="Y735" s="189"/>
      <c r="Z735" s="194"/>
    </row>
    <row r="736" spans="1:26" ht="15" customHeight="1" x14ac:dyDescent="0.2">
      <c r="A736" s="62">
        <v>239</v>
      </c>
      <c r="B736" s="62" t="s">
        <v>528</v>
      </c>
      <c r="C736" s="62" t="s">
        <v>526</v>
      </c>
      <c r="D736" s="59" t="s">
        <v>525</v>
      </c>
      <c r="E736" s="62" t="s">
        <v>201</v>
      </c>
      <c r="F736" s="59" t="s">
        <v>202</v>
      </c>
      <c r="G736" s="59" t="s">
        <v>202</v>
      </c>
      <c r="H736" s="59" t="s">
        <v>202</v>
      </c>
      <c r="I736" s="59" t="s">
        <v>202</v>
      </c>
      <c r="J736" s="85"/>
      <c r="K736" s="86"/>
      <c r="L736" s="85"/>
      <c r="M736" s="86"/>
      <c r="N736" s="96"/>
      <c r="O736" s="72"/>
      <c r="P736" s="72"/>
      <c r="Q736" s="72"/>
      <c r="R736" s="72"/>
      <c r="S736" s="87"/>
      <c r="T736" s="65"/>
      <c r="U736" s="65"/>
      <c r="V736" s="65"/>
      <c r="W736" s="62"/>
      <c r="X736" s="50"/>
      <c r="Y736" s="187" t="s">
        <v>766</v>
      </c>
      <c r="Z736" s="193">
        <v>100</v>
      </c>
    </row>
    <row r="737" spans="1:26" s="40" customFormat="1" ht="14.25" customHeight="1" x14ac:dyDescent="0.2">
      <c r="A737" s="66"/>
      <c r="B737" s="66" t="s">
        <v>302</v>
      </c>
      <c r="C737" s="66"/>
      <c r="D737" s="66"/>
      <c r="E737" s="66"/>
      <c r="F737" s="67"/>
      <c r="G737" s="67"/>
      <c r="H737" s="67"/>
      <c r="I737" s="67"/>
      <c r="J737" s="68"/>
      <c r="K737" s="69"/>
      <c r="L737" s="68"/>
      <c r="M737" s="69"/>
      <c r="N737" s="70">
        <f>SUM(N736:N736)</f>
        <v>0</v>
      </c>
      <c r="O737" s="70">
        <f>SUM(O736:O736)</f>
        <v>0</v>
      </c>
      <c r="P737" s="70">
        <f>SUM(P736:P736)</f>
        <v>0</v>
      </c>
      <c r="Q737" s="70">
        <f>SUM(Q736:Q736)</f>
        <v>0</v>
      </c>
      <c r="R737" s="70">
        <f>SUM(R736:R736)</f>
        <v>0</v>
      </c>
      <c r="S737" s="66"/>
      <c r="T737" s="71"/>
      <c r="U737" s="71"/>
      <c r="V737" s="71"/>
      <c r="W737" s="66"/>
      <c r="X737" s="14"/>
      <c r="Y737" s="189"/>
      <c r="Z737" s="194"/>
    </row>
    <row r="738" spans="1:26" ht="15" customHeight="1" x14ac:dyDescent="0.2">
      <c r="A738" s="62">
        <v>240</v>
      </c>
      <c r="B738" s="62" t="s">
        <v>529</v>
      </c>
      <c r="C738" s="62" t="s">
        <v>524</v>
      </c>
      <c r="D738" s="59" t="s">
        <v>527</v>
      </c>
      <c r="E738" s="62" t="s">
        <v>201</v>
      </c>
      <c r="F738" s="59" t="s">
        <v>202</v>
      </c>
      <c r="G738" s="59" t="s">
        <v>202</v>
      </c>
      <c r="H738" s="59" t="s">
        <v>202</v>
      </c>
      <c r="I738" s="59" t="s">
        <v>202</v>
      </c>
      <c r="J738" s="85"/>
      <c r="K738" s="86"/>
      <c r="L738" s="85"/>
      <c r="M738" s="86"/>
      <c r="N738" s="96"/>
      <c r="O738" s="72"/>
      <c r="P738" s="72"/>
      <c r="Q738" s="72"/>
      <c r="R738" s="72"/>
      <c r="S738" s="87"/>
      <c r="T738" s="65"/>
      <c r="U738" s="65"/>
      <c r="V738" s="65"/>
      <c r="W738" s="62"/>
      <c r="X738" s="50"/>
      <c r="Y738" s="187" t="s">
        <v>766</v>
      </c>
      <c r="Z738" s="193">
        <v>100</v>
      </c>
    </row>
    <row r="739" spans="1:26" s="40" customFormat="1" ht="14.25" customHeight="1" x14ac:dyDescent="0.2">
      <c r="A739" s="66"/>
      <c r="B739" s="66" t="s">
        <v>302</v>
      </c>
      <c r="C739" s="66"/>
      <c r="D739" s="66"/>
      <c r="E739" s="66"/>
      <c r="F739" s="67"/>
      <c r="G739" s="67"/>
      <c r="H739" s="67"/>
      <c r="I739" s="67"/>
      <c r="J739" s="68"/>
      <c r="K739" s="69"/>
      <c r="L739" s="68"/>
      <c r="M739" s="69"/>
      <c r="N739" s="70">
        <f>SUM(N738:N738)</f>
        <v>0</v>
      </c>
      <c r="O739" s="70">
        <f>SUM(O738:O738)</f>
        <v>0</v>
      </c>
      <c r="P739" s="70">
        <f>SUM(P738:P738)</f>
        <v>0</v>
      </c>
      <c r="Q739" s="70">
        <f>SUM(Q738:Q738)</f>
        <v>0</v>
      </c>
      <c r="R739" s="70">
        <f>SUM(R738:R738)</f>
        <v>0</v>
      </c>
      <c r="S739" s="66"/>
      <c r="T739" s="71"/>
      <c r="U739" s="71"/>
      <c r="V739" s="71"/>
      <c r="W739" s="66"/>
      <c r="X739" s="14"/>
      <c r="Y739" s="189"/>
      <c r="Z739" s="194"/>
    </row>
    <row r="740" spans="1:26" ht="22.5" customHeight="1" x14ac:dyDescent="0.2">
      <c r="A740" s="62">
        <v>241</v>
      </c>
      <c r="B740" s="62"/>
      <c r="C740" s="64" t="s">
        <v>604</v>
      </c>
      <c r="D740" s="59" t="s">
        <v>527</v>
      </c>
      <c r="E740" s="62" t="s">
        <v>201</v>
      </c>
      <c r="F740" s="59" t="s">
        <v>202</v>
      </c>
      <c r="G740" s="59" t="s">
        <v>202</v>
      </c>
      <c r="H740" s="59" t="s">
        <v>202</v>
      </c>
      <c r="I740" s="59" t="s">
        <v>202</v>
      </c>
      <c r="J740" s="60">
        <v>43586</v>
      </c>
      <c r="K740" s="61">
        <v>0</v>
      </c>
      <c r="L740" s="60">
        <v>43588</v>
      </c>
      <c r="M740" s="61">
        <v>0.3263888888888889</v>
      </c>
      <c r="N740" s="63">
        <f>IF(((L740+M740)-(J740+K740))*24&gt;0,((L740+M740)-(J740+K740))*24,"NA")</f>
        <v>55.833333333372138</v>
      </c>
      <c r="O740" s="62">
        <f t="shared" ref="O740" si="516">IF(RIGHT(S740)="T",(N740),0)</f>
        <v>0</v>
      </c>
      <c r="P740" s="62">
        <f t="shared" ref="P740" si="517">IF(RIGHT(S740)="U",(N740),0)</f>
        <v>0</v>
      </c>
      <c r="Q740" s="62">
        <f t="shared" ref="Q740" si="518">IF(RIGHT(S740)="C",(N740),0)</f>
        <v>0</v>
      </c>
      <c r="R740" s="63">
        <f t="shared" ref="R740" si="519">IF(RIGHT(S740)="D",(N740),0)</f>
        <v>55.833333333372138</v>
      </c>
      <c r="S740" s="64" t="s">
        <v>488</v>
      </c>
      <c r="T740" s="65"/>
      <c r="U740" s="65"/>
      <c r="V740" s="65"/>
      <c r="W740" s="62"/>
      <c r="X740" s="42" t="s">
        <v>654</v>
      </c>
      <c r="Y740" s="187" t="s">
        <v>766</v>
      </c>
      <c r="Z740" s="193">
        <v>100</v>
      </c>
    </row>
    <row r="741" spans="1:26" ht="15" customHeight="1" x14ac:dyDescent="0.2">
      <c r="B741" s="66" t="s">
        <v>302</v>
      </c>
      <c r="C741" s="66"/>
      <c r="D741" s="66"/>
      <c r="E741" s="66"/>
      <c r="F741" s="67"/>
      <c r="G741" s="67"/>
      <c r="H741" s="67"/>
      <c r="I741" s="67"/>
      <c r="J741" s="68"/>
      <c r="K741" s="69"/>
      <c r="L741" s="68"/>
      <c r="M741" s="69"/>
      <c r="N741" s="70">
        <f>SUM(N740:N740)</f>
        <v>55.833333333372138</v>
      </c>
      <c r="O741" s="70">
        <f>SUM(O740:O740)</f>
        <v>0</v>
      </c>
      <c r="P741" s="70">
        <f>SUM(P740:P740)</f>
        <v>0</v>
      </c>
      <c r="Q741" s="70">
        <f>SUM(Q740:Q740)</f>
        <v>0</v>
      </c>
      <c r="R741" s="70">
        <f>SUM(R740:R740)</f>
        <v>55.833333333372138</v>
      </c>
      <c r="S741" s="66"/>
      <c r="T741" s="71"/>
      <c r="U741" s="71"/>
      <c r="V741" s="71"/>
      <c r="W741" s="66"/>
      <c r="X741" s="14"/>
      <c r="Y741" s="189"/>
      <c r="Z741" s="194"/>
    </row>
  </sheetData>
  <mergeCells count="1511">
    <mergeCell ref="Y736:Y737"/>
    <mergeCell ref="Z736:Z737"/>
    <mergeCell ref="Y738:Y739"/>
    <mergeCell ref="Y740:Y741"/>
    <mergeCell ref="Z738:Z739"/>
    <mergeCell ref="Z740:Z741"/>
    <mergeCell ref="Y726:Y727"/>
    <mergeCell ref="Z726:Z727"/>
    <mergeCell ref="Y728:Y729"/>
    <mergeCell ref="Z728:Z729"/>
    <mergeCell ref="Y730:Y731"/>
    <mergeCell ref="Z730:Z731"/>
    <mergeCell ref="Y732:Y733"/>
    <mergeCell ref="Z732:Z733"/>
    <mergeCell ref="Y734:Y735"/>
    <mergeCell ref="Z734:Z735"/>
    <mergeCell ref="A718:A719"/>
    <mergeCell ref="B718:B719"/>
    <mergeCell ref="C718:C719"/>
    <mergeCell ref="D718:D719"/>
    <mergeCell ref="E718:E719"/>
    <mergeCell ref="Y715:Y717"/>
    <mergeCell ref="Z715:Z717"/>
    <mergeCell ref="A722:A724"/>
    <mergeCell ref="B722:B724"/>
    <mergeCell ref="C722:C724"/>
    <mergeCell ref="D722:D724"/>
    <mergeCell ref="E722:E724"/>
    <mergeCell ref="Y722:Y725"/>
    <mergeCell ref="Z722:Z725"/>
    <mergeCell ref="Y718:Y721"/>
    <mergeCell ref="Z718:Z721"/>
    <mergeCell ref="A709:A710"/>
    <mergeCell ref="B709:B710"/>
    <mergeCell ref="C709:C710"/>
    <mergeCell ref="D709:D710"/>
    <mergeCell ref="E709:E710"/>
    <mergeCell ref="Y709:Y711"/>
    <mergeCell ref="Z709:Z711"/>
    <mergeCell ref="A712:A713"/>
    <mergeCell ref="A715:A716"/>
    <mergeCell ref="Y712:Y714"/>
    <mergeCell ref="Z712:Z714"/>
    <mergeCell ref="A699:A700"/>
    <mergeCell ref="Z699:Z701"/>
    <mergeCell ref="Y699:Y701"/>
    <mergeCell ref="A702:A703"/>
    <mergeCell ref="B702:B703"/>
    <mergeCell ref="Y702:Y704"/>
    <mergeCell ref="Z702:Z704"/>
    <mergeCell ref="A705:A707"/>
    <mergeCell ref="B705:B707"/>
    <mergeCell ref="C705:C707"/>
    <mergeCell ref="D705:D707"/>
    <mergeCell ref="E705:E707"/>
    <mergeCell ref="Y705:Y708"/>
    <mergeCell ref="Z705:Z708"/>
    <mergeCell ref="A686:A687"/>
    <mergeCell ref="Y686:Y688"/>
    <mergeCell ref="Z686:Z688"/>
    <mergeCell ref="A689:A691"/>
    <mergeCell ref="Y689:Y692"/>
    <mergeCell ref="Z689:Z692"/>
    <mergeCell ref="A693:A694"/>
    <mergeCell ref="B693:B694"/>
    <mergeCell ref="C693:C694"/>
    <mergeCell ref="D693:D694"/>
    <mergeCell ref="E693:E694"/>
    <mergeCell ref="Y693:Y696"/>
    <mergeCell ref="Z693:Z696"/>
    <mergeCell ref="A696:A697"/>
    <mergeCell ref="Y697:Y698"/>
    <mergeCell ref="Z697:Z698"/>
    <mergeCell ref="B689:B691"/>
    <mergeCell ref="C689:C691"/>
    <mergeCell ref="A680:A681"/>
    <mergeCell ref="B680:B681"/>
    <mergeCell ref="C680:C681"/>
    <mergeCell ref="D680:D681"/>
    <mergeCell ref="E680:E681"/>
    <mergeCell ref="Y680:Y682"/>
    <mergeCell ref="Z680:Z682"/>
    <mergeCell ref="A683:A684"/>
    <mergeCell ref="Y683:Y685"/>
    <mergeCell ref="Z683:Z685"/>
    <mergeCell ref="A670:A671"/>
    <mergeCell ref="Y670:Y672"/>
    <mergeCell ref="Z670:Z672"/>
    <mergeCell ref="A673:A675"/>
    <mergeCell ref="Y673:Y676"/>
    <mergeCell ref="Z673:Z676"/>
    <mergeCell ref="A677:A678"/>
    <mergeCell ref="Y677:Y679"/>
    <mergeCell ref="Z677:Z679"/>
    <mergeCell ref="Y665:Y666"/>
    <mergeCell ref="Z665:Z666"/>
    <mergeCell ref="A667:A668"/>
    <mergeCell ref="B667:B668"/>
    <mergeCell ref="C667:C668"/>
    <mergeCell ref="D667:D668"/>
    <mergeCell ref="E667:E668"/>
    <mergeCell ref="Y667:Y669"/>
    <mergeCell ref="Z667:Z669"/>
    <mergeCell ref="A653:A655"/>
    <mergeCell ref="Y653:Y656"/>
    <mergeCell ref="Z653:Z656"/>
    <mergeCell ref="A657:A660"/>
    <mergeCell ref="Y657:Y661"/>
    <mergeCell ref="Z657:Z661"/>
    <mergeCell ref="A662:A663"/>
    <mergeCell ref="Y662:Y664"/>
    <mergeCell ref="Z662:Z664"/>
    <mergeCell ref="A643:A644"/>
    <mergeCell ref="Y643:Y645"/>
    <mergeCell ref="Z643:Z645"/>
    <mergeCell ref="A646:A647"/>
    <mergeCell ref="Y646:Y648"/>
    <mergeCell ref="Z646:Z648"/>
    <mergeCell ref="A649:A650"/>
    <mergeCell ref="B649:B650"/>
    <mergeCell ref="C649:C650"/>
    <mergeCell ref="D649:D650"/>
    <mergeCell ref="E649:E650"/>
    <mergeCell ref="Y649:Y651"/>
    <mergeCell ref="Z649:Z651"/>
    <mergeCell ref="A637:A638"/>
    <mergeCell ref="B637:B638"/>
    <mergeCell ref="C637:C638"/>
    <mergeCell ref="D637:D638"/>
    <mergeCell ref="E637:E638"/>
    <mergeCell ref="Y637:Y639"/>
    <mergeCell ref="Z637:Z639"/>
    <mergeCell ref="A640:A641"/>
    <mergeCell ref="Y640:Y642"/>
    <mergeCell ref="Z640:Z642"/>
    <mergeCell ref="B646:B647"/>
    <mergeCell ref="C646:C647"/>
    <mergeCell ref="D646:D647"/>
    <mergeCell ref="E646:E647"/>
    <mergeCell ref="B640:B641"/>
    <mergeCell ref="C640:C641"/>
    <mergeCell ref="D640:D641"/>
    <mergeCell ref="E640:E641"/>
    <mergeCell ref="B643:B644"/>
    <mergeCell ref="A626:A629"/>
    <mergeCell ref="Y626:Y630"/>
    <mergeCell ref="Z626:Z630"/>
    <mergeCell ref="A631:A632"/>
    <mergeCell ref="Y631:Y633"/>
    <mergeCell ref="Z631:Z633"/>
    <mergeCell ref="A634:A635"/>
    <mergeCell ref="Y634:Y636"/>
    <mergeCell ref="Z634:Z636"/>
    <mergeCell ref="A617:A618"/>
    <mergeCell ref="Y617:Y619"/>
    <mergeCell ref="Z617:Z619"/>
    <mergeCell ref="A620:A621"/>
    <mergeCell ref="Y620:Y622"/>
    <mergeCell ref="Z620:Z622"/>
    <mergeCell ref="A623:A624"/>
    <mergeCell ref="B623:B624"/>
    <mergeCell ref="C623:C624"/>
    <mergeCell ref="D623:D624"/>
    <mergeCell ref="E623:E624"/>
    <mergeCell ref="Y623:Y625"/>
    <mergeCell ref="Z623:Z625"/>
    <mergeCell ref="B620:B621"/>
    <mergeCell ref="C620:C621"/>
    <mergeCell ref="D620:D621"/>
    <mergeCell ref="E620:E621"/>
    <mergeCell ref="A611:A612"/>
    <mergeCell ref="B611:B612"/>
    <mergeCell ref="C611:C612"/>
    <mergeCell ref="D611:D612"/>
    <mergeCell ref="E611:E612"/>
    <mergeCell ref="Y611:Y613"/>
    <mergeCell ref="Z611:Z613"/>
    <mergeCell ref="A614:A615"/>
    <mergeCell ref="Y614:Y616"/>
    <mergeCell ref="Z614:Z616"/>
    <mergeCell ref="A601:A603"/>
    <mergeCell ref="Y601:Y604"/>
    <mergeCell ref="Z601:Z604"/>
    <mergeCell ref="A605:A606"/>
    <mergeCell ref="Y605:Y607"/>
    <mergeCell ref="Z605:Z607"/>
    <mergeCell ref="A608:A609"/>
    <mergeCell ref="Y608:Y610"/>
    <mergeCell ref="Z608:Z610"/>
    <mergeCell ref="B608:B609"/>
    <mergeCell ref="C608:C609"/>
    <mergeCell ref="D608:D609"/>
    <mergeCell ref="E608:E609"/>
    <mergeCell ref="B601:B603"/>
    <mergeCell ref="C601:C603"/>
    <mergeCell ref="D601:D603"/>
    <mergeCell ref="E601:E603"/>
    <mergeCell ref="B605:B606"/>
    <mergeCell ref="C605:C606"/>
    <mergeCell ref="D605:D606"/>
    <mergeCell ref="E605:E606"/>
    <mergeCell ref="B614:B615"/>
    <mergeCell ref="A589:A590"/>
    <mergeCell ref="Y589:Y591"/>
    <mergeCell ref="Z589:Z591"/>
    <mergeCell ref="A592:A593"/>
    <mergeCell ref="Y592:Y594"/>
    <mergeCell ref="Z592:Z594"/>
    <mergeCell ref="A595:A596"/>
    <mergeCell ref="Y595:Y597"/>
    <mergeCell ref="Z595:Z597"/>
    <mergeCell ref="A598:A599"/>
    <mergeCell ref="B598:B599"/>
    <mergeCell ref="C598:C599"/>
    <mergeCell ref="D598:D599"/>
    <mergeCell ref="E598:E599"/>
    <mergeCell ref="Z598:Z600"/>
    <mergeCell ref="Y598:Y600"/>
    <mergeCell ref="A580:A581"/>
    <mergeCell ref="Y580:Y582"/>
    <mergeCell ref="Z580:Z582"/>
    <mergeCell ref="A583:A584"/>
    <mergeCell ref="Y583:Y585"/>
    <mergeCell ref="Z583:Z585"/>
    <mergeCell ref="A586:A587"/>
    <mergeCell ref="B586:B587"/>
    <mergeCell ref="C586:C587"/>
    <mergeCell ref="D586:D587"/>
    <mergeCell ref="E586:E587"/>
    <mergeCell ref="Y586:Y588"/>
    <mergeCell ref="Z586:Z588"/>
    <mergeCell ref="B583:B584"/>
    <mergeCell ref="C583:C584"/>
    <mergeCell ref="D583:D584"/>
    <mergeCell ref="A574:A575"/>
    <mergeCell ref="B574:B575"/>
    <mergeCell ref="C574:C575"/>
    <mergeCell ref="D574:D575"/>
    <mergeCell ref="E574:E575"/>
    <mergeCell ref="Y574:Y576"/>
    <mergeCell ref="Z574:Z576"/>
    <mergeCell ref="A577:A578"/>
    <mergeCell ref="Y577:Y579"/>
    <mergeCell ref="Z577:Z579"/>
    <mergeCell ref="A565:A566"/>
    <mergeCell ref="Y565:Y567"/>
    <mergeCell ref="Z565:Z567"/>
    <mergeCell ref="A568:A569"/>
    <mergeCell ref="Y568:Y570"/>
    <mergeCell ref="Z568:Z570"/>
    <mergeCell ref="A571:A572"/>
    <mergeCell ref="Y571:Y573"/>
    <mergeCell ref="Z571:Z573"/>
    <mergeCell ref="A559:A560"/>
    <mergeCell ref="Y559:Y561"/>
    <mergeCell ref="Z559:Z561"/>
    <mergeCell ref="A562:A563"/>
    <mergeCell ref="B562:B563"/>
    <mergeCell ref="C562:C563"/>
    <mergeCell ref="D562:D563"/>
    <mergeCell ref="E562:E563"/>
    <mergeCell ref="Y562:Y564"/>
    <mergeCell ref="Z562:Z564"/>
    <mergeCell ref="A550:A551"/>
    <mergeCell ref="Y550:Y552"/>
    <mergeCell ref="Z550:Z552"/>
    <mergeCell ref="A553:A554"/>
    <mergeCell ref="Y553:Y555"/>
    <mergeCell ref="Z553:Z555"/>
    <mergeCell ref="A556:A557"/>
    <mergeCell ref="Y556:Y558"/>
    <mergeCell ref="Z556:Z558"/>
    <mergeCell ref="B550:B551"/>
    <mergeCell ref="C550:C551"/>
    <mergeCell ref="D550:D551"/>
    <mergeCell ref="E550:E551"/>
    <mergeCell ref="Y539:Y540"/>
    <mergeCell ref="Z539:Z540"/>
    <mergeCell ref="A541:A542"/>
    <mergeCell ref="Y541:Y543"/>
    <mergeCell ref="Z541:Z543"/>
    <mergeCell ref="A544:A545"/>
    <mergeCell ref="Y544:Y546"/>
    <mergeCell ref="Z544:Z546"/>
    <mergeCell ref="Y547:Y549"/>
    <mergeCell ref="Z547:Z549"/>
    <mergeCell ref="A547:A548"/>
    <mergeCell ref="A528:A530"/>
    <mergeCell ref="Y528:Y531"/>
    <mergeCell ref="Z528:Z531"/>
    <mergeCell ref="A532:A533"/>
    <mergeCell ref="Y532:Y534"/>
    <mergeCell ref="Z532:Z534"/>
    <mergeCell ref="Y535:Y538"/>
    <mergeCell ref="Z535:Z538"/>
    <mergeCell ref="A535:A537"/>
    <mergeCell ref="B535:B537"/>
    <mergeCell ref="C535:C537"/>
    <mergeCell ref="D535:D537"/>
    <mergeCell ref="E535:E537"/>
    <mergeCell ref="B547:B548"/>
    <mergeCell ref="C547:C548"/>
    <mergeCell ref="D547:D548"/>
    <mergeCell ref="E547:E548"/>
    <mergeCell ref="B541:B542"/>
    <mergeCell ref="C541:C542"/>
    <mergeCell ref="D541:D542"/>
    <mergeCell ref="E541:E542"/>
    <mergeCell ref="A521:A522"/>
    <mergeCell ref="B521:B522"/>
    <mergeCell ref="C521:C522"/>
    <mergeCell ref="D521:D522"/>
    <mergeCell ref="E521:E522"/>
    <mergeCell ref="Y521:Y523"/>
    <mergeCell ref="Z521:Z523"/>
    <mergeCell ref="A524:A526"/>
    <mergeCell ref="Y524:Y527"/>
    <mergeCell ref="Z524:Z527"/>
    <mergeCell ref="A512:A513"/>
    <mergeCell ref="Y512:Y514"/>
    <mergeCell ref="Z512:Z514"/>
    <mergeCell ref="A515:A516"/>
    <mergeCell ref="Y515:Y517"/>
    <mergeCell ref="Z515:Z517"/>
    <mergeCell ref="A518:A519"/>
    <mergeCell ref="Y518:Y520"/>
    <mergeCell ref="Z518:Z520"/>
    <mergeCell ref="A506:A507"/>
    <mergeCell ref="B506:B507"/>
    <mergeCell ref="C506:C507"/>
    <mergeCell ref="D506:D507"/>
    <mergeCell ref="E506:E507"/>
    <mergeCell ref="Y506:Y508"/>
    <mergeCell ref="Z506:Z508"/>
    <mergeCell ref="A509:A510"/>
    <mergeCell ref="B509:B510"/>
    <mergeCell ref="C509:C510"/>
    <mergeCell ref="D509:D510"/>
    <mergeCell ref="E509:E510"/>
    <mergeCell ref="Y509:Y511"/>
    <mergeCell ref="Z509:Z511"/>
    <mergeCell ref="A495:A496"/>
    <mergeCell ref="Y495:Y497"/>
    <mergeCell ref="Z495:Z497"/>
    <mergeCell ref="A498:A499"/>
    <mergeCell ref="Y498:Y500"/>
    <mergeCell ref="Z498:Z500"/>
    <mergeCell ref="A501:A503"/>
    <mergeCell ref="B501:B503"/>
    <mergeCell ref="C501:C503"/>
    <mergeCell ref="D501:D503"/>
    <mergeCell ref="E501:E503"/>
    <mergeCell ref="Y501:Y505"/>
    <mergeCell ref="Z501:Z505"/>
    <mergeCell ref="B498:B499"/>
    <mergeCell ref="C498:C499"/>
    <mergeCell ref="D498:D499"/>
    <mergeCell ref="E498:E499"/>
    <mergeCell ref="B495:B496"/>
    <mergeCell ref="A489:A490"/>
    <mergeCell ref="B489:B490"/>
    <mergeCell ref="C489:C490"/>
    <mergeCell ref="D489:D490"/>
    <mergeCell ref="E489:E490"/>
    <mergeCell ref="Y489:Y491"/>
    <mergeCell ref="Z489:Z491"/>
    <mergeCell ref="A492:A493"/>
    <mergeCell ref="Y492:Y494"/>
    <mergeCell ref="Z492:Z494"/>
    <mergeCell ref="Y479:Y480"/>
    <mergeCell ref="Z479:Z480"/>
    <mergeCell ref="Y481:Y482"/>
    <mergeCell ref="Z481:Z482"/>
    <mergeCell ref="A483:A484"/>
    <mergeCell ref="Y483:Y485"/>
    <mergeCell ref="Z483:Z485"/>
    <mergeCell ref="A486:A487"/>
    <mergeCell ref="Y486:Y488"/>
    <mergeCell ref="Z486:Z488"/>
    <mergeCell ref="B486:B487"/>
    <mergeCell ref="C486:C487"/>
    <mergeCell ref="D486:D487"/>
    <mergeCell ref="E486:E487"/>
    <mergeCell ref="B483:B484"/>
    <mergeCell ref="C483:C484"/>
    <mergeCell ref="D483:D484"/>
    <mergeCell ref="E483:E484"/>
    <mergeCell ref="B492:B493"/>
    <mergeCell ref="C492:C493"/>
    <mergeCell ref="D492:D493"/>
    <mergeCell ref="E492:E493"/>
    <mergeCell ref="A473:A474"/>
    <mergeCell ref="B473:B474"/>
    <mergeCell ref="C473:C474"/>
    <mergeCell ref="D473:D474"/>
    <mergeCell ref="E473:E474"/>
    <mergeCell ref="Y473:Y475"/>
    <mergeCell ref="Z473:Z475"/>
    <mergeCell ref="A476:A477"/>
    <mergeCell ref="Y476:Y478"/>
    <mergeCell ref="Z476:Z478"/>
    <mergeCell ref="Y463:Y464"/>
    <mergeCell ref="Z463:Z464"/>
    <mergeCell ref="Z465:Z467"/>
    <mergeCell ref="Y465:Y467"/>
    <mergeCell ref="A465:A466"/>
    <mergeCell ref="Y468:Y469"/>
    <mergeCell ref="Z468:Z469"/>
    <mergeCell ref="A470:A471"/>
    <mergeCell ref="Y470:Y472"/>
    <mergeCell ref="Z470:Z472"/>
    <mergeCell ref="B476:B477"/>
    <mergeCell ref="C476:C477"/>
    <mergeCell ref="D476:D477"/>
    <mergeCell ref="E476:E477"/>
    <mergeCell ref="A457:A458"/>
    <mergeCell ref="B457:B458"/>
    <mergeCell ref="C457:C458"/>
    <mergeCell ref="D457:D458"/>
    <mergeCell ref="E457:E458"/>
    <mergeCell ref="Y457:Y459"/>
    <mergeCell ref="Z457:Z459"/>
    <mergeCell ref="A460:A461"/>
    <mergeCell ref="Y460:Y462"/>
    <mergeCell ref="Z460:Z462"/>
    <mergeCell ref="A448:A449"/>
    <mergeCell ref="Y448:Y450"/>
    <mergeCell ref="Z448:Z450"/>
    <mergeCell ref="A451:A452"/>
    <mergeCell ref="Y451:Y453"/>
    <mergeCell ref="Z451:Z453"/>
    <mergeCell ref="A454:A455"/>
    <mergeCell ref="Y454:Y456"/>
    <mergeCell ref="Z454:Z456"/>
    <mergeCell ref="A437:A438"/>
    <mergeCell ref="Y437:Y439"/>
    <mergeCell ref="Z437:Z439"/>
    <mergeCell ref="A440:A443"/>
    <mergeCell ref="Y440:Y444"/>
    <mergeCell ref="Z440:Z444"/>
    <mergeCell ref="A445:A446"/>
    <mergeCell ref="B445:B446"/>
    <mergeCell ref="C445:C446"/>
    <mergeCell ref="D445:D446"/>
    <mergeCell ref="E445:E446"/>
    <mergeCell ref="Y445:Y447"/>
    <mergeCell ref="Z445:Z447"/>
    <mergeCell ref="A431:A432"/>
    <mergeCell ref="B431:B432"/>
    <mergeCell ref="C431:C432"/>
    <mergeCell ref="D431:D432"/>
    <mergeCell ref="E431:E432"/>
    <mergeCell ref="Y431:Y433"/>
    <mergeCell ref="Z431:Z433"/>
    <mergeCell ref="A434:A435"/>
    <mergeCell ref="Y434:Y436"/>
    <mergeCell ref="Z434:Z436"/>
    <mergeCell ref="B440:B443"/>
    <mergeCell ref="C440:C443"/>
    <mergeCell ref="D440:D443"/>
    <mergeCell ref="E440:E443"/>
    <mergeCell ref="B434:B435"/>
    <mergeCell ref="C434:C435"/>
    <mergeCell ref="D434:D435"/>
    <mergeCell ref="E434:E435"/>
    <mergeCell ref="B437:B438"/>
    <mergeCell ref="A421:A422"/>
    <mergeCell ref="Y421:Y423"/>
    <mergeCell ref="Z421:Z423"/>
    <mergeCell ref="A424:A425"/>
    <mergeCell ref="Y424:Y426"/>
    <mergeCell ref="Z424:Z426"/>
    <mergeCell ref="A427:A429"/>
    <mergeCell ref="Y427:Y430"/>
    <mergeCell ref="Z427:Z430"/>
    <mergeCell ref="A413:A415"/>
    <mergeCell ref="Y413:Y416"/>
    <mergeCell ref="Z413:Z416"/>
    <mergeCell ref="A417:A419"/>
    <mergeCell ref="B417:B419"/>
    <mergeCell ref="C417:C419"/>
    <mergeCell ref="D417:D419"/>
    <mergeCell ref="E417:E419"/>
    <mergeCell ref="Y417:Y420"/>
    <mergeCell ref="Z417:Z420"/>
    <mergeCell ref="A404:A405"/>
    <mergeCell ref="B404:B405"/>
    <mergeCell ref="C404:C405"/>
    <mergeCell ref="D404:D405"/>
    <mergeCell ref="E404:E405"/>
    <mergeCell ref="Y404:Y406"/>
    <mergeCell ref="Z404:Z406"/>
    <mergeCell ref="A407:A408"/>
    <mergeCell ref="A410:A411"/>
    <mergeCell ref="Y407:Y409"/>
    <mergeCell ref="Y410:Y412"/>
    <mergeCell ref="Z407:Z409"/>
    <mergeCell ref="Z410:Z412"/>
    <mergeCell ref="A398:A400"/>
    <mergeCell ref="B398:B400"/>
    <mergeCell ref="C398:C400"/>
    <mergeCell ref="D398:D400"/>
    <mergeCell ref="E398:E400"/>
    <mergeCell ref="Y398:Y400"/>
    <mergeCell ref="Z398:Z400"/>
    <mergeCell ref="A401:A402"/>
    <mergeCell ref="Y401:Y403"/>
    <mergeCell ref="Z401:Z403"/>
    <mergeCell ref="A390:A392"/>
    <mergeCell ref="B390:B392"/>
    <mergeCell ref="C390:C392"/>
    <mergeCell ref="D390:D392"/>
    <mergeCell ref="E390:E392"/>
    <mergeCell ref="Y390:Y392"/>
    <mergeCell ref="Z390:Z392"/>
    <mergeCell ref="A393:A394"/>
    <mergeCell ref="Y393:Y397"/>
    <mergeCell ref="Z393:Z397"/>
    <mergeCell ref="A395:A397"/>
    <mergeCell ref="B395:B397"/>
    <mergeCell ref="C395:C397"/>
    <mergeCell ref="D395:D397"/>
    <mergeCell ref="E395:E397"/>
    <mergeCell ref="A383:A385"/>
    <mergeCell ref="Y383:Y386"/>
    <mergeCell ref="Z383:Z386"/>
    <mergeCell ref="A387:A389"/>
    <mergeCell ref="B387:B389"/>
    <mergeCell ref="C387:C389"/>
    <mergeCell ref="D387:D389"/>
    <mergeCell ref="E387:E389"/>
    <mergeCell ref="Y387:Y389"/>
    <mergeCell ref="Z387:Z389"/>
    <mergeCell ref="B393:B394"/>
    <mergeCell ref="C393:C394"/>
    <mergeCell ref="D393:D394"/>
    <mergeCell ref="E393:E394"/>
    <mergeCell ref="B383:B385"/>
    <mergeCell ref="C383:C385"/>
    <mergeCell ref="D383:D385"/>
    <mergeCell ref="A377:A379"/>
    <mergeCell ref="B377:B379"/>
    <mergeCell ref="C377:C379"/>
    <mergeCell ref="D377:D379"/>
    <mergeCell ref="E377:E379"/>
    <mergeCell ref="Y377:Y379"/>
    <mergeCell ref="Z377:Z379"/>
    <mergeCell ref="A380:A382"/>
    <mergeCell ref="B380:B382"/>
    <mergeCell ref="C380:C382"/>
    <mergeCell ref="D380:D382"/>
    <mergeCell ref="E380:E382"/>
    <mergeCell ref="Y380:Y382"/>
    <mergeCell ref="Z380:Z382"/>
    <mergeCell ref="A371:A373"/>
    <mergeCell ref="B371:B373"/>
    <mergeCell ref="C371:C373"/>
    <mergeCell ref="D371:D373"/>
    <mergeCell ref="E371:E373"/>
    <mergeCell ref="Y371:Y373"/>
    <mergeCell ref="Z371:Z373"/>
    <mergeCell ref="A374:A376"/>
    <mergeCell ref="B374:B376"/>
    <mergeCell ref="C374:C376"/>
    <mergeCell ref="D374:D376"/>
    <mergeCell ref="E374:E376"/>
    <mergeCell ref="Y374:Y376"/>
    <mergeCell ref="Z374:Z376"/>
    <mergeCell ref="A365:A367"/>
    <mergeCell ref="B365:B367"/>
    <mergeCell ref="C365:C367"/>
    <mergeCell ref="D365:D367"/>
    <mergeCell ref="E365:E367"/>
    <mergeCell ref="Y365:Y367"/>
    <mergeCell ref="Z365:Z367"/>
    <mergeCell ref="A368:A370"/>
    <mergeCell ref="B368:B370"/>
    <mergeCell ref="C368:C370"/>
    <mergeCell ref="D368:D370"/>
    <mergeCell ref="E368:E370"/>
    <mergeCell ref="Y368:Y370"/>
    <mergeCell ref="Z368:Z370"/>
    <mergeCell ref="A359:A361"/>
    <mergeCell ref="B359:B361"/>
    <mergeCell ref="C359:C361"/>
    <mergeCell ref="D359:D361"/>
    <mergeCell ref="E359:E361"/>
    <mergeCell ref="Y359:Y361"/>
    <mergeCell ref="Z359:Z361"/>
    <mergeCell ref="A362:A364"/>
    <mergeCell ref="B362:B364"/>
    <mergeCell ref="C362:C364"/>
    <mergeCell ref="D362:D364"/>
    <mergeCell ref="E362:E364"/>
    <mergeCell ref="Y362:Y364"/>
    <mergeCell ref="Z362:Z364"/>
    <mergeCell ref="Y350:Y351"/>
    <mergeCell ref="Z350:Z351"/>
    <mergeCell ref="A352:A353"/>
    <mergeCell ref="Y352:Y354"/>
    <mergeCell ref="Z352:Z354"/>
    <mergeCell ref="A355:A358"/>
    <mergeCell ref="B355:B358"/>
    <mergeCell ref="C355:C358"/>
    <mergeCell ref="D355:D358"/>
    <mergeCell ref="E355:E358"/>
    <mergeCell ref="Y355:Y358"/>
    <mergeCell ref="Z355:Z358"/>
    <mergeCell ref="A343:A345"/>
    <mergeCell ref="B343:B345"/>
    <mergeCell ref="C343:C345"/>
    <mergeCell ref="D343:D345"/>
    <mergeCell ref="E343:E345"/>
    <mergeCell ref="Y343:Y345"/>
    <mergeCell ref="Z343:Z345"/>
    <mergeCell ref="A346:A349"/>
    <mergeCell ref="B346:B349"/>
    <mergeCell ref="C346:C349"/>
    <mergeCell ref="D346:D349"/>
    <mergeCell ref="E346:E349"/>
    <mergeCell ref="Y346:Y349"/>
    <mergeCell ref="Z346:Z349"/>
    <mergeCell ref="B352:B353"/>
    <mergeCell ref="C352:C353"/>
    <mergeCell ref="D352:D353"/>
    <mergeCell ref="E352:E353"/>
    <mergeCell ref="A337:A338"/>
    <mergeCell ref="B337:B338"/>
    <mergeCell ref="D337:D338"/>
    <mergeCell ref="E337:E338"/>
    <mergeCell ref="Y337:Y339"/>
    <mergeCell ref="Z337:Z339"/>
    <mergeCell ref="A340:A342"/>
    <mergeCell ref="B340:B342"/>
    <mergeCell ref="C340:C342"/>
    <mergeCell ref="D340:D342"/>
    <mergeCell ref="E340:E342"/>
    <mergeCell ref="Y340:Y342"/>
    <mergeCell ref="Z340:Z342"/>
    <mergeCell ref="Y332:Y334"/>
    <mergeCell ref="Z332:Z334"/>
    <mergeCell ref="A332:A334"/>
    <mergeCell ref="B332:B334"/>
    <mergeCell ref="C332:C334"/>
    <mergeCell ref="D332:D334"/>
    <mergeCell ref="E332:E334"/>
    <mergeCell ref="Y335:Y336"/>
    <mergeCell ref="Z335:Z336"/>
    <mergeCell ref="C337:C338"/>
    <mergeCell ref="A327:A328"/>
    <mergeCell ref="B327:B328"/>
    <mergeCell ref="C327:C328"/>
    <mergeCell ref="D327:D328"/>
    <mergeCell ref="E327:E328"/>
    <mergeCell ref="Y327:Y328"/>
    <mergeCell ref="Z327:Z328"/>
    <mergeCell ref="A329:A331"/>
    <mergeCell ref="B329:B331"/>
    <mergeCell ref="C329:C331"/>
    <mergeCell ref="D329:D331"/>
    <mergeCell ref="E329:E331"/>
    <mergeCell ref="Y329:Y331"/>
    <mergeCell ref="Z329:Z331"/>
    <mergeCell ref="A319:A321"/>
    <mergeCell ref="B319:B321"/>
    <mergeCell ref="C319:C321"/>
    <mergeCell ref="D319:D321"/>
    <mergeCell ref="E319:E321"/>
    <mergeCell ref="Y319:Y321"/>
    <mergeCell ref="Z319:Z321"/>
    <mergeCell ref="A322:A326"/>
    <mergeCell ref="B322:B326"/>
    <mergeCell ref="C322:C326"/>
    <mergeCell ref="D322:D326"/>
    <mergeCell ref="E322:E326"/>
    <mergeCell ref="Y322:Y326"/>
    <mergeCell ref="Z322:Z326"/>
    <mergeCell ref="A313:A314"/>
    <mergeCell ref="B313:B314"/>
    <mergeCell ref="C313:C314"/>
    <mergeCell ref="D313:D314"/>
    <mergeCell ref="E313:E314"/>
    <mergeCell ref="Y313:Y315"/>
    <mergeCell ref="Z313:Z315"/>
    <mergeCell ref="A316:A318"/>
    <mergeCell ref="B316:B318"/>
    <mergeCell ref="C316:C318"/>
    <mergeCell ref="D316:D318"/>
    <mergeCell ref="E316:E318"/>
    <mergeCell ref="Y316:Y318"/>
    <mergeCell ref="Z316:Z318"/>
    <mergeCell ref="A307:A309"/>
    <mergeCell ref="B307:B309"/>
    <mergeCell ref="C307:C309"/>
    <mergeCell ref="D307:D309"/>
    <mergeCell ref="E307:E309"/>
    <mergeCell ref="Y307:Y309"/>
    <mergeCell ref="Z307:Z309"/>
    <mergeCell ref="A310:A312"/>
    <mergeCell ref="B310:B312"/>
    <mergeCell ref="C310:C312"/>
    <mergeCell ref="D310:D312"/>
    <mergeCell ref="E310:E312"/>
    <mergeCell ref="Y310:Y312"/>
    <mergeCell ref="Z310:Z312"/>
    <mergeCell ref="A298:A304"/>
    <mergeCell ref="B298:B304"/>
    <mergeCell ref="C298:C304"/>
    <mergeCell ref="D298:D304"/>
    <mergeCell ref="E298:E304"/>
    <mergeCell ref="Y298:Y304"/>
    <mergeCell ref="Z298:Z304"/>
    <mergeCell ref="Y305:Y306"/>
    <mergeCell ref="Z305:Z306"/>
    <mergeCell ref="A293:A294"/>
    <mergeCell ref="C293:C294"/>
    <mergeCell ref="D293:D294"/>
    <mergeCell ref="E293:E294"/>
    <mergeCell ref="Y293:Y294"/>
    <mergeCell ref="Z293:Z294"/>
    <mergeCell ref="A295:A297"/>
    <mergeCell ref="B295:B297"/>
    <mergeCell ref="C295:C297"/>
    <mergeCell ref="D295:D297"/>
    <mergeCell ref="E295:E297"/>
    <mergeCell ref="Y295:Y297"/>
    <mergeCell ref="Z295:Z297"/>
    <mergeCell ref="B293:B294"/>
    <mergeCell ref="A287:A289"/>
    <mergeCell ref="B287:B289"/>
    <mergeCell ref="C287:C289"/>
    <mergeCell ref="D287:D289"/>
    <mergeCell ref="E287:E289"/>
    <mergeCell ref="Y287:Y289"/>
    <mergeCell ref="Z287:Z289"/>
    <mergeCell ref="A290:A292"/>
    <mergeCell ref="B290:B292"/>
    <mergeCell ref="C290:C292"/>
    <mergeCell ref="D290:D292"/>
    <mergeCell ref="E290:E292"/>
    <mergeCell ref="Y290:Y292"/>
    <mergeCell ref="Z290:Z292"/>
    <mergeCell ref="A281:A283"/>
    <mergeCell ref="B281:B283"/>
    <mergeCell ref="C281:C283"/>
    <mergeCell ref="D281:D283"/>
    <mergeCell ref="E281:E283"/>
    <mergeCell ref="Y281:Y283"/>
    <mergeCell ref="Z281:Z283"/>
    <mergeCell ref="A284:A286"/>
    <mergeCell ref="B284:B286"/>
    <mergeCell ref="C284:C286"/>
    <mergeCell ref="D284:D286"/>
    <mergeCell ref="E284:E286"/>
    <mergeCell ref="Y284:Y286"/>
    <mergeCell ref="Z284:Z286"/>
    <mergeCell ref="A273:A274"/>
    <mergeCell ref="B273:B274"/>
    <mergeCell ref="C273:C274"/>
    <mergeCell ref="D273:D274"/>
    <mergeCell ref="E273:E274"/>
    <mergeCell ref="Y273:Y275"/>
    <mergeCell ref="Z273:Z275"/>
    <mergeCell ref="A276:A280"/>
    <mergeCell ref="B276:B280"/>
    <mergeCell ref="C276:C280"/>
    <mergeCell ref="D276:D280"/>
    <mergeCell ref="E276:E280"/>
    <mergeCell ref="Y276:Y280"/>
    <mergeCell ref="Z276:Z280"/>
    <mergeCell ref="A266:A268"/>
    <mergeCell ref="B266:B268"/>
    <mergeCell ref="C266:C268"/>
    <mergeCell ref="D266:D268"/>
    <mergeCell ref="E266:E268"/>
    <mergeCell ref="Y266:Y268"/>
    <mergeCell ref="Z266:Z268"/>
    <mergeCell ref="A269:A272"/>
    <mergeCell ref="B269:B272"/>
    <mergeCell ref="C269:C272"/>
    <mergeCell ref="D269:D272"/>
    <mergeCell ref="E269:E272"/>
    <mergeCell ref="Y269:Y272"/>
    <mergeCell ref="Z269:Z272"/>
    <mergeCell ref="A260:A261"/>
    <mergeCell ref="B260:B261"/>
    <mergeCell ref="C260:C261"/>
    <mergeCell ref="D260:D261"/>
    <mergeCell ref="E260:E261"/>
    <mergeCell ref="Y260:Y262"/>
    <mergeCell ref="Z260:Z262"/>
    <mergeCell ref="A263:A264"/>
    <mergeCell ref="B263:B264"/>
    <mergeCell ref="C263:C264"/>
    <mergeCell ref="D263:D264"/>
    <mergeCell ref="E263:E264"/>
    <mergeCell ref="Y263:Y265"/>
    <mergeCell ref="Z263:Z265"/>
    <mergeCell ref="A256:A257"/>
    <mergeCell ref="B256:B257"/>
    <mergeCell ref="C256:C257"/>
    <mergeCell ref="D256:D257"/>
    <mergeCell ref="E256:E257"/>
    <mergeCell ref="Y256:Y257"/>
    <mergeCell ref="Z256:Z257"/>
    <mergeCell ref="Y258:Y259"/>
    <mergeCell ref="Z258:Z259"/>
    <mergeCell ref="A251:A252"/>
    <mergeCell ref="B251:B252"/>
    <mergeCell ref="C251:C252"/>
    <mergeCell ref="D251:D252"/>
    <mergeCell ref="E251:E252"/>
    <mergeCell ref="Y251:Y252"/>
    <mergeCell ref="Z251:Z252"/>
    <mergeCell ref="A253:A255"/>
    <mergeCell ref="B253:B255"/>
    <mergeCell ref="C253:C255"/>
    <mergeCell ref="D253:D255"/>
    <mergeCell ref="E253:E255"/>
    <mergeCell ref="Y253:Y255"/>
    <mergeCell ref="Z253:Z255"/>
    <mergeCell ref="A246:A248"/>
    <mergeCell ref="B246:B248"/>
    <mergeCell ref="C246:C248"/>
    <mergeCell ref="D246:D248"/>
    <mergeCell ref="E246:E248"/>
    <mergeCell ref="Y246:Y248"/>
    <mergeCell ref="Z246:Z248"/>
    <mergeCell ref="Y249:Y250"/>
    <mergeCell ref="Z249:Z250"/>
    <mergeCell ref="A238:A241"/>
    <mergeCell ref="B238:B241"/>
    <mergeCell ref="C238:C241"/>
    <mergeCell ref="D238:D241"/>
    <mergeCell ref="E238:E241"/>
    <mergeCell ref="Y238:Y241"/>
    <mergeCell ref="Z238:Z241"/>
    <mergeCell ref="A242:A244"/>
    <mergeCell ref="B242:B244"/>
    <mergeCell ref="C242:C244"/>
    <mergeCell ref="D242:D244"/>
    <mergeCell ref="E242:E244"/>
    <mergeCell ref="Y242:Y245"/>
    <mergeCell ref="Z242:Z245"/>
    <mergeCell ref="A233:A234"/>
    <mergeCell ref="B233:B234"/>
    <mergeCell ref="C233:C234"/>
    <mergeCell ref="D233:D234"/>
    <mergeCell ref="E233:E234"/>
    <mergeCell ref="Y233:Y234"/>
    <mergeCell ref="Z233:Z234"/>
    <mergeCell ref="A235:A237"/>
    <mergeCell ref="B235:B237"/>
    <mergeCell ref="C235:C237"/>
    <mergeCell ref="D235:D237"/>
    <mergeCell ref="E235:E237"/>
    <mergeCell ref="Y235:Y237"/>
    <mergeCell ref="Z235:Z237"/>
    <mergeCell ref="A226:A228"/>
    <mergeCell ref="B226:B228"/>
    <mergeCell ref="C226:C228"/>
    <mergeCell ref="D226:D228"/>
    <mergeCell ref="E226:E228"/>
    <mergeCell ref="Y226:Y228"/>
    <mergeCell ref="Z226:Z228"/>
    <mergeCell ref="A229:A231"/>
    <mergeCell ref="B229:B231"/>
    <mergeCell ref="C229:C231"/>
    <mergeCell ref="D229:D231"/>
    <mergeCell ref="E229:E231"/>
    <mergeCell ref="Y229:Y232"/>
    <mergeCell ref="Z229:Z232"/>
    <mergeCell ref="A218:A221"/>
    <mergeCell ref="B218:B221"/>
    <mergeCell ref="C218:C221"/>
    <mergeCell ref="D218:D221"/>
    <mergeCell ref="E218:E221"/>
    <mergeCell ref="Y218:Y221"/>
    <mergeCell ref="Z218:Z221"/>
    <mergeCell ref="A222:A224"/>
    <mergeCell ref="B222:B224"/>
    <mergeCell ref="C222:C224"/>
    <mergeCell ref="D222:D224"/>
    <mergeCell ref="E222:E224"/>
    <mergeCell ref="Y222:Y225"/>
    <mergeCell ref="Z222:Z225"/>
    <mergeCell ref="Y213:Y214"/>
    <mergeCell ref="Z213:Z214"/>
    <mergeCell ref="A215:A216"/>
    <mergeCell ref="B215:B216"/>
    <mergeCell ref="C215:C216"/>
    <mergeCell ref="D215:D216"/>
    <mergeCell ref="E215:E216"/>
    <mergeCell ref="Y215:Y217"/>
    <mergeCell ref="Z215:Z217"/>
    <mergeCell ref="A207:A208"/>
    <mergeCell ref="B207:B208"/>
    <mergeCell ref="C207:C208"/>
    <mergeCell ref="D207:D208"/>
    <mergeCell ref="E207:E208"/>
    <mergeCell ref="Y205:Y206"/>
    <mergeCell ref="Z205:Z206"/>
    <mergeCell ref="A210:A212"/>
    <mergeCell ref="B210:B212"/>
    <mergeCell ref="C210:C212"/>
    <mergeCell ref="D210:D212"/>
    <mergeCell ref="E210:E212"/>
    <mergeCell ref="Y207:Y209"/>
    <mergeCell ref="Z207:Z209"/>
    <mergeCell ref="Y210:Y212"/>
    <mergeCell ref="Z210:Z212"/>
    <mergeCell ref="A196:A201"/>
    <mergeCell ref="B196:B201"/>
    <mergeCell ref="C196:C201"/>
    <mergeCell ref="D196:D201"/>
    <mergeCell ref="E196:E201"/>
    <mergeCell ref="Y196:Y201"/>
    <mergeCell ref="Z196:Z201"/>
    <mergeCell ref="Y202:Y204"/>
    <mergeCell ref="Z202:Z204"/>
    <mergeCell ref="A204:A205"/>
    <mergeCell ref="B204:B205"/>
    <mergeCell ref="C204:C205"/>
    <mergeCell ref="D204:D205"/>
    <mergeCell ref="E204:E205"/>
    <mergeCell ref="A190:A192"/>
    <mergeCell ref="B190:B192"/>
    <mergeCell ref="C190:C192"/>
    <mergeCell ref="D190:D192"/>
    <mergeCell ref="E190:E192"/>
    <mergeCell ref="Y190:Y192"/>
    <mergeCell ref="Z190:Z192"/>
    <mergeCell ref="A193:A194"/>
    <mergeCell ref="B193:B194"/>
    <mergeCell ref="D193:D194"/>
    <mergeCell ref="E193:E194"/>
    <mergeCell ref="Y193:Y195"/>
    <mergeCell ref="Z193:Z195"/>
    <mergeCell ref="C193:C194"/>
    <mergeCell ref="A184:A185"/>
    <mergeCell ref="B184:B185"/>
    <mergeCell ref="C184:C185"/>
    <mergeCell ref="D184:D185"/>
    <mergeCell ref="E184:E185"/>
    <mergeCell ref="Y184:Y186"/>
    <mergeCell ref="Z184:Z186"/>
    <mergeCell ref="A187:A188"/>
    <mergeCell ref="Y187:Y189"/>
    <mergeCell ref="Z187:Z189"/>
    <mergeCell ref="A179:A180"/>
    <mergeCell ref="D179:D180"/>
    <mergeCell ref="E179:E180"/>
    <mergeCell ref="Y179:Y181"/>
    <mergeCell ref="Z179:Z181"/>
    <mergeCell ref="A182:A183"/>
    <mergeCell ref="B182:B183"/>
    <mergeCell ref="C182:C183"/>
    <mergeCell ref="D182:D183"/>
    <mergeCell ref="E182:E183"/>
    <mergeCell ref="Y182:Y183"/>
    <mergeCell ref="Z182:Z183"/>
    <mergeCell ref="B179:B180"/>
    <mergeCell ref="C179:C180"/>
    <mergeCell ref="B187:B188"/>
    <mergeCell ref="C187:C188"/>
    <mergeCell ref="D187:D188"/>
    <mergeCell ref="E187:E188"/>
    <mergeCell ref="A174:A176"/>
    <mergeCell ref="B174:B176"/>
    <mergeCell ref="C174:C176"/>
    <mergeCell ref="D174:D176"/>
    <mergeCell ref="E174:E176"/>
    <mergeCell ref="Y174:Y176"/>
    <mergeCell ref="Z174:Z176"/>
    <mergeCell ref="Y177:Y178"/>
    <mergeCell ref="Z177:Z178"/>
    <mergeCell ref="A168:A170"/>
    <mergeCell ref="B168:B170"/>
    <mergeCell ref="C168:C170"/>
    <mergeCell ref="D168:D170"/>
    <mergeCell ref="E168:E170"/>
    <mergeCell ref="Y168:Y170"/>
    <mergeCell ref="Z168:Z170"/>
    <mergeCell ref="A171:A172"/>
    <mergeCell ref="B171:B172"/>
    <mergeCell ref="C171:C172"/>
    <mergeCell ref="D171:D172"/>
    <mergeCell ref="E171:E172"/>
    <mergeCell ref="Y171:Y173"/>
    <mergeCell ref="Z171:Z173"/>
    <mergeCell ref="A162:A163"/>
    <mergeCell ref="B162:B163"/>
    <mergeCell ref="D162:D163"/>
    <mergeCell ref="E162:E163"/>
    <mergeCell ref="Y162:Y163"/>
    <mergeCell ref="Z162:Z163"/>
    <mergeCell ref="A164:A167"/>
    <mergeCell ref="B164:B167"/>
    <mergeCell ref="C164:C167"/>
    <mergeCell ref="D164:D167"/>
    <mergeCell ref="E164:E167"/>
    <mergeCell ref="Y164:Y167"/>
    <mergeCell ref="Z164:Z167"/>
    <mergeCell ref="A157:A158"/>
    <mergeCell ref="Y157:Y159"/>
    <mergeCell ref="Z157:Z159"/>
    <mergeCell ref="A160:A161"/>
    <mergeCell ref="B160:B161"/>
    <mergeCell ref="C160:C161"/>
    <mergeCell ref="D160:D161"/>
    <mergeCell ref="E160:E161"/>
    <mergeCell ref="Y160:Y161"/>
    <mergeCell ref="Z160:Z161"/>
    <mergeCell ref="B157:B158"/>
    <mergeCell ref="C157:C158"/>
    <mergeCell ref="C162:C163"/>
    <mergeCell ref="Y152:Y153"/>
    <mergeCell ref="Z152:Z153"/>
    <mergeCell ref="A154:A155"/>
    <mergeCell ref="B154:B155"/>
    <mergeCell ref="C154:C155"/>
    <mergeCell ref="D154:D155"/>
    <mergeCell ref="E154:E155"/>
    <mergeCell ref="Y154:Y156"/>
    <mergeCell ref="Z154:Z156"/>
    <mergeCell ref="A142:A143"/>
    <mergeCell ref="Y142:Y144"/>
    <mergeCell ref="Z142:Z144"/>
    <mergeCell ref="A145:A147"/>
    <mergeCell ref="D145:D147"/>
    <mergeCell ref="E145:E147"/>
    <mergeCell ref="Y145:Y148"/>
    <mergeCell ref="Z145:Z148"/>
    <mergeCell ref="A149:A150"/>
    <mergeCell ref="Y149:Y151"/>
    <mergeCell ref="Z149:Z151"/>
    <mergeCell ref="B149:B150"/>
    <mergeCell ref="C149:C150"/>
    <mergeCell ref="D149:D150"/>
    <mergeCell ref="E149:E150"/>
    <mergeCell ref="B142:B143"/>
    <mergeCell ref="C142:C143"/>
    <mergeCell ref="D142:D143"/>
    <mergeCell ref="E142:E143"/>
    <mergeCell ref="B145:B147"/>
    <mergeCell ref="C145:C147"/>
    <mergeCell ref="A137:A138"/>
    <mergeCell ref="B137:B138"/>
    <mergeCell ref="C137:C138"/>
    <mergeCell ref="D137:D138"/>
    <mergeCell ref="E137:E138"/>
    <mergeCell ref="Y137:Y139"/>
    <mergeCell ref="Z137:Z139"/>
    <mergeCell ref="Y140:Y141"/>
    <mergeCell ref="Z140:Z141"/>
    <mergeCell ref="A127:A129"/>
    <mergeCell ref="Y127:Y130"/>
    <mergeCell ref="Z127:Z130"/>
    <mergeCell ref="A131:A132"/>
    <mergeCell ref="Y131:Y133"/>
    <mergeCell ref="Z131:Z133"/>
    <mergeCell ref="A134:A135"/>
    <mergeCell ref="Y134:Y136"/>
    <mergeCell ref="Z134:Z136"/>
    <mergeCell ref="B134:B135"/>
    <mergeCell ref="C134:C135"/>
    <mergeCell ref="D134:D135"/>
    <mergeCell ref="E134:E135"/>
    <mergeCell ref="B127:B129"/>
    <mergeCell ref="C127:C129"/>
    <mergeCell ref="D127:D129"/>
    <mergeCell ref="E127:E129"/>
    <mergeCell ref="B131:B132"/>
    <mergeCell ref="C131:C132"/>
    <mergeCell ref="D131:D132"/>
    <mergeCell ref="E131:E132"/>
    <mergeCell ref="A121:A122"/>
    <mergeCell ref="Y121:Y123"/>
    <mergeCell ref="Z121:Z123"/>
    <mergeCell ref="A124:A125"/>
    <mergeCell ref="B124:B125"/>
    <mergeCell ref="C124:C125"/>
    <mergeCell ref="D124:D125"/>
    <mergeCell ref="E124:E125"/>
    <mergeCell ref="Y124:Y126"/>
    <mergeCell ref="Z124:Z126"/>
    <mergeCell ref="Y113:Y114"/>
    <mergeCell ref="Z113:Z114"/>
    <mergeCell ref="A115:A116"/>
    <mergeCell ref="B115:B116"/>
    <mergeCell ref="E115:E116"/>
    <mergeCell ref="Y115:Y117"/>
    <mergeCell ref="Z115:Z117"/>
    <mergeCell ref="A118:A119"/>
    <mergeCell ref="Y118:Y120"/>
    <mergeCell ref="Z118:Z120"/>
    <mergeCell ref="B121:B122"/>
    <mergeCell ref="C121:C122"/>
    <mergeCell ref="D121:D122"/>
    <mergeCell ref="E121:E122"/>
    <mergeCell ref="C115:C116"/>
    <mergeCell ref="D115:D116"/>
    <mergeCell ref="B118:B119"/>
    <mergeCell ref="C118:C119"/>
    <mergeCell ref="D118:D119"/>
    <mergeCell ref="E118:E119"/>
    <mergeCell ref="Y104:Y106"/>
    <mergeCell ref="Z104:Z106"/>
    <mergeCell ref="A104:A105"/>
    <mergeCell ref="A107:A108"/>
    <mergeCell ref="Y107:Y109"/>
    <mergeCell ref="Z107:Z109"/>
    <mergeCell ref="A110:A111"/>
    <mergeCell ref="B110:B111"/>
    <mergeCell ref="C110:C111"/>
    <mergeCell ref="D110:D111"/>
    <mergeCell ref="E110:E111"/>
    <mergeCell ref="Y110:Y112"/>
    <mergeCell ref="Z110:Z112"/>
    <mergeCell ref="Y96:Y97"/>
    <mergeCell ref="Z96:Z97"/>
    <mergeCell ref="A98:A99"/>
    <mergeCell ref="Y98:Y100"/>
    <mergeCell ref="Z98:Z100"/>
    <mergeCell ref="A101:A102"/>
    <mergeCell ref="B101:B102"/>
    <mergeCell ref="C101:C102"/>
    <mergeCell ref="D101:D102"/>
    <mergeCell ref="E101:E102"/>
    <mergeCell ref="Y101:Y103"/>
    <mergeCell ref="Z101:Z103"/>
    <mergeCell ref="A89:A91"/>
    <mergeCell ref="B89:B91"/>
    <mergeCell ref="C89:C91"/>
    <mergeCell ref="D89:D91"/>
    <mergeCell ref="E89:E91"/>
    <mergeCell ref="Y89:Y92"/>
    <mergeCell ref="Z89:Z92"/>
    <mergeCell ref="A93:A94"/>
    <mergeCell ref="B93:B94"/>
    <mergeCell ref="C93:C94"/>
    <mergeCell ref="D93:D94"/>
    <mergeCell ref="E93:E94"/>
    <mergeCell ref="Y93:Y95"/>
    <mergeCell ref="Z93:Z95"/>
    <mergeCell ref="A83:A85"/>
    <mergeCell ref="B83:B85"/>
    <mergeCell ref="C83:C85"/>
    <mergeCell ref="D83:D85"/>
    <mergeCell ref="E83:E85"/>
    <mergeCell ref="Y83:Y85"/>
    <mergeCell ref="Z83:Z85"/>
    <mergeCell ref="A86:A87"/>
    <mergeCell ref="B86:B87"/>
    <mergeCell ref="C86:C87"/>
    <mergeCell ref="D86:D87"/>
    <mergeCell ref="E86:E87"/>
    <mergeCell ref="Y86:Y88"/>
    <mergeCell ref="Z86:Z88"/>
    <mergeCell ref="A73:A74"/>
    <mergeCell ref="Y73:Y75"/>
    <mergeCell ref="Z73:Z75"/>
    <mergeCell ref="A76:A79"/>
    <mergeCell ref="E76:E79"/>
    <mergeCell ref="Y76:Y80"/>
    <mergeCell ref="Z76:Z80"/>
    <mergeCell ref="Y81:Y82"/>
    <mergeCell ref="Z81:Z82"/>
    <mergeCell ref="A69:A71"/>
    <mergeCell ref="B69:B71"/>
    <mergeCell ref="C69:C71"/>
    <mergeCell ref="D69:D71"/>
    <mergeCell ref="E69:E71"/>
    <mergeCell ref="Z69:Z72"/>
    <mergeCell ref="Y69:Y72"/>
    <mergeCell ref="Y59:Y60"/>
    <mergeCell ref="Z59:Z60"/>
    <mergeCell ref="A61:A62"/>
    <mergeCell ref="D61:D62"/>
    <mergeCell ref="Y61:Y63"/>
    <mergeCell ref="Z61:Z63"/>
    <mergeCell ref="A64:A67"/>
    <mergeCell ref="B64:B67"/>
    <mergeCell ref="D64:D67"/>
    <mergeCell ref="E64:E67"/>
    <mergeCell ref="Y64:Y68"/>
    <mergeCell ref="Z64:Z68"/>
    <mergeCell ref="B76:B79"/>
    <mergeCell ref="C76:C79"/>
    <mergeCell ref="D76:D79"/>
    <mergeCell ref="B61:B62"/>
    <mergeCell ref="A49:A54"/>
    <mergeCell ref="Y49:Y55"/>
    <mergeCell ref="Z49:Z55"/>
    <mergeCell ref="A56:A57"/>
    <mergeCell ref="B56:B57"/>
    <mergeCell ref="C56:C57"/>
    <mergeCell ref="D56:D57"/>
    <mergeCell ref="E56:E57"/>
    <mergeCell ref="Y56:Y58"/>
    <mergeCell ref="Z56:Z58"/>
    <mergeCell ref="Y39:Y40"/>
    <mergeCell ref="Z39:Z40"/>
    <mergeCell ref="Y41:Y42"/>
    <mergeCell ref="Z41:Z42"/>
    <mergeCell ref="Y43:Y44"/>
    <mergeCell ref="Z43:Z44"/>
    <mergeCell ref="A45:A47"/>
    <mergeCell ref="Y45:Y48"/>
    <mergeCell ref="Z45:Z48"/>
    <mergeCell ref="B49:B54"/>
    <mergeCell ref="C49:C54"/>
    <mergeCell ref="D49:D54"/>
    <mergeCell ref="E49:E54"/>
    <mergeCell ref="Y29:Y30"/>
    <mergeCell ref="Z29:Z30"/>
    <mergeCell ref="Y31:Y32"/>
    <mergeCell ref="Z31:Z32"/>
    <mergeCell ref="A33:A34"/>
    <mergeCell ref="A36:A37"/>
    <mergeCell ref="Y33:Y35"/>
    <mergeCell ref="Z33:Z35"/>
    <mergeCell ref="Y36:Y38"/>
    <mergeCell ref="Z36:Z38"/>
    <mergeCell ref="Y20:Y21"/>
    <mergeCell ref="Z20:Z21"/>
    <mergeCell ref="Y22:Y23"/>
    <mergeCell ref="Z22:Z23"/>
    <mergeCell ref="Y24:Y25"/>
    <mergeCell ref="Z24:Z25"/>
    <mergeCell ref="A26:A27"/>
    <mergeCell ref="B26:B27"/>
    <mergeCell ref="C26:C27"/>
    <mergeCell ref="D26:D27"/>
    <mergeCell ref="E26:E27"/>
    <mergeCell ref="Y26:Y28"/>
    <mergeCell ref="Z26:Z28"/>
    <mergeCell ref="B17:B18"/>
    <mergeCell ref="C17:C18"/>
    <mergeCell ref="D17:D18"/>
    <mergeCell ref="E17:E18"/>
    <mergeCell ref="Y17:Y19"/>
    <mergeCell ref="Z17:Z19"/>
    <mergeCell ref="Y6:Y9"/>
    <mergeCell ref="B6:B9"/>
    <mergeCell ref="C6:C9"/>
    <mergeCell ref="D6:D9"/>
    <mergeCell ref="E6:E9"/>
    <mergeCell ref="F6:F9"/>
    <mergeCell ref="G6:H6"/>
    <mergeCell ref="I6:I9"/>
    <mergeCell ref="V6:V9"/>
    <mergeCell ref="X6:X9"/>
    <mergeCell ref="Z6:Z9"/>
    <mergeCell ref="G7:G9"/>
    <mergeCell ref="H7:H9"/>
    <mergeCell ref="J7:J9"/>
    <mergeCell ref="K7:K9"/>
    <mergeCell ref="L7:L9"/>
    <mergeCell ref="M7:M9"/>
    <mergeCell ref="J6:K6"/>
    <mergeCell ref="L6:M6"/>
    <mergeCell ref="T6:T9"/>
    <mergeCell ref="U6:U9"/>
    <mergeCell ref="N7:N9"/>
    <mergeCell ref="O7:O9"/>
    <mergeCell ref="P7:P9"/>
    <mergeCell ref="Q7:Q9"/>
    <mergeCell ref="B45:B47"/>
    <mergeCell ref="C45:C47"/>
    <mergeCell ref="D45:D47"/>
    <mergeCell ref="E45:E47"/>
    <mergeCell ref="A1:Z1"/>
    <mergeCell ref="A2:Z2"/>
    <mergeCell ref="Y5:Z5"/>
    <mergeCell ref="N6:R6"/>
    <mergeCell ref="Y10:Y11"/>
    <mergeCell ref="Z10:Z11"/>
    <mergeCell ref="Y12:Y13"/>
    <mergeCell ref="R7:R9"/>
    <mergeCell ref="B33:B34"/>
    <mergeCell ref="C33:C34"/>
    <mergeCell ref="D33:D34"/>
    <mergeCell ref="E33:E34"/>
    <mergeCell ref="B36:B37"/>
    <mergeCell ref="C36:C37"/>
    <mergeCell ref="D36:D37"/>
    <mergeCell ref="E36:E37"/>
    <mergeCell ref="A6:A9"/>
    <mergeCell ref="Z12:Z13"/>
    <mergeCell ref="A14:A15"/>
    <mergeCell ref="B14:B15"/>
    <mergeCell ref="C14:C15"/>
    <mergeCell ref="D14:D15"/>
    <mergeCell ref="E14:E15"/>
    <mergeCell ref="Y14:Y16"/>
    <mergeCell ref="Z14:Z16"/>
    <mergeCell ref="A17:A18"/>
    <mergeCell ref="C61:C62"/>
    <mergeCell ref="E61:E62"/>
    <mergeCell ref="C64:C67"/>
    <mergeCell ref="B73:B74"/>
    <mergeCell ref="C73:C74"/>
    <mergeCell ref="D73:D74"/>
    <mergeCell ref="E73:E74"/>
    <mergeCell ref="B107:B108"/>
    <mergeCell ref="C107:C108"/>
    <mergeCell ref="D107:D108"/>
    <mergeCell ref="E107:E108"/>
    <mergeCell ref="B98:B99"/>
    <mergeCell ref="C98:C99"/>
    <mergeCell ref="D98:D99"/>
    <mergeCell ref="B104:B105"/>
    <mergeCell ref="C104:C105"/>
    <mergeCell ref="D104:D105"/>
    <mergeCell ref="E104:E105"/>
    <mergeCell ref="E383:E385"/>
    <mergeCell ref="B401:B402"/>
    <mergeCell ref="C401:C402"/>
    <mergeCell ref="D401:D402"/>
    <mergeCell ref="E401:E402"/>
    <mergeCell ref="B413:B415"/>
    <mergeCell ref="C413:C415"/>
    <mergeCell ref="D413:D415"/>
    <mergeCell ref="E413:E415"/>
    <mergeCell ref="B410:B411"/>
    <mergeCell ref="C410:C411"/>
    <mergeCell ref="D410:D411"/>
    <mergeCell ref="E410:E411"/>
    <mergeCell ref="B427:B429"/>
    <mergeCell ref="C427:C429"/>
    <mergeCell ref="D427:D429"/>
    <mergeCell ref="E427:E429"/>
    <mergeCell ref="B421:B422"/>
    <mergeCell ref="C421:C422"/>
    <mergeCell ref="D421:D422"/>
    <mergeCell ref="E421:E422"/>
    <mergeCell ref="B424:B425"/>
    <mergeCell ref="C424:C425"/>
    <mergeCell ref="D424:D425"/>
    <mergeCell ref="E424:E425"/>
    <mergeCell ref="C437:C438"/>
    <mergeCell ref="D437:D438"/>
    <mergeCell ref="E437:E438"/>
    <mergeCell ref="B454:B455"/>
    <mergeCell ref="C454:C455"/>
    <mergeCell ref="D454:D455"/>
    <mergeCell ref="E454:E455"/>
    <mergeCell ref="B448:B449"/>
    <mergeCell ref="C448:C449"/>
    <mergeCell ref="D448:D449"/>
    <mergeCell ref="E448:E449"/>
    <mergeCell ref="B451:B452"/>
    <mergeCell ref="C451:C452"/>
    <mergeCell ref="D451:D452"/>
    <mergeCell ref="E451:E452"/>
    <mergeCell ref="B470:B471"/>
    <mergeCell ref="C470:C471"/>
    <mergeCell ref="D470:D471"/>
    <mergeCell ref="E470:E471"/>
    <mergeCell ref="B460:B461"/>
    <mergeCell ref="C460:C461"/>
    <mergeCell ref="D460:D461"/>
    <mergeCell ref="E460:E461"/>
    <mergeCell ref="B465:B466"/>
    <mergeCell ref="C465:C466"/>
    <mergeCell ref="D465:D466"/>
    <mergeCell ref="E465:E466"/>
    <mergeCell ref="C495:C496"/>
    <mergeCell ref="D495:D496"/>
    <mergeCell ref="E495:E496"/>
    <mergeCell ref="B518:B519"/>
    <mergeCell ref="C518:C519"/>
    <mergeCell ref="D518:D519"/>
    <mergeCell ref="E518:E519"/>
    <mergeCell ref="B512:B513"/>
    <mergeCell ref="C512:C513"/>
    <mergeCell ref="D512:D513"/>
    <mergeCell ref="E512:E513"/>
    <mergeCell ref="B515:B516"/>
    <mergeCell ref="C515:C516"/>
    <mergeCell ref="D515:D516"/>
    <mergeCell ref="E515:E516"/>
    <mergeCell ref="B532:B533"/>
    <mergeCell ref="C532:C533"/>
    <mergeCell ref="D532:D533"/>
    <mergeCell ref="E532:E533"/>
    <mergeCell ref="B524:B526"/>
    <mergeCell ref="C524:C526"/>
    <mergeCell ref="D524:D526"/>
    <mergeCell ref="E524:E526"/>
    <mergeCell ref="B528:B530"/>
    <mergeCell ref="C528:C530"/>
    <mergeCell ref="D528:D530"/>
    <mergeCell ref="E528:E530"/>
    <mergeCell ref="B544:B545"/>
    <mergeCell ref="C544:C545"/>
    <mergeCell ref="D544:D545"/>
    <mergeCell ref="E544:E545"/>
    <mergeCell ref="B559:B560"/>
    <mergeCell ref="C559:C560"/>
    <mergeCell ref="D559:D560"/>
    <mergeCell ref="E559:E560"/>
    <mergeCell ref="B553:B554"/>
    <mergeCell ref="C553:C554"/>
    <mergeCell ref="D553:D554"/>
    <mergeCell ref="E553:E554"/>
    <mergeCell ref="B556:B557"/>
    <mergeCell ref="C556:C557"/>
    <mergeCell ref="D556:D557"/>
    <mergeCell ref="E556:E557"/>
    <mergeCell ref="B571:B572"/>
    <mergeCell ref="C571:C572"/>
    <mergeCell ref="D571:D572"/>
    <mergeCell ref="E571:E572"/>
    <mergeCell ref="B565:B566"/>
    <mergeCell ref="C565:C566"/>
    <mergeCell ref="D565:D566"/>
    <mergeCell ref="E565:E566"/>
    <mergeCell ref="B568:B569"/>
    <mergeCell ref="C568:C569"/>
    <mergeCell ref="D568:D569"/>
    <mergeCell ref="E568:E569"/>
    <mergeCell ref="E583:E584"/>
    <mergeCell ref="B577:B578"/>
    <mergeCell ref="C577:C578"/>
    <mergeCell ref="D577:D578"/>
    <mergeCell ref="E577:E578"/>
    <mergeCell ref="B580:B581"/>
    <mergeCell ref="C580:C581"/>
    <mergeCell ref="D580:D581"/>
    <mergeCell ref="E580:E581"/>
    <mergeCell ref="B595:B596"/>
    <mergeCell ref="C595:C596"/>
    <mergeCell ref="D595:D596"/>
    <mergeCell ref="E595:E596"/>
    <mergeCell ref="B589:B590"/>
    <mergeCell ref="C589:C590"/>
    <mergeCell ref="D589:D590"/>
    <mergeCell ref="E589:E590"/>
    <mergeCell ref="B592:B593"/>
    <mergeCell ref="C592:C593"/>
    <mergeCell ref="D592:D593"/>
    <mergeCell ref="E592:E593"/>
    <mergeCell ref="C614:C615"/>
    <mergeCell ref="D614:D615"/>
    <mergeCell ref="E614:E615"/>
    <mergeCell ref="B617:B618"/>
    <mergeCell ref="C617:C618"/>
    <mergeCell ref="D617:D618"/>
    <mergeCell ref="E617:E618"/>
    <mergeCell ref="B634:B635"/>
    <mergeCell ref="C634:C635"/>
    <mergeCell ref="D634:D635"/>
    <mergeCell ref="E634:E635"/>
    <mergeCell ref="B626:B629"/>
    <mergeCell ref="C626:C629"/>
    <mergeCell ref="D626:D629"/>
    <mergeCell ref="E626:E629"/>
    <mergeCell ref="B631:B632"/>
    <mergeCell ref="C631:C632"/>
    <mergeCell ref="D631:D632"/>
    <mergeCell ref="E631:E632"/>
    <mergeCell ref="C643:C644"/>
    <mergeCell ref="D643:D644"/>
    <mergeCell ref="E643:E644"/>
    <mergeCell ref="B662:B663"/>
    <mergeCell ref="C662:C663"/>
    <mergeCell ref="D662:D663"/>
    <mergeCell ref="E662:E663"/>
    <mergeCell ref="B653:B655"/>
    <mergeCell ref="C653:C655"/>
    <mergeCell ref="D653:D655"/>
    <mergeCell ref="E653:E655"/>
    <mergeCell ref="B657:B660"/>
    <mergeCell ref="C657:C660"/>
    <mergeCell ref="D657:D660"/>
    <mergeCell ref="E657:E660"/>
    <mergeCell ref="B677:B678"/>
    <mergeCell ref="C677:C678"/>
    <mergeCell ref="D677:D678"/>
    <mergeCell ref="E677:E678"/>
    <mergeCell ref="B670:B671"/>
    <mergeCell ref="C670:C671"/>
    <mergeCell ref="D670:D671"/>
    <mergeCell ref="E670:E671"/>
    <mergeCell ref="B673:B675"/>
    <mergeCell ref="C673:C675"/>
    <mergeCell ref="D673:D675"/>
    <mergeCell ref="E673:E675"/>
    <mergeCell ref="D689:D691"/>
    <mergeCell ref="E689:E691"/>
    <mergeCell ref="B683:B684"/>
    <mergeCell ref="C683:C684"/>
    <mergeCell ref="D683:D684"/>
    <mergeCell ref="E683:E684"/>
    <mergeCell ref="B686:B687"/>
    <mergeCell ref="C686:C687"/>
    <mergeCell ref="D686:D687"/>
    <mergeCell ref="E686:E687"/>
    <mergeCell ref="C702:C703"/>
    <mergeCell ref="D702:D703"/>
    <mergeCell ref="E702:E703"/>
    <mergeCell ref="B696:B697"/>
    <mergeCell ref="C696:C697"/>
    <mergeCell ref="D696:D697"/>
    <mergeCell ref="E696:E697"/>
    <mergeCell ref="B699:B700"/>
    <mergeCell ref="C699:C700"/>
    <mergeCell ref="D699:D700"/>
    <mergeCell ref="E699:E700"/>
  </mergeCells>
  <pageMargins left="0.43307086614173201" right="0.196850393700787" top="0.196850393700787" bottom="0.25" header="0" footer="0"/>
  <pageSetup paperSize="9" scale="49" firstPageNumber="160" fitToHeight="0" orientation="landscape" useFirstPageNumber="1" r:id="rId1"/>
  <headerFooter>
    <oddFooter>Page &amp;P</oddFooter>
  </headerFooter>
  <rowBreaks count="2" manualBreakCount="2">
    <brk id="118" max="25" man="1"/>
    <brk id="174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C912"/>
  <sheetViews>
    <sheetView tabSelected="1" view="pageBreakPreview" topLeftCell="A740" zoomScale="62" zoomScaleNormal="73" zoomScaleSheetLayoutView="62" workbookViewId="0">
      <selection activeCell="L775" sqref="L775"/>
    </sheetView>
  </sheetViews>
  <sheetFormatPr defaultRowHeight="15" x14ac:dyDescent="0.2"/>
  <cols>
    <col min="1" max="1" width="9.140625" style="38"/>
    <col min="2" max="2" width="8" style="37" customWidth="1"/>
    <col min="3" max="3" width="49.5703125" style="122" customWidth="1"/>
    <col min="4" max="4" width="10.7109375" style="38" customWidth="1"/>
    <col min="5" max="5" width="7" style="38" customWidth="1"/>
    <col min="6" max="6" width="6.85546875" style="38" customWidth="1"/>
    <col min="7" max="7" width="7.140625" style="38" customWidth="1"/>
    <col min="8" max="8" width="9.28515625" style="38" customWidth="1"/>
    <col min="9" max="9" width="8.5703125" style="38" customWidth="1"/>
    <col min="10" max="10" width="11.28515625" style="38" customWidth="1"/>
    <col min="11" max="11" width="9.5703125" style="38" customWidth="1"/>
    <col min="12" max="12" width="11.5703125" style="38" customWidth="1"/>
    <col min="13" max="13" width="10.7109375" style="38" customWidth="1"/>
    <col min="14" max="14" width="9.85546875" style="38" customWidth="1"/>
    <col min="15" max="15" width="9.42578125" style="38" customWidth="1"/>
    <col min="16" max="16" width="10.85546875" style="38" customWidth="1"/>
    <col min="17" max="17" width="14.5703125" style="38" customWidth="1"/>
    <col min="18" max="18" width="9.5703125" style="38" customWidth="1"/>
    <col min="19" max="19" width="9.5703125" style="38" hidden="1" customWidth="1"/>
    <col min="20" max="20" width="12.7109375" style="38" customWidth="1"/>
    <col min="21" max="22" width="11.85546875" style="38" customWidth="1"/>
    <col min="23" max="23" width="0.140625" style="38" customWidth="1"/>
    <col min="24" max="24" width="48.28515625" style="35" customWidth="1"/>
    <col min="25" max="25" width="11.42578125" style="38" customWidth="1"/>
    <col min="26" max="26" width="15.7109375" style="38" customWidth="1"/>
    <col min="27" max="16384" width="9.140625" style="38"/>
  </cols>
  <sheetData>
    <row r="1" spans="1:29" s="55" customFormat="1" ht="20.25" x14ac:dyDescent="0.2">
      <c r="A1" s="176" t="s">
        <v>764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33"/>
      <c r="AB1" s="100"/>
      <c r="AC1" s="100"/>
    </row>
    <row r="2" spans="1:29" s="55" customFormat="1" ht="20.25" x14ac:dyDescent="0.2">
      <c r="A2" s="177" t="s">
        <v>762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34"/>
      <c r="AB2" s="104"/>
      <c r="AC2" s="104"/>
    </row>
    <row r="3" spans="1:29" ht="15" hidden="1" customHeight="1" x14ac:dyDescent="0.2">
      <c r="A3" s="137"/>
      <c r="B3" s="138"/>
      <c r="C3" s="124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24"/>
      <c r="Y3" s="138"/>
      <c r="Z3" s="138"/>
      <c r="AA3" s="135"/>
      <c r="AB3" s="40"/>
      <c r="AC3" s="40"/>
    </row>
    <row r="4" spans="1:29" ht="15" hidden="1" customHeight="1" x14ac:dyDescent="0.2">
      <c r="A4" s="137"/>
      <c r="B4" s="138"/>
      <c r="C4" s="124"/>
      <c r="D4" s="139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40"/>
      <c r="P4" s="141"/>
      <c r="Q4" s="138"/>
      <c r="R4" s="138"/>
      <c r="S4" s="138"/>
      <c r="T4" s="138"/>
      <c r="U4" s="138"/>
      <c r="V4" s="138"/>
      <c r="W4" s="138"/>
      <c r="X4" s="124"/>
      <c r="Y4" s="138"/>
      <c r="Z4" s="138"/>
      <c r="AA4" s="135"/>
      <c r="AB4" s="40"/>
      <c r="AC4" s="40"/>
    </row>
    <row r="5" spans="1:29" ht="15" customHeight="1" x14ac:dyDescent="0.2">
      <c r="A5" s="137"/>
      <c r="B5" s="142"/>
      <c r="C5" s="3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37"/>
      <c r="W5" s="142"/>
      <c r="X5" s="143"/>
      <c r="Y5" s="206" t="s">
        <v>314</v>
      </c>
      <c r="Z5" s="206"/>
      <c r="AA5" s="136"/>
      <c r="AB5" s="56"/>
      <c r="AC5" s="56"/>
    </row>
    <row r="6" spans="1:29" s="58" customFormat="1" ht="39.75" customHeight="1" x14ac:dyDescent="0.2">
      <c r="A6" s="195" t="s">
        <v>765</v>
      </c>
      <c r="B6" s="204" t="s">
        <v>120</v>
      </c>
      <c r="C6" s="205" t="s">
        <v>76</v>
      </c>
      <c r="D6" s="195" t="s">
        <v>121</v>
      </c>
      <c r="E6" s="195" t="s">
        <v>122</v>
      </c>
      <c r="F6" s="195" t="s">
        <v>123</v>
      </c>
      <c r="G6" s="192" t="s">
        <v>119</v>
      </c>
      <c r="H6" s="192"/>
      <c r="I6" s="192" t="s">
        <v>126</v>
      </c>
      <c r="J6" s="192" t="s">
        <v>0</v>
      </c>
      <c r="K6" s="192"/>
      <c r="L6" s="192" t="s">
        <v>1</v>
      </c>
      <c r="M6" s="192"/>
      <c r="N6" s="192" t="s">
        <v>128</v>
      </c>
      <c r="O6" s="192"/>
      <c r="P6" s="192"/>
      <c r="Q6" s="192"/>
      <c r="R6" s="192"/>
      <c r="S6" s="57" t="s">
        <v>313</v>
      </c>
      <c r="T6" s="200" t="s">
        <v>129</v>
      </c>
      <c r="U6" s="192" t="s">
        <v>130</v>
      </c>
      <c r="V6" s="192" t="s">
        <v>131</v>
      </c>
      <c r="W6" s="99" t="s">
        <v>133</v>
      </c>
      <c r="X6" s="195" t="s">
        <v>132</v>
      </c>
      <c r="Y6" s="197" t="s">
        <v>133</v>
      </c>
      <c r="Z6" s="198" t="s">
        <v>134</v>
      </c>
    </row>
    <row r="7" spans="1:29" s="58" customFormat="1" ht="15" customHeight="1" x14ac:dyDescent="0.2">
      <c r="A7" s="195"/>
      <c r="B7" s="204"/>
      <c r="C7" s="205"/>
      <c r="D7" s="195"/>
      <c r="E7" s="195"/>
      <c r="F7" s="195"/>
      <c r="G7" s="195" t="s">
        <v>124</v>
      </c>
      <c r="H7" s="195" t="s">
        <v>125</v>
      </c>
      <c r="I7" s="192"/>
      <c r="J7" s="195" t="s">
        <v>308</v>
      </c>
      <c r="K7" s="195" t="s">
        <v>307</v>
      </c>
      <c r="L7" s="195" t="s">
        <v>308</v>
      </c>
      <c r="M7" s="195" t="s">
        <v>307</v>
      </c>
      <c r="N7" s="195" t="s">
        <v>302</v>
      </c>
      <c r="O7" s="190" t="s">
        <v>127</v>
      </c>
      <c r="P7" s="190" t="s">
        <v>2</v>
      </c>
      <c r="Q7" s="190" t="s">
        <v>312</v>
      </c>
      <c r="R7" s="190" t="s">
        <v>3</v>
      </c>
      <c r="S7" s="57"/>
      <c r="T7" s="200"/>
      <c r="U7" s="192"/>
      <c r="V7" s="192"/>
      <c r="W7" s="129"/>
      <c r="X7" s="195"/>
      <c r="Y7" s="197"/>
      <c r="Z7" s="198"/>
    </row>
    <row r="8" spans="1:29" s="58" customFormat="1" x14ac:dyDescent="0.2">
      <c r="A8" s="195"/>
      <c r="B8" s="204"/>
      <c r="C8" s="205"/>
      <c r="D8" s="195"/>
      <c r="E8" s="195"/>
      <c r="F8" s="195"/>
      <c r="G8" s="195"/>
      <c r="H8" s="195"/>
      <c r="I8" s="192"/>
      <c r="J8" s="195"/>
      <c r="K8" s="195"/>
      <c r="L8" s="195"/>
      <c r="M8" s="195"/>
      <c r="N8" s="195"/>
      <c r="O8" s="190"/>
      <c r="P8" s="190"/>
      <c r="Q8" s="190"/>
      <c r="R8" s="190"/>
      <c r="S8" s="57"/>
      <c r="T8" s="200"/>
      <c r="U8" s="192"/>
      <c r="V8" s="192"/>
      <c r="W8" s="129"/>
      <c r="X8" s="195"/>
      <c r="Y8" s="197"/>
      <c r="Z8" s="198"/>
    </row>
    <row r="9" spans="1:29" s="58" customFormat="1" ht="81" customHeight="1" x14ac:dyDescent="0.2">
      <c r="A9" s="195"/>
      <c r="B9" s="204"/>
      <c r="C9" s="205"/>
      <c r="D9" s="195"/>
      <c r="E9" s="195"/>
      <c r="F9" s="195"/>
      <c r="G9" s="195"/>
      <c r="H9" s="195"/>
      <c r="I9" s="192"/>
      <c r="J9" s="195"/>
      <c r="K9" s="195"/>
      <c r="L9" s="195"/>
      <c r="M9" s="195"/>
      <c r="N9" s="195"/>
      <c r="O9" s="190"/>
      <c r="P9" s="190"/>
      <c r="Q9" s="190"/>
      <c r="R9" s="190"/>
      <c r="S9" s="57"/>
      <c r="T9" s="200"/>
      <c r="U9" s="192"/>
      <c r="V9" s="192"/>
      <c r="W9" s="129"/>
      <c r="X9" s="195"/>
      <c r="Y9" s="197"/>
      <c r="Z9" s="198"/>
    </row>
    <row r="10" spans="1:29" ht="18" customHeight="1" x14ac:dyDescent="0.2">
      <c r="A10" s="162">
        <v>1</v>
      </c>
      <c r="B10" s="162" t="s">
        <v>135</v>
      </c>
      <c r="C10" s="163" t="s">
        <v>40</v>
      </c>
      <c r="D10" s="162">
        <v>1.7</v>
      </c>
      <c r="E10" s="162" t="s">
        <v>201</v>
      </c>
      <c r="F10" s="59" t="s">
        <v>202</v>
      </c>
      <c r="G10" s="59" t="s">
        <v>202</v>
      </c>
      <c r="H10" s="59" t="s">
        <v>202</v>
      </c>
      <c r="I10" s="59" t="s">
        <v>202</v>
      </c>
      <c r="J10" s="60">
        <v>43628</v>
      </c>
      <c r="K10" s="61">
        <v>0.63263888888888886</v>
      </c>
      <c r="L10" s="60">
        <v>43628</v>
      </c>
      <c r="M10" s="61">
        <v>0.65972222222222221</v>
      </c>
      <c r="N10" s="63">
        <f>IF(((L10+M10)-(J10+K10))*24&gt;0,((L10+M10)-(J10+K10))*24,"NA")</f>
        <v>0.64999999984866008</v>
      </c>
      <c r="O10" s="62">
        <f>IF(RIGHT(S10)="T",(N10),0)</f>
        <v>0</v>
      </c>
      <c r="P10" s="62">
        <f>IF(RIGHT(S10)="U",(N10),0)</f>
        <v>0.64999999984866008</v>
      </c>
      <c r="Q10" s="62">
        <f>IF(RIGHT(S10)="C",(N10),0)</f>
        <v>0</v>
      </c>
      <c r="R10" s="63">
        <f>IF(RIGHT(S10)="D",(N10),0)</f>
        <v>0</v>
      </c>
      <c r="S10" s="62" t="s">
        <v>480</v>
      </c>
      <c r="T10" s="62"/>
      <c r="U10" s="65"/>
      <c r="V10" s="65"/>
      <c r="W10" s="62"/>
      <c r="X10" s="125" t="s">
        <v>659</v>
      </c>
      <c r="Y10" s="164" t="s">
        <v>766</v>
      </c>
      <c r="Z10" s="164">
        <v>100</v>
      </c>
    </row>
    <row r="11" spans="1:29" ht="18" customHeight="1" x14ac:dyDescent="0.2">
      <c r="A11" s="162"/>
      <c r="B11" s="162"/>
      <c r="C11" s="163"/>
      <c r="D11" s="162"/>
      <c r="E11" s="162"/>
      <c r="F11" s="59"/>
      <c r="G11" s="59"/>
      <c r="H11" s="59"/>
      <c r="I11" s="59"/>
      <c r="J11" s="60">
        <v>43621</v>
      </c>
      <c r="K11" s="61">
        <v>0.8618055555555556</v>
      </c>
      <c r="L11" s="60">
        <v>43621</v>
      </c>
      <c r="M11" s="61">
        <v>0.87916666666666676</v>
      </c>
      <c r="N11" s="63">
        <f>IF(((L11+M11)-(J11+K11))*24&gt;0,((L11+M11)-(J11+K11))*24,"NA")</f>
        <v>0.41666666662786156</v>
      </c>
      <c r="O11" s="62">
        <f>IF(RIGHT(S11)="T",(N11),0)</f>
        <v>0</v>
      </c>
      <c r="P11" s="62">
        <f>IF(RIGHT(S11)="U",(N11),0)</f>
        <v>0.41666666662786156</v>
      </c>
      <c r="Q11" s="62">
        <f>IF(RIGHT(S11)="C",(N11),0)</f>
        <v>0</v>
      </c>
      <c r="R11" s="63">
        <f>IF(RIGHT(S11)="D",(N11),0)</f>
        <v>0</v>
      </c>
      <c r="S11" s="62" t="s">
        <v>480</v>
      </c>
      <c r="T11" s="62"/>
      <c r="U11" s="65"/>
      <c r="V11" s="65"/>
      <c r="W11" s="62"/>
      <c r="X11" s="125" t="s">
        <v>660</v>
      </c>
      <c r="Y11" s="164"/>
      <c r="Z11" s="164"/>
    </row>
    <row r="12" spans="1:29" ht="18" customHeight="1" x14ac:dyDescent="0.2">
      <c r="A12" s="162"/>
      <c r="B12" s="162"/>
      <c r="C12" s="163"/>
      <c r="D12" s="162"/>
      <c r="E12" s="162"/>
      <c r="F12" s="59"/>
      <c r="G12" s="59"/>
      <c r="H12" s="59"/>
      <c r="I12" s="59"/>
      <c r="J12" s="60">
        <v>43624</v>
      </c>
      <c r="K12" s="61">
        <v>0.40208333333333335</v>
      </c>
      <c r="L12" s="60">
        <v>43624</v>
      </c>
      <c r="M12" s="61">
        <v>0.51458333333333328</v>
      </c>
      <c r="N12" s="63">
        <f>IF(((L12+M12)-(J12+K12))*24&gt;0,((L12+M12)-(J12+K12))*24,"NA")</f>
        <v>2.6999999998952262</v>
      </c>
      <c r="O12" s="62">
        <f>IF(RIGHT(S12)="T",(N12),0)</f>
        <v>0</v>
      </c>
      <c r="P12" s="62">
        <f>IF(RIGHT(S12)="U",(N12),0)</f>
        <v>2.6999999998952262</v>
      </c>
      <c r="Q12" s="62">
        <f>IF(RIGHT(S12)="C",(N12),0)</f>
        <v>0</v>
      </c>
      <c r="R12" s="63">
        <f>IF(RIGHT(S12)="D",(N12),0)</f>
        <v>0</v>
      </c>
      <c r="S12" s="62" t="s">
        <v>480</v>
      </c>
      <c r="T12" s="62"/>
      <c r="U12" s="65"/>
      <c r="V12" s="65"/>
      <c r="W12" s="62"/>
      <c r="X12" s="125" t="s">
        <v>661</v>
      </c>
      <c r="Y12" s="164"/>
      <c r="Z12" s="164"/>
    </row>
    <row r="13" spans="1:29" s="40" customFormat="1" ht="18" customHeight="1" x14ac:dyDescent="0.2">
      <c r="A13" s="128"/>
      <c r="B13" s="128" t="s">
        <v>302</v>
      </c>
      <c r="C13" s="109"/>
      <c r="D13" s="128"/>
      <c r="E13" s="128"/>
      <c r="F13" s="67"/>
      <c r="G13" s="67"/>
      <c r="H13" s="67"/>
      <c r="I13" s="67"/>
      <c r="J13" s="68"/>
      <c r="K13" s="69"/>
      <c r="L13" s="68"/>
      <c r="M13" s="69"/>
      <c r="N13" s="70">
        <f>SUM(N10:N12)</f>
        <v>3.7666666663717479</v>
      </c>
      <c r="O13" s="70">
        <f t="shared" ref="O13:R13" si="0">SUM(O10:O12)</f>
        <v>0</v>
      </c>
      <c r="P13" s="70">
        <f t="shared" si="0"/>
        <v>3.7666666663717479</v>
      </c>
      <c r="Q13" s="70">
        <f t="shared" si="0"/>
        <v>0</v>
      </c>
      <c r="R13" s="70">
        <f t="shared" si="0"/>
        <v>0</v>
      </c>
      <c r="S13" s="66"/>
      <c r="T13" s="71"/>
      <c r="U13" s="71"/>
      <c r="V13" s="71"/>
      <c r="W13" s="66"/>
      <c r="X13" s="128"/>
      <c r="Y13" s="164"/>
      <c r="Z13" s="164"/>
    </row>
    <row r="14" spans="1:29" ht="18" customHeight="1" x14ac:dyDescent="0.2">
      <c r="A14" s="125">
        <v>2</v>
      </c>
      <c r="B14" s="125" t="s">
        <v>136</v>
      </c>
      <c r="C14" s="126" t="s">
        <v>355</v>
      </c>
      <c r="D14" s="125">
        <v>40</v>
      </c>
      <c r="E14" s="125" t="s">
        <v>201</v>
      </c>
      <c r="F14" s="59" t="s">
        <v>202</v>
      </c>
      <c r="G14" s="59" t="s">
        <v>202</v>
      </c>
      <c r="H14" s="59" t="s">
        <v>202</v>
      </c>
      <c r="I14" s="59" t="s">
        <v>202</v>
      </c>
      <c r="J14" s="60"/>
      <c r="K14" s="61"/>
      <c r="L14" s="60"/>
      <c r="M14" s="61"/>
      <c r="N14" s="63"/>
      <c r="O14" s="72"/>
      <c r="P14" s="72"/>
      <c r="Q14" s="72"/>
      <c r="R14" s="72"/>
      <c r="S14" s="64"/>
      <c r="T14" s="65"/>
      <c r="U14" s="65"/>
      <c r="V14" s="65"/>
      <c r="W14" s="62"/>
      <c r="X14" s="125"/>
      <c r="Y14" s="164" t="s">
        <v>766</v>
      </c>
      <c r="Z14" s="164">
        <v>100</v>
      </c>
    </row>
    <row r="15" spans="1:29" s="40" customFormat="1" ht="18" customHeight="1" x14ac:dyDescent="0.2">
      <c r="A15" s="128"/>
      <c r="B15" s="128" t="s">
        <v>302</v>
      </c>
      <c r="C15" s="109"/>
      <c r="D15" s="128"/>
      <c r="E15" s="128"/>
      <c r="F15" s="67"/>
      <c r="G15" s="67"/>
      <c r="H15" s="67"/>
      <c r="I15" s="67"/>
      <c r="J15" s="68"/>
      <c r="K15" s="69"/>
      <c r="L15" s="68"/>
      <c r="M15" s="69"/>
      <c r="N15" s="70">
        <f>SUM(N14:N14)</f>
        <v>0</v>
      </c>
      <c r="O15" s="70">
        <f>SUM(O14:O14)</f>
        <v>0</v>
      </c>
      <c r="P15" s="70">
        <f>SUM(P14:P14)</f>
        <v>0</v>
      </c>
      <c r="Q15" s="70">
        <f>SUM(Q14:Q14)</f>
        <v>0</v>
      </c>
      <c r="R15" s="70">
        <f>SUM(R14:R14)</f>
        <v>0</v>
      </c>
      <c r="S15" s="66"/>
      <c r="T15" s="71"/>
      <c r="U15" s="71"/>
      <c r="V15" s="71"/>
      <c r="W15" s="66"/>
      <c r="X15" s="128"/>
      <c r="Y15" s="164"/>
      <c r="Z15" s="164"/>
    </row>
    <row r="16" spans="1:29" ht="18" customHeight="1" x14ac:dyDescent="0.2">
      <c r="A16" s="162">
        <v>3</v>
      </c>
      <c r="B16" s="162" t="s">
        <v>137</v>
      </c>
      <c r="C16" s="163" t="s">
        <v>351</v>
      </c>
      <c r="D16" s="162">
        <v>17</v>
      </c>
      <c r="E16" s="162" t="s">
        <v>201</v>
      </c>
      <c r="F16" s="59" t="s">
        <v>202</v>
      </c>
      <c r="G16" s="62" t="s">
        <v>202</v>
      </c>
      <c r="H16" s="59" t="s">
        <v>202</v>
      </c>
      <c r="I16" s="59" t="s">
        <v>202</v>
      </c>
      <c r="J16" s="60">
        <v>43629</v>
      </c>
      <c r="K16" s="61">
        <v>0.51666666666666672</v>
      </c>
      <c r="L16" s="60">
        <v>43629</v>
      </c>
      <c r="M16" s="61">
        <v>0.79236111111111107</v>
      </c>
      <c r="N16" s="63">
        <f>IF(((L16+M16)-(J16+K16))*24&gt;0,((L16+M16)-(J16+K16))*24,"NA")</f>
        <v>6.6166666665812954</v>
      </c>
      <c r="O16" s="62">
        <f>IF(RIGHT(S16)="T",(N16),0)</f>
        <v>0</v>
      </c>
      <c r="P16" s="62">
        <f>IF(RIGHT(S16)="U",(N16),0)</f>
        <v>6.6166666665812954</v>
      </c>
      <c r="Q16" s="62">
        <f>IF(RIGHT(S16)="C",(N16),0)</f>
        <v>0</v>
      </c>
      <c r="R16" s="63">
        <f>IF(RIGHT(S16)="D",(N16),0)</f>
        <v>0</v>
      </c>
      <c r="S16" s="62" t="s">
        <v>480</v>
      </c>
      <c r="T16" s="65"/>
      <c r="U16" s="65"/>
      <c r="V16" s="65"/>
      <c r="W16" s="62"/>
      <c r="X16" s="125" t="s">
        <v>663</v>
      </c>
      <c r="Y16" s="164" t="s">
        <v>766</v>
      </c>
      <c r="Z16" s="164">
        <v>100</v>
      </c>
    </row>
    <row r="17" spans="1:26" ht="18" customHeight="1" x14ac:dyDescent="0.2">
      <c r="A17" s="162"/>
      <c r="B17" s="162"/>
      <c r="C17" s="163"/>
      <c r="D17" s="162"/>
      <c r="E17" s="162"/>
      <c r="F17" s="59"/>
      <c r="G17" s="62"/>
      <c r="H17" s="59"/>
      <c r="I17" s="59"/>
      <c r="J17" s="60"/>
      <c r="K17" s="61"/>
      <c r="L17" s="60"/>
      <c r="M17" s="61"/>
      <c r="N17" s="63"/>
      <c r="O17" s="63"/>
      <c r="P17" s="63"/>
      <c r="Q17" s="63"/>
      <c r="R17" s="63"/>
      <c r="S17" s="64"/>
      <c r="T17" s="65"/>
      <c r="U17" s="65"/>
      <c r="V17" s="65"/>
      <c r="W17" s="62"/>
      <c r="X17" s="125"/>
      <c r="Y17" s="164"/>
      <c r="Z17" s="164"/>
    </row>
    <row r="18" spans="1:26" s="40" customFormat="1" ht="18" customHeight="1" x14ac:dyDescent="0.2">
      <c r="A18" s="128"/>
      <c r="B18" s="128" t="s">
        <v>302</v>
      </c>
      <c r="C18" s="109"/>
      <c r="D18" s="128"/>
      <c r="E18" s="128"/>
      <c r="F18" s="67"/>
      <c r="G18" s="62"/>
      <c r="H18" s="67"/>
      <c r="I18" s="67"/>
      <c r="J18" s="68"/>
      <c r="K18" s="69"/>
      <c r="L18" s="68"/>
      <c r="M18" s="69"/>
      <c r="N18" s="70">
        <f>SUM(N16:N17)</f>
        <v>6.6166666665812954</v>
      </c>
      <c r="O18" s="70">
        <f t="shared" ref="O18:R18" si="1">SUM(O16:O17)</f>
        <v>0</v>
      </c>
      <c r="P18" s="70">
        <f t="shared" si="1"/>
        <v>6.6166666665812954</v>
      </c>
      <c r="Q18" s="70">
        <f t="shared" si="1"/>
        <v>0</v>
      </c>
      <c r="R18" s="70">
        <f t="shared" si="1"/>
        <v>0</v>
      </c>
      <c r="S18" s="66"/>
      <c r="T18" s="71"/>
      <c r="U18" s="71"/>
      <c r="V18" s="71"/>
      <c r="W18" s="66"/>
      <c r="X18" s="128"/>
      <c r="Y18" s="164"/>
      <c r="Z18" s="164"/>
    </row>
    <row r="19" spans="1:26" ht="18" customHeight="1" x14ac:dyDescent="0.2">
      <c r="A19" s="162">
        <v>4</v>
      </c>
      <c r="B19" s="162" t="s">
        <v>138</v>
      </c>
      <c r="C19" s="163" t="s">
        <v>462</v>
      </c>
      <c r="D19" s="162">
        <v>62</v>
      </c>
      <c r="E19" s="162" t="s">
        <v>201</v>
      </c>
      <c r="F19" s="59" t="s">
        <v>202</v>
      </c>
      <c r="G19" s="59" t="s">
        <v>202</v>
      </c>
      <c r="H19" s="59" t="s">
        <v>202</v>
      </c>
      <c r="I19" s="59" t="s">
        <v>202</v>
      </c>
      <c r="J19" s="73"/>
      <c r="K19" s="61"/>
      <c r="L19" s="73"/>
      <c r="M19" s="61"/>
      <c r="N19" s="74">
        <v>0</v>
      </c>
      <c r="O19" s="74">
        <f>IF(RIGHT(S19)="T",(N19),0)</f>
        <v>0</v>
      </c>
      <c r="P19" s="74">
        <f>IF(RIGHT(S19)="U",(N19),0)</f>
        <v>0</v>
      </c>
      <c r="Q19" s="74">
        <f>IF(RIGHT(S19)="C",(N19),0)</f>
        <v>0</v>
      </c>
      <c r="R19" s="74">
        <f>IF(RIGHT(S19)="D",(N19),0)</f>
        <v>0</v>
      </c>
      <c r="S19" s="64"/>
      <c r="T19" s="65"/>
      <c r="U19" s="65"/>
      <c r="V19" s="65"/>
      <c r="W19" s="62"/>
      <c r="X19" s="125"/>
      <c r="Y19" s="164" t="s">
        <v>766</v>
      </c>
      <c r="Z19" s="164">
        <v>100</v>
      </c>
    </row>
    <row r="20" spans="1:26" ht="18" customHeight="1" x14ac:dyDescent="0.2">
      <c r="A20" s="162"/>
      <c r="B20" s="162"/>
      <c r="C20" s="163"/>
      <c r="D20" s="162"/>
      <c r="E20" s="162"/>
      <c r="F20" s="59"/>
      <c r="G20" s="59"/>
      <c r="H20" s="59"/>
      <c r="I20" s="59"/>
      <c r="J20" s="73"/>
      <c r="K20" s="61"/>
      <c r="L20" s="73"/>
      <c r="M20" s="61"/>
      <c r="N20" s="74">
        <v>0</v>
      </c>
      <c r="O20" s="74">
        <f>IF(RIGHT(S20)="T",(N20),0)</f>
        <v>0</v>
      </c>
      <c r="P20" s="74">
        <f>IF(RIGHT(S20)="U",(N20),0)</f>
        <v>0</v>
      </c>
      <c r="Q20" s="74">
        <f>IF(RIGHT(S20)="C",(N20),0)</f>
        <v>0</v>
      </c>
      <c r="R20" s="74">
        <f>IF(RIGHT(S20)="D",(N20),0)</f>
        <v>0</v>
      </c>
      <c r="S20" s="64"/>
      <c r="T20" s="65"/>
      <c r="U20" s="65"/>
      <c r="V20" s="65"/>
      <c r="W20" s="62"/>
      <c r="X20" s="125"/>
      <c r="Y20" s="164"/>
      <c r="Z20" s="164"/>
    </row>
    <row r="21" spans="1:26" s="40" customFormat="1" ht="18" customHeight="1" x14ac:dyDescent="0.2">
      <c r="A21" s="128"/>
      <c r="B21" s="128" t="s">
        <v>302</v>
      </c>
      <c r="C21" s="109"/>
      <c r="D21" s="128"/>
      <c r="E21" s="128"/>
      <c r="F21" s="67"/>
      <c r="G21" s="67"/>
      <c r="H21" s="67"/>
      <c r="I21" s="67"/>
      <c r="J21" s="68"/>
      <c r="K21" s="69"/>
      <c r="L21" s="68"/>
      <c r="M21" s="69"/>
      <c r="N21" s="70">
        <f>SUM(N19:N20)</f>
        <v>0</v>
      </c>
      <c r="O21" s="70">
        <f t="shared" ref="O21:R21" si="2">SUM(O19:O20)</f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66"/>
      <c r="T21" s="71"/>
      <c r="U21" s="71"/>
      <c r="V21" s="71"/>
      <c r="W21" s="66"/>
      <c r="X21" s="128"/>
      <c r="Y21" s="164"/>
      <c r="Z21" s="164"/>
    </row>
    <row r="22" spans="1:26" ht="18" customHeight="1" x14ac:dyDescent="0.2">
      <c r="A22" s="125">
        <v>5</v>
      </c>
      <c r="B22" s="125" t="s">
        <v>139</v>
      </c>
      <c r="C22" s="126" t="s">
        <v>354</v>
      </c>
      <c r="D22" s="125">
        <v>29</v>
      </c>
      <c r="E22" s="125" t="s">
        <v>201</v>
      </c>
      <c r="F22" s="59" t="s">
        <v>202</v>
      </c>
      <c r="G22" s="59" t="s">
        <v>202</v>
      </c>
      <c r="H22" s="59" t="s">
        <v>202</v>
      </c>
      <c r="I22" s="59" t="s">
        <v>202</v>
      </c>
      <c r="J22" s="60"/>
      <c r="K22" s="64"/>
      <c r="L22" s="60"/>
      <c r="M22" s="64"/>
      <c r="N22" s="75"/>
      <c r="O22" s="63"/>
      <c r="P22" s="63"/>
      <c r="Q22" s="63"/>
      <c r="R22" s="63"/>
      <c r="S22" s="64"/>
      <c r="T22" s="65"/>
      <c r="U22" s="65"/>
      <c r="V22" s="65"/>
      <c r="W22" s="62"/>
      <c r="X22" s="5"/>
      <c r="Y22" s="164" t="s">
        <v>766</v>
      </c>
      <c r="Z22" s="164">
        <v>100</v>
      </c>
    </row>
    <row r="23" spans="1:26" s="40" customFormat="1" ht="18" customHeight="1" x14ac:dyDescent="0.2">
      <c r="A23" s="128"/>
      <c r="B23" s="128" t="s">
        <v>302</v>
      </c>
      <c r="C23" s="109"/>
      <c r="D23" s="128"/>
      <c r="E23" s="128"/>
      <c r="F23" s="67"/>
      <c r="G23" s="67"/>
      <c r="H23" s="67"/>
      <c r="I23" s="67"/>
      <c r="J23" s="68"/>
      <c r="K23" s="69"/>
      <c r="L23" s="68"/>
      <c r="M23" s="69"/>
      <c r="N23" s="70">
        <f>SUM(N22:N22)</f>
        <v>0</v>
      </c>
      <c r="O23" s="70">
        <f t="shared" ref="O23:R23" si="3">SUM(O22:O22)</f>
        <v>0</v>
      </c>
      <c r="P23" s="70">
        <f t="shared" si="3"/>
        <v>0</v>
      </c>
      <c r="Q23" s="70">
        <f t="shared" si="3"/>
        <v>0</v>
      </c>
      <c r="R23" s="70">
        <f t="shared" si="3"/>
        <v>0</v>
      </c>
      <c r="S23" s="66"/>
      <c r="T23" s="71"/>
      <c r="U23" s="71"/>
      <c r="V23" s="71"/>
      <c r="W23" s="66"/>
      <c r="X23" s="128"/>
      <c r="Y23" s="164"/>
      <c r="Z23" s="164"/>
    </row>
    <row r="24" spans="1:26" ht="18" customHeight="1" x14ac:dyDescent="0.2">
      <c r="A24" s="125">
        <v>6</v>
      </c>
      <c r="B24" s="125" t="s">
        <v>140</v>
      </c>
      <c r="C24" s="126" t="s">
        <v>352</v>
      </c>
      <c r="D24" s="125">
        <v>13</v>
      </c>
      <c r="E24" s="125" t="s">
        <v>201</v>
      </c>
      <c r="F24" s="59" t="s">
        <v>202</v>
      </c>
      <c r="G24" s="59" t="s">
        <v>202</v>
      </c>
      <c r="H24" s="59" t="s">
        <v>202</v>
      </c>
      <c r="I24" s="59" t="s">
        <v>202</v>
      </c>
      <c r="J24" s="60">
        <v>43630</v>
      </c>
      <c r="K24" s="61">
        <v>0.46180555555555558</v>
      </c>
      <c r="L24" s="60">
        <v>43630</v>
      </c>
      <c r="M24" s="61">
        <v>0.72430555555555554</v>
      </c>
      <c r="N24" s="63">
        <f>IF(((L24+M24)-(J24+K24))*24&gt;0,((L24+M24)-(J24+K24))*24,"NA")</f>
        <v>6.3000000001047738</v>
      </c>
      <c r="O24" s="62">
        <f>IF(RIGHT(S24)="T",(N24),0)</f>
        <v>0</v>
      </c>
      <c r="P24" s="62">
        <f>IF(RIGHT(S24)="U",(N24),0)</f>
        <v>6.3000000001047738</v>
      </c>
      <c r="Q24" s="62">
        <f>IF(RIGHT(S24)="C",(N24),0)</f>
        <v>0</v>
      </c>
      <c r="R24" s="63">
        <f>IF(RIGHT(S24)="D",(N24),0)</f>
        <v>0</v>
      </c>
      <c r="S24" s="62" t="s">
        <v>480</v>
      </c>
      <c r="T24" s="65"/>
      <c r="U24" s="65"/>
      <c r="V24" s="65"/>
      <c r="W24" s="62"/>
      <c r="X24" s="125" t="s">
        <v>664</v>
      </c>
      <c r="Y24" s="164" t="s">
        <v>766</v>
      </c>
      <c r="Z24" s="164">
        <v>100</v>
      </c>
    </row>
    <row r="25" spans="1:26" s="40" customFormat="1" ht="18" customHeight="1" x14ac:dyDescent="0.2">
      <c r="A25" s="128"/>
      <c r="B25" s="128" t="s">
        <v>302</v>
      </c>
      <c r="C25" s="109"/>
      <c r="D25" s="128"/>
      <c r="E25" s="128"/>
      <c r="F25" s="67"/>
      <c r="G25" s="67"/>
      <c r="H25" s="67"/>
      <c r="I25" s="67"/>
      <c r="J25" s="68"/>
      <c r="K25" s="69"/>
      <c r="L25" s="68"/>
      <c r="M25" s="69"/>
      <c r="N25" s="70">
        <f>SUM(N24:N24)</f>
        <v>6.3000000001047738</v>
      </c>
      <c r="O25" s="70">
        <f t="shared" ref="O25:R25" si="4">SUM(O24:O24)</f>
        <v>0</v>
      </c>
      <c r="P25" s="70">
        <f t="shared" si="4"/>
        <v>6.3000000001047738</v>
      </c>
      <c r="Q25" s="70">
        <f t="shared" si="4"/>
        <v>0</v>
      </c>
      <c r="R25" s="70">
        <f t="shared" si="4"/>
        <v>0</v>
      </c>
      <c r="S25" s="66"/>
      <c r="T25" s="71"/>
      <c r="U25" s="71"/>
      <c r="V25" s="71"/>
      <c r="W25" s="66"/>
      <c r="X25" s="128"/>
      <c r="Y25" s="164"/>
      <c r="Z25" s="164"/>
    </row>
    <row r="26" spans="1:26" ht="18" customHeight="1" x14ac:dyDescent="0.2">
      <c r="A26" s="125">
        <v>7</v>
      </c>
      <c r="B26" s="125" t="s">
        <v>141</v>
      </c>
      <c r="C26" s="126" t="s">
        <v>353</v>
      </c>
      <c r="D26" s="125">
        <v>11</v>
      </c>
      <c r="E26" s="125" t="s">
        <v>201</v>
      </c>
      <c r="F26" s="59" t="s">
        <v>202</v>
      </c>
      <c r="G26" s="59" t="s">
        <v>202</v>
      </c>
      <c r="H26" s="59" t="s">
        <v>202</v>
      </c>
      <c r="I26" s="59" t="s">
        <v>202</v>
      </c>
      <c r="J26" s="60"/>
      <c r="K26" s="61"/>
      <c r="L26" s="60"/>
      <c r="M26" s="61"/>
      <c r="N26" s="63"/>
      <c r="O26" s="63"/>
      <c r="P26" s="63"/>
      <c r="Q26" s="63"/>
      <c r="R26" s="63"/>
      <c r="S26" s="64"/>
      <c r="T26" s="65"/>
      <c r="U26" s="65"/>
      <c r="V26" s="65"/>
      <c r="W26" s="62"/>
      <c r="X26" s="125"/>
      <c r="Y26" s="164" t="s">
        <v>766</v>
      </c>
      <c r="Z26" s="164">
        <v>100</v>
      </c>
    </row>
    <row r="27" spans="1:26" s="40" customFormat="1" ht="18" customHeight="1" x14ac:dyDescent="0.2">
      <c r="A27" s="128"/>
      <c r="B27" s="128" t="s">
        <v>302</v>
      </c>
      <c r="C27" s="109"/>
      <c r="D27" s="128"/>
      <c r="E27" s="128"/>
      <c r="F27" s="67"/>
      <c r="G27" s="67"/>
      <c r="H27" s="67"/>
      <c r="I27" s="67"/>
      <c r="J27" s="68"/>
      <c r="K27" s="69"/>
      <c r="L27" s="68"/>
      <c r="M27" s="69"/>
      <c r="N27" s="70">
        <f>SUM(N26:N26)</f>
        <v>0</v>
      </c>
      <c r="O27" s="70">
        <f t="shared" ref="O27:R27" si="5">SUM(O26:O26)</f>
        <v>0</v>
      </c>
      <c r="P27" s="70">
        <f t="shared" si="5"/>
        <v>0</v>
      </c>
      <c r="Q27" s="70">
        <f t="shared" si="5"/>
        <v>0</v>
      </c>
      <c r="R27" s="70">
        <f t="shared" si="5"/>
        <v>0</v>
      </c>
      <c r="S27" s="66"/>
      <c r="T27" s="71"/>
      <c r="U27" s="71"/>
      <c r="V27" s="71"/>
      <c r="W27" s="66"/>
      <c r="X27" s="128"/>
      <c r="Y27" s="164"/>
      <c r="Z27" s="164"/>
    </row>
    <row r="28" spans="1:26" ht="18" customHeight="1" x14ac:dyDescent="0.2">
      <c r="A28" s="162">
        <v>8</v>
      </c>
      <c r="B28" s="162" t="s">
        <v>142</v>
      </c>
      <c r="C28" s="163" t="s">
        <v>350</v>
      </c>
      <c r="D28" s="162">
        <v>1.7</v>
      </c>
      <c r="E28" s="162" t="s">
        <v>201</v>
      </c>
      <c r="F28" s="59" t="s">
        <v>202</v>
      </c>
      <c r="G28" s="59" t="s">
        <v>202</v>
      </c>
      <c r="H28" s="59" t="s">
        <v>202</v>
      </c>
      <c r="I28" s="59" t="s">
        <v>202</v>
      </c>
      <c r="J28" s="60">
        <v>43640</v>
      </c>
      <c r="K28" s="61">
        <v>0.70486111111111116</v>
      </c>
      <c r="L28" s="60">
        <v>43640</v>
      </c>
      <c r="M28" s="61">
        <v>0.73402777777777783</v>
      </c>
      <c r="N28" s="63">
        <f>IF(((L28+M28)-(J28+K28))*24&gt;0,((L28+M28)-(J28+K28))*24,"NA")</f>
        <v>0.70000000001164153</v>
      </c>
      <c r="O28" s="62">
        <f>IF(RIGHT(S28)="T",(N28),0)</f>
        <v>0</v>
      </c>
      <c r="P28" s="62">
        <f>IF(RIGHT(S28)="U",(N28),0)</f>
        <v>0.70000000001164153</v>
      </c>
      <c r="Q28" s="62">
        <f>IF(RIGHT(S28)="C",(N28),0)</f>
        <v>0</v>
      </c>
      <c r="R28" s="63">
        <f>IF(RIGHT(S28)="D",(N28),0)</f>
        <v>0</v>
      </c>
      <c r="S28" s="62" t="s">
        <v>480</v>
      </c>
      <c r="T28" s="65"/>
      <c r="U28" s="65"/>
      <c r="V28" s="65"/>
      <c r="W28" s="62"/>
      <c r="X28" s="125" t="s">
        <v>662</v>
      </c>
      <c r="Y28" s="164" t="s">
        <v>766</v>
      </c>
      <c r="Z28" s="164">
        <v>100</v>
      </c>
    </row>
    <row r="29" spans="1:26" ht="18" customHeight="1" x14ac:dyDescent="0.2">
      <c r="A29" s="162"/>
      <c r="B29" s="162"/>
      <c r="C29" s="163"/>
      <c r="D29" s="162"/>
      <c r="E29" s="162"/>
      <c r="F29" s="59"/>
      <c r="G29" s="59"/>
      <c r="H29" s="59"/>
      <c r="I29" s="59"/>
      <c r="J29" s="60"/>
      <c r="K29" s="61"/>
      <c r="L29" s="60"/>
      <c r="M29" s="61"/>
      <c r="N29" s="63" t="str">
        <f t="shared" ref="N29" si="6">IF(((L29+M29)-(J29+K29))*24&gt;0,((L29+M29)-(J29+K29))*24,"  ")</f>
        <v xml:space="preserve">  </v>
      </c>
      <c r="O29" s="63">
        <f>IF(RIGHT(S29)="T",(N29),0)</f>
        <v>0</v>
      </c>
      <c r="P29" s="63">
        <f>IF(RIGHT(S29)="U",(N29),0)</f>
        <v>0</v>
      </c>
      <c r="Q29" s="63">
        <f>IF(RIGHT(S29)="C",(N29),0)</f>
        <v>0</v>
      </c>
      <c r="R29" s="63">
        <f>IF(RIGHT(S29)="D",(N29),0)</f>
        <v>0</v>
      </c>
      <c r="S29" s="64"/>
      <c r="T29" s="65"/>
      <c r="U29" s="65"/>
      <c r="V29" s="65"/>
      <c r="W29" s="62"/>
      <c r="X29" s="125"/>
      <c r="Y29" s="164"/>
      <c r="Z29" s="164"/>
    </row>
    <row r="30" spans="1:26" ht="18" customHeight="1" x14ac:dyDescent="0.2">
      <c r="A30" s="125"/>
      <c r="B30" s="128" t="s">
        <v>302</v>
      </c>
      <c r="C30" s="109"/>
      <c r="D30" s="128"/>
      <c r="E30" s="128"/>
      <c r="F30" s="59"/>
      <c r="G30" s="59"/>
      <c r="H30" s="59"/>
      <c r="I30" s="59"/>
      <c r="J30" s="68"/>
      <c r="K30" s="69"/>
      <c r="L30" s="68"/>
      <c r="M30" s="69"/>
      <c r="N30" s="70">
        <f>SUM(N28:N29)</f>
        <v>0.70000000001164153</v>
      </c>
      <c r="O30" s="70">
        <f t="shared" ref="O30:R30" si="7">SUM(O28:O29)</f>
        <v>0</v>
      </c>
      <c r="P30" s="70">
        <f t="shared" si="7"/>
        <v>0.70000000001164153</v>
      </c>
      <c r="Q30" s="70">
        <f t="shared" si="7"/>
        <v>0</v>
      </c>
      <c r="R30" s="70">
        <f t="shared" si="7"/>
        <v>0</v>
      </c>
      <c r="S30" s="66"/>
      <c r="T30" s="71"/>
      <c r="U30" s="71"/>
      <c r="V30" s="71"/>
      <c r="W30" s="66"/>
      <c r="X30" s="128"/>
      <c r="Y30" s="164"/>
      <c r="Z30" s="164"/>
    </row>
    <row r="31" spans="1:26" ht="18" customHeight="1" x14ac:dyDescent="0.2">
      <c r="A31" s="125">
        <v>9</v>
      </c>
      <c r="B31" s="125" t="s">
        <v>143</v>
      </c>
      <c r="C31" s="126" t="s">
        <v>463</v>
      </c>
      <c r="D31" s="125">
        <v>0.5</v>
      </c>
      <c r="E31" s="125" t="s">
        <v>201</v>
      </c>
      <c r="F31" s="59" t="s">
        <v>202</v>
      </c>
      <c r="G31" s="59" t="s">
        <v>202</v>
      </c>
      <c r="H31" s="59" t="s">
        <v>202</v>
      </c>
      <c r="I31" s="59" t="s">
        <v>202</v>
      </c>
      <c r="J31" s="60"/>
      <c r="K31" s="61"/>
      <c r="L31" s="60"/>
      <c r="M31" s="61"/>
      <c r="N31" s="75"/>
      <c r="O31" s="63"/>
      <c r="P31" s="63"/>
      <c r="Q31" s="63"/>
      <c r="R31" s="63"/>
      <c r="S31" s="62"/>
      <c r="T31" s="65"/>
      <c r="U31" s="65"/>
      <c r="V31" s="65"/>
      <c r="W31" s="62"/>
      <c r="X31" s="125"/>
      <c r="Y31" s="164" t="s">
        <v>766</v>
      </c>
      <c r="Z31" s="164">
        <v>100</v>
      </c>
    </row>
    <row r="32" spans="1:26" s="40" customFormat="1" ht="18" customHeight="1" x14ac:dyDescent="0.2">
      <c r="A32" s="128"/>
      <c r="B32" s="128" t="s">
        <v>302</v>
      </c>
      <c r="C32" s="109"/>
      <c r="D32" s="128"/>
      <c r="E32" s="128"/>
      <c r="F32" s="67"/>
      <c r="G32" s="67"/>
      <c r="H32" s="67"/>
      <c r="I32" s="67"/>
      <c r="J32" s="68"/>
      <c r="K32" s="69"/>
      <c r="L32" s="68"/>
      <c r="M32" s="69"/>
      <c r="N32" s="70">
        <f>SUM(N31:N31)</f>
        <v>0</v>
      </c>
      <c r="O32" s="70">
        <f t="shared" ref="O32:R32" si="8">SUM(O31:O31)</f>
        <v>0</v>
      </c>
      <c r="P32" s="70">
        <f t="shared" si="8"/>
        <v>0</v>
      </c>
      <c r="Q32" s="70">
        <f t="shared" si="8"/>
        <v>0</v>
      </c>
      <c r="R32" s="70">
        <f t="shared" si="8"/>
        <v>0</v>
      </c>
      <c r="S32" s="66"/>
      <c r="T32" s="71"/>
      <c r="U32" s="71"/>
      <c r="V32" s="71"/>
      <c r="W32" s="66"/>
      <c r="X32" s="128"/>
      <c r="Y32" s="164"/>
      <c r="Z32" s="164"/>
    </row>
    <row r="33" spans="1:26" ht="18" customHeight="1" x14ac:dyDescent="0.2">
      <c r="A33" s="125">
        <v>10</v>
      </c>
      <c r="B33" s="125" t="s">
        <v>144</v>
      </c>
      <c r="C33" s="126" t="s">
        <v>41</v>
      </c>
      <c r="D33" s="125">
        <v>0.5</v>
      </c>
      <c r="E33" s="125" t="s">
        <v>201</v>
      </c>
      <c r="F33" s="59" t="s">
        <v>202</v>
      </c>
      <c r="G33" s="59" t="s">
        <v>202</v>
      </c>
      <c r="H33" s="59" t="s">
        <v>202</v>
      </c>
      <c r="I33" s="59" t="s">
        <v>202</v>
      </c>
      <c r="J33" s="59"/>
      <c r="K33" s="76"/>
      <c r="L33" s="76"/>
      <c r="M33" s="76"/>
      <c r="N33" s="75"/>
      <c r="O33" s="63"/>
      <c r="P33" s="63"/>
      <c r="Q33" s="63"/>
      <c r="R33" s="63"/>
      <c r="S33" s="62"/>
      <c r="T33" s="65"/>
      <c r="U33" s="65"/>
      <c r="V33" s="65"/>
      <c r="W33" s="62"/>
      <c r="X33" s="125"/>
      <c r="Y33" s="164" t="s">
        <v>766</v>
      </c>
      <c r="Z33" s="164">
        <v>100</v>
      </c>
    </row>
    <row r="34" spans="1:26" s="40" customFormat="1" ht="18" customHeight="1" x14ac:dyDescent="0.2">
      <c r="A34" s="128"/>
      <c r="B34" s="128" t="s">
        <v>302</v>
      </c>
      <c r="C34" s="109"/>
      <c r="D34" s="128"/>
      <c r="E34" s="128"/>
      <c r="F34" s="67"/>
      <c r="G34" s="67"/>
      <c r="H34" s="67"/>
      <c r="I34" s="67"/>
      <c r="J34" s="68"/>
      <c r="K34" s="69"/>
      <c r="L34" s="68"/>
      <c r="M34" s="69"/>
      <c r="N34" s="70">
        <f>SUM(N33:N33)</f>
        <v>0</v>
      </c>
      <c r="O34" s="70">
        <f t="shared" ref="O34:R34" si="9">SUM(O33:O33)</f>
        <v>0</v>
      </c>
      <c r="P34" s="70">
        <f t="shared" si="9"/>
        <v>0</v>
      </c>
      <c r="Q34" s="70">
        <f t="shared" si="9"/>
        <v>0</v>
      </c>
      <c r="R34" s="70">
        <f t="shared" si="9"/>
        <v>0</v>
      </c>
      <c r="S34" s="66"/>
      <c r="T34" s="71"/>
      <c r="U34" s="71"/>
      <c r="V34" s="71"/>
      <c r="W34" s="66"/>
      <c r="X34" s="128"/>
      <c r="Y34" s="164"/>
      <c r="Z34" s="164"/>
    </row>
    <row r="35" spans="1:26" ht="18" customHeight="1" x14ac:dyDescent="0.2">
      <c r="A35" s="162">
        <v>11</v>
      </c>
      <c r="B35" s="162" t="s">
        <v>145</v>
      </c>
      <c r="C35" s="163" t="s">
        <v>83</v>
      </c>
      <c r="D35" s="162">
        <v>41</v>
      </c>
      <c r="E35" s="162" t="s">
        <v>201</v>
      </c>
      <c r="F35" s="59" t="s">
        <v>202</v>
      </c>
      <c r="G35" s="59" t="s">
        <v>202</v>
      </c>
      <c r="H35" s="59" t="s">
        <v>202</v>
      </c>
      <c r="I35" s="59" t="s">
        <v>202</v>
      </c>
      <c r="J35" s="60"/>
      <c r="K35" s="61"/>
      <c r="L35" s="60"/>
      <c r="M35" s="61"/>
      <c r="N35" s="63"/>
      <c r="O35" s="63"/>
      <c r="P35" s="63"/>
      <c r="Q35" s="63"/>
      <c r="R35" s="63"/>
      <c r="S35" s="64"/>
      <c r="T35" s="65"/>
      <c r="U35" s="65"/>
      <c r="V35" s="65"/>
      <c r="W35" s="62"/>
      <c r="X35" s="125"/>
      <c r="Y35" s="164" t="s">
        <v>766</v>
      </c>
      <c r="Z35" s="164">
        <v>100</v>
      </c>
    </row>
    <row r="36" spans="1:26" ht="18" customHeight="1" x14ac:dyDescent="0.2">
      <c r="A36" s="162"/>
      <c r="B36" s="162"/>
      <c r="C36" s="163"/>
      <c r="D36" s="162"/>
      <c r="E36" s="162"/>
      <c r="F36" s="59"/>
      <c r="G36" s="59"/>
      <c r="H36" s="59"/>
      <c r="I36" s="59"/>
      <c r="J36" s="60"/>
      <c r="K36" s="61"/>
      <c r="L36" s="60"/>
      <c r="M36" s="61"/>
      <c r="N36" s="63"/>
      <c r="O36" s="74"/>
      <c r="P36" s="74"/>
      <c r="Q36" s="74"/>
      <c r="R36" s="74"/>
      <c r="S36" s="62"/>
      <c r="T36" s="65"/>
      <c r="U36" s="65"/>
      <c r="V36" s="65"/>
      <c r="W36" s="62"/>
      <c r="X36" s="125"/>
      <c r="Y36" s="164"/>
      <c r="Z36" s="164"/>
    </row>
    <row r="37" spans="1:26" s="40" customFormat="1" ht="18" customHeight="1" x14ac:dyDescent="0.2">
      <c r="A37" s="128"/>
      <c r="B37" s="128" t="s">
        <v>302</v>
      </c>
      <c r="C37" s="109"/>
      <c r="D37" s="128"/>
      <c r="E37" s="128"/>
      <c r="F37" s="67"/>
      <c r="G37" s="67"/>
      <c r="H37" s="67"/>
      <c r="I37" s="67"/>
      <c r="J37" s="68"/>
      <c r="K37" s="69"/>
      <c r="L37" s="68"/>
      <c r="M37" s="69"/>
      <c r="N37" s="70">
        <f>SUM(N35:N36)</f>
        <v>0</v>
      </c>
      <c r="O37" s="70">
        <f t="shared" ref="O37:R37" si="10">SUM(O35:O36)</f>
        <v>0</v>
      </c>
      <c r="P37" s="70">
        <f t="shared" si="10"/>
        <v>0</v>
      </c>
      <c r="Q37" s="70">
        <f t="shared" si="10"/>
        <v>0</v>
      </c>
      <c r="R37" s="70">
        <f t="shared" si="10"/>
        <v>0</v>
      </c>
      <c r="S37" s="66"/>
      <c r="T37" s="71"/>
      <c r="U37" s="71"/>
      <c r="V37" s="71"/>
      <c r="W37" s="66"/>
      <c r="X37" s="128"/>
      <c r="Y37" s="164"/>
      <c r="Z37" s="164"/>
    </row>
    <row r="38" spans="1:26" ht="18" customHeight="1" x14ac:dyDescent="0.2">
      <c r="A38" s="162">
        <v>12</v>
      </c>
      <c r="B38" s="162" t="s">
        <v>146</v>
      </c>
      <c r="C38" s="163" t="s">
        <v>84</v>
      </c>
      <c r="D38" s="162">
        <v>41</v>
      </c>
      <c r="E38" s="162" t="s">
        <v>201</v>
      </c>
      <c r="F38" s="59" t="s">
        <v>202</v>
      </c>
      <c r="G38" s="59" t="s">
        <v>202</v>
      </c>
      <c r="H38" s="59" t="s">
        <v>202</v>
      </c>
      <c r="I38" s="59" t="s">
        <v>202</v>
      </c>
      <c r="J38" s="60">
        <v>43618</v>
      </c>
      <c r="K38" s="61">
        <v>0.18680555555555556</v>
      </c>
      <c r="L38" s="60">
        <v>43618</v>
      </c>
      <c r="M38" s="61">
        <v>0.18680555555555556</v>
      </c>
      <c r="N38" s="63">
        <v>0</v>
      </c>
      <c r="O38" s="62">
        <f>IF(RIGHT(S38)="T",(N38),0)</f>
        <v>0</v>
      </c>
      <c r="P38" s="62">
        <f>IF(RIGHT(S38)="U",(N38),0)</f>
        <v>0</v>
      </c>
      <c r="Q38" s="62">
        <f>IF(RIGHT(S38)="C",(N38),0)</f>
        <v>0</v>
      </c>
      <c r="R38" s="63">
        <f>IF(RIGHT(S38)="D",(N38),0)</f>
        <v>0</v>
      </c>
      <c r="S38" s="62" t="s">
        <v>484</v>
      </c>
      <c r="T38" s="65"/>
      <c r="U38" s="65"/>
      <c r="V38" s="65"/>
      <c r="W38" s="62"/>
      <c r="X38" s="125" t="s">
        <v>666</v>
      </c>
      <c r="Y38" s="164" t="s">
        <v>766</v>
      </c>
      <c r="Z38" s="164">
        <v>100</v>
      </c>
    </row>
    <row r="39" spans="1:26" ht="18" customHeight="1" x14ac:dyDescent="0.2">
      <c r="A39" s="162"/>
      <c r="B39" s="162"/>
      <c r="C39" s="163"/>
      <c r="D39" s="162"/>
      <c r="E39" s="162"/>
      <c r="F39" s="59"/>
      <c r="G39" s="59"/>
      <c r="H39" s="59"/>
      <c r="I39" s="59"/>
      <c r="J39" s="60"/>
      <c r="K39" s="61"/>
      <c r="L39" s="60"/>
      <c r="M39" s="61"/>
      <c r="N39" s="63" t="str">
        <f t="shared" ref="N39" si="11">IF(((L39+M39)-(J39+K39))*24&gt;0,((L39+M39)-(J39+K39))*24,"  ")</f>
        <v xml:space="preserve">  </v>
      </c>
      <c r="O39" s="63">
        <f t="shared" ref="O39" si="12">IF(RIGHT(S39)="T",(N39),0)</f>
        <v>0</v>
      </c>
      <c r="P39" s="63">
        <f t="shared" ref="P39" si="13">IF(RIGHT(S39)="U",(N39),0)</f>
        <v>0</v>
      </c>
      <c r="Q39" s="63">
        <f t="shared" ref="Q39" si="14">IF(RIGHT(S39)="C",(N39),0)</f>
        <v>0</v>
      </c>
      <c r="R39" s="63">
        <f t="shared" ref="R39" si="15">IF(RIGHT(S39)="D",(N39),0)</f>
        <v>0</v>
      </c>
      <c r="S39" s="64"/>
      <c r="T39" s="65"/>
      <c r="U39" s="65"/>
      <c r="V39" s="65"/>
      <c r="W39" s="62"/>
      <c r="X39" s="125"/>
      <c r="Y39" s="164"/>
      <c r="Z39" s="164"/>
    </row>
    <row r="40" spans="1:26" s="40" customFormat="1" ht="18" customHeight="1" x14ac:dyDescent="0.2">
      <c r="A40" s="128"/>
      <c r="B40" s="128" t="s">
        <v>302</v>
      </c>
      <c r="C40" s="109"/>
      <c r="D40" s="128"/>
      <c r="E40" s="128"/>
      <c r="F40" s="67"/>
      <c r="G40" s="67"/>
      <c r="H40" s="67"/>
      <c r="I40" s="67"/>
      <c r="J40" s="68"/>
      <c r="K40" s="69"/>
      <c r="L40" s="68"/>
      <c r="M40" s="69"/>
      <c r="N40" s="70">
        <f>SUM(N38:N39)</f>
        <v>0</v>
      </c>
      <c r="O40" s="70">
        <f t="shared" ref="O40:R40" si="16">SUM(O38:O39)</f>
        <v>0</v>
      </c>
      <c r="P40" s="70">
        <f t="shared" si="16"/>
        <v>0</v>
      </c>
      <c r="Q40" s="70">
        <f t="shared" si="16"/>
        <v>0</v>
      </c>
      <c r="R40" s="70">
        <f t="shared" si="16"/>
        <v>0</v>
      </c>
      <c r="S40" s="66"/>
      <c r="T40" s="71"/>
      <c r="U40" s="71"/>
      <c r="V40" s="71"/>
      <c r="W40" s="66"/>
      <c r="X40" s="128"/>
      <c r="Y40" s="164"/>
      <c r="Z40" s="164"/>
    </row>
    <row r="41" spans="1:26" ht="18" customHeight="1" x14ac:dyDescent="0.2">
      <c r="A41" s="125">
        <v>13</v>
      </c>
      <c r="B41" s="125" t="s">
        <v>147</v>
      </c>
      <c r="C41" s="126" t="s">
        <v>356</v>
      </c>
      <c r="D41" s="125">
        <v>1</v>
      </c>
      <c r="E41" s="125" t="s">
        <v>201</v>
      </c>
      <c r="F41" s="59" t="s">
        <v>202</v>
      </c>
      <c r="G41" s="59" t="s">
        <v>202</v>
      </c>
      <c r="H41" s="59" t="s">
        <v>202</v>
      </c>
      <c r="I41" s="59" t="s">
        <v>202</v>
      </c>
      <c r="J41" s="73"/>
      <c r="K41" s="61"/>
      <c r="L41" s="73"/>
      <c r="M41" s="61"/>
      <c r="N41" s="74">
        <v>0</v>
      </c>
      <c r="O41" s="74">
        <f>IF(RIGHT(S41)="T",(N41),0)</f>
        <v>0</v>
      </c>
      <c r="P41" s="74">
        <f>IF(RIGHT(S41)="U",(N41),0)</f>
        <v>0</v>
      </c>
      <c r="Q41" s="74">
        <f>IF(RIGHT(S41)="C",(N41),0)</f>
        <v>0</v>
      </c>
      <c r="R41" s="74">
        <f>IF(RIGHT(S41)="D",(N41),0)</f>
        <v>0</v>
      </c>
      <c r="S41" s="64"/>
      <c r="T41" s="65"/>
      <c r="U41" s="65"/>
      <c r="V41" s="65"/>
      <c r="W41" s="62"/>
      <c r="X41" s="125"/>
      <c r="Y41" s="164" t="s">
        <v>766</v>
      </c>
      <c r="Z41" s="164">
        <v>100</v>
      </c>
    </row>
    <row r="42" spans="1:26" s="40" customFormat="1" ht="18" customHeight="1" x14ac:dyDescent="0.2">
      <c r="A42" s="128"/>
      <c r="B42" s="128" t="s">
        <v>302</v>
      </c>
      <c r="C42" s="109"/>
      <c r="D42" s="128"/>
      <c r="E42" s="128"/>
      <c r="F42" s="67"/>
      <c r="G42" s="67"/>
      <c r="H42" s="67"/>
      <c r="I42" s="67"/>
      <c r="J42" s="68"/>
      <c r="K42" s="69"/>
      <c r="L42" s="68"/>
      <c r="M42" s="69"/>
      <c r="N42" s="70">
        <f>SUM(N41:N41)</f>
        <v>0</v>
      </c>
      <c r="O42" s="70">
        <f t="shared" ref="O42:R42" si="17">SUM(O41:O41)</f>
        <v>0</v>
      </c>
      <c r="P42" s="70">
        <f t="shared" si="17"/>
        <v>0</v>
      </c>
      <c r="Q42" s="70">
        <f t="shared" si="17"/>
        <v>0</v>
      </c>
      <c r="R42" s="70">
        <f t="shared" si="17"/>
        <v>0</v>
      </c>
      <c r="S42" s="66"/>
      <c r="T42" s="71"/>
      <c r="U42" s="71"/>
      <c r="V42" s="71"/>
      <c r="W42" s="66"/>
      <c r="X42" s="128"/>
      <c r="Y42" s="164"/>
      <c r="Z42" s="164"/>
    </row>
    <row r="43" spans="1:26" ht="18" customHeight="1" x14ac:dyDescent="0.2">
      <c r="A43" s="125">
        <v>14</v>
      </c>
      <c r="B43" s="125" t="s">
        <v>148</v>
      </c>
      <c r="C43" s="126" t="s">
        <v>357</v>
      </c>
      <c r="D43" s="125">
        <v>1</v>
      </c>
      <c r="E43" s="125" t="s">
        <v>201</v>
      </c>
      <c r="F43" s="59" t="s">
        <v>202</v>
      </c>
      <c r="G43" s="59" t="s">
        <v>202</v>
      </c>
      <c r="H43" s="59" t="s">
        <v>202</v>
      </c>
      <c r="I43" s="59" t="s">
        <v>202</v>
      </c>
      <c r="J43" s="73"/>
      <c r="K43" s="61"/>
      <c r="L43" s="73"/>
      <c r="M43" s="61"/>
      <c r="N43" s="74">
        <v>0</v>
      </c>
      <c r="O43" s="74">
        <f>IF(RIGHT(S43)="T",(N43),0)</f>
        <v>0</v>
      </c>
      <c r="P43" s="74">
        <f>IF(RIGHT(S43)="U",(N43),0)</f>
        <v>0</v>
      </c>
      <c r="Q43" s="74">
        <f>IF(RIGHT(S43)="C",(N43),0)</f>
        <v>0</v>
      </c>
      <c r="R43" s="74">
        <f>IF(RIGHT(S43)="D",(N43),0)</f>
        <v>0</v>
      </c>
      <c r="S43" s="64"/>
      <c r="T43" s="65"/>
      <c r="U43" s="65"/>
      <c r="V43" s="65"/>
      <c r="W43" s="62"/>
      <c r="X43" s="125"/>
      <c r="Y43" s="164" t="s">
        <v>766</v>
      </c>
      <c r="Z43" s="164">
        <v>100</v>
      </c>
    </row>
    <row r="44" spans="1:26" s="40" customFormat="1" ht="18" customHeight="1" x14ac:dyDescent="0.2">
      <c r="A44" s="128"/>
      <c r="B44" s="128" t="s">
        <v>302</v>
      </c>
      <c r="C44" s="109"/>
      <c r="D44" s="128"/>
      <c r="E44" s="128"/>
      <c r="F44" s="67"/>
      <c r="G44" s="67"/>
      <c r="H44" s="67"/>
      <c r="I44" s="67"/>
      <c r="J44" s="68"/>
      <c r="K44" s="69"/>
      <c r="L44" s="68"/>
      <c r="M44" s="69"/>
      <c r="N44" s="70">
        <f>SUM(N43:N43)</f>
        <v>0</v>
      </c>
      <c r="O44" s="70">
        <f t="shared" ref="O44:R44" si="18">SUM(O43:O43)</f>
        <v>0</v>
      </c>
      <c r="P44" s="70">
        <f t="shared" si="18"/>
        <v>0</v>
      </c>
      <c r="Q44" s="70">
        <f t="shared" si="18"/>
        <v>0</v>
      </c>
      <c r="R44" s="70">
        <f t="shared" si="18"/>
        <v>0</v>
      </c>
      <c r="S44" s="66"/>
      <c r="T44" s="71"/>
      <c r="U44" s="71"/>
      <c r="V44" s="71"/>
      <c r="W44" s="66"/>
      <c r="X44" s="128"/>
      <c r="Y44" s="164"/>
      <c r="Z44" s="164"/>
    </row>
    <row r="45" spans="1:26" ht="18" customHeight="1" x14ac:dyDescent="0.2">
      <c r="A45" s="125">
        <v>15</v>
      </c>
      <c r="B45" s="125" t="s">
        <v>149</v>
      </c>
      <c r="C45" s="126" t="s">
        <v>324</v>
      </c>
      <c r="D45" s="125">
        <v>5</v>
      </c>
      <c r="E45" s="125" t="s">
        <v>201</v>
      </c>
      <c r="F45" s="59"/>
      <c r="G45" s="59"/>
      <c r="H45" s="59"/>
      <c r="I45" s="59"/>
      <c r="J45" s="60">
        <v>43627</v>
      </c>
      <c r="K45" s="61">
        <v>0.50555555555555554</v>
      </c>
      <c r="L45" s="60">
        <v>43627</v>
      </c>
      <c r="M45" s="61">
        <v>0.88750000000000007</v>
      </c>
      <c r="N45" s="63">
        <f>IF(((L45+M45)-(J45+K45))*24&gt;0,((L45+M45)-(J45+K45))*24,"NA")</f>
        <v>9.1666666665114462</v>
      </c>
      <c r="O45" s="62">
        <f>IF(RIGHT(S45)="T",(N45),0)</f>
        <v>0</v>
      </c>
      <c r="P45" s="62">
        <f>IF(RIGHT(S45)="U",(N45),0)</f>
        <v>0</v>
      </c>
      <c r="Q45" s="62">
        <f>IF(RIGHT(S45)="C",(N45),0)</f>
        <v>0</v>
      </c>
      <c r="R45" s="63">
        <f>IF(RIGHT(S45)="D",(N45),0)</f>
        <v>9.1666666665114462</v>
      </c>
      <c r="S45" s="62" t="s">
        <v>479</v>
      </c>
      <c r="T45" s="65"/>
      <c r="U45" s="65"/>
      <c r="V45" s="65"/>
      <c r="W45" s="62"/>
      <c r="X45" s="125" t="s">
        <v>673</v>
      </c>
      <c r="Y45" s="164" t="s">
        <v>766</v>
      </c>
      <c r="Z45" s="164">
        <v>100</v>
      </c>
    </row>
    <row r="46" spans="1:26" s="40" customFormat="1" ht="18" customHeight="1" x14ac:dyDescent="0.2">
      <c r="A46" s="128"/>
      <c r="B46" s="128" t="s">
        <v>302</v>
      </c>
      <c r="C46" s="109"/>
      <c r="D46" s="128"/>
      <c r="E46" s="128"/>
      <c r="F46" s="67"/>
      <c r="G46" s="67"/>
      <c r="H46" s="67"/>
      <c r="I46" s="67"/>
      <c r="J46" s="68"/>
      <c r="K46" s="69"/>
      <c r="L46" s="68"/>
      <c r="M46" s="69"/>
      <c r="N46" s="70">
        <f>SUM(N45:N45)</f>
        <v>9.1666666665114462</v>
      </c>
      <c r="O46" s="70">
        <f t="shared" ref="O46:R46" si="19">SUM(O45:O45)</f>
        <v>0</v>
      </c>
      <c r="P46" s="70">
        <f t="shared" si="19"/>
        <v>0</v>
      </c>
      <c r="Q46" s="70">
        <f t="shared" si="19"/>
        <v>0</v>
      </c>
      <c r="R46" s="70">
        <f t="shared" si="19"/>
        <v>9.1666666665114462</v>
      </c>
      <c r="S46" s="66"/>
      <c r="T46" s="71"/>
      <c r="U46" s="71"/>
      <c r="V46" s="71"/>
      <c r="W46" s="66"/>
      <c r="X46" s="128"/>
      <c r="Y46" s="164"/>
      <c r="Z46" s="164"/>
    </row>
    <row r="47" spans="1:26" ht="18" customHeight="1" x14ac:dyDescent="0.2">
      <c r="A47" s="162">
        <v>16</v>
      </c>
      <c r="B47" s="162" t="s">
        <v>150</v>
      </c>
      <c r="C47" s="163" t="s">
        <v>325</v>
      </c>
      <c r="D47" s="162">
        <v>107</v>
      </c>
      <c r="E47" s="162" t="s">
        <v>201</v>
      </c>
      <c r="F47" s="59"/>
      <c r="G47" s="59"/>
      <c r="H47" s="59"/>
      <c r="I47" s="59"/>
      <c r="J47" s="60"/>
      <c r="K47" s="61"/>
      <c r="L47" s="60"/>
      <c r="M47" s="61"/>
      <c r="N47" s="63"/>
      <c r="O47" s="62"/>
      <c r="P47" s="62"/>
      <c r="Q47" s="62"/>
      <c r="R47" s="63"/>
      <c r="S47" s="64"/>
      <c r="T47" s="65"/>
      <c r="U47" s="65"/>
      <c r="V47" s="65"/>
      <c r="W47" s="62"/>
      <c r="X47" s="125"/>
      <c r="Y47" s="164" t="s">
        <v>766</v>
      </c>
      <c r="Z47" s="164">
        <v>100</v>
      </c>
    </row>
    <row r="48" spans="1:26" ht="18" customHeight="1" x14ac:dyDescent="0.2">
      <c r="A48" s="162"/>
      <c r="B48" s="162"/>
      <c r="C48" s="163"/>
      <c r="D48" s="162"/>
      <c r="E48" s="162"/>
      <c r="F48" s="59"/>
      <c r="G48" s="59"/>
      <c r="H48" s="59"/>
      <c r="I48" s="59"/>
      <c r="J48" s="60"/>
      <c r="K48" s="61"/>
      <c r="L48" s="60"/>
      <c r="M48" s="61"/>
      <c r="N48" s="63" t="str">
        <f t="shared" ref="N48" si="20">IF(((L48+M48)-(J48+K48))*24&gt;0,((L48+M48)-(J48+K48))*24,"  ")</f>
        <v xml:space="preserve">  </v>
      </c>
      <c r="O48" s="63"/>
      <c r="P48" s="63"/>
      <c r="Q48" s="63"/>
      <c r="R48" s="63"/>
      <c r="S48" s="64"/>
      <c r="T48" s="65"/>
      <c r="U48" s="65"/>
      <c r="V48" s="65"/>
      <c r="W48" s="62"/>
      <c r="X48" s="125"/>
      <c r="Y48" s="164"/>
      <c r="Z48" s="164"/>
    </row>
    <row r="49" spans="1:26" ht="18" customHeight="1" x14ac:dyDescent="0.2">
      <c r="A49" s="162"/>
      <c r="B49" s="162"/>
      <c r="C49" s="163"/>
      <c r="D49" s="162"/>
      <c r="E49" s="162"/>
      <c r="F49" s="59"/>
      <c r="G49" s="59"/>
      <c r="H49" s="59"/>
      <c r="I49" s="59"/>
      <c r="J49" s="60"/>
      <c r="K49" s="61"/>
      <c r="L49" s="60"/>
      <c r="M49" s="61"/>
      <c r="N49" s="63"/>
      <c r="O49" s="63"/>
      <c r="P49" s="63"/>
      <c r="Q49" s="63"/>
      <c r="R49" s="63"/>
      <c r="S49" s="64"/>
      <c r="T49" s="65"/>
      <c r="U49" s="65"/>
      <c r="V49" s="65"/>
      <c r="W49" s="62"/>
      <c r="X49" s="125"/>
      <c r="Y49" s="164"/>
      <c r="Z49" s="164"/>
    </row>
    <row r="50" spans="1:26" s="40" customFormat="1" ht="18" customHeight="1" x14ac:dyDescent="0.2">
      <c r="A50" s="128"/>
      <c r="B50" s="128" t="s">
        <v>302</v>
      </c>
      <c r="C50" s="109"/>
      <c r="D50" s="128"/>
      <c r="E50" s="128"/>
      <c r="F50" s="67"/>
      <c r="G50" s="67"/>
      <c r="H50" s="67"/>
      <c r="I50" s="67"/>
      <c r="J50" s="68"/>
      <c r="K50" s="69"/>
      <c r="L50" s="68"/>
      <c r="M50" s="69"/>
      <c r="N50" s="70">
        <f>SUM(N47:N49)</f>
        <v>0</v>
      </c>
      <c r="O50" s="70">
        <f t="shared" ref="O50:R50" si="21">SUM(O47:O49)</f>
        <v>0</v>
      </c>
      <c r="P50" s="70">
        <f t="shared" si="21"/>
        <v>0</v>
      </c>
      <c r="Q50" s="70">
        <f t="shared" si="21"/>
        <v>0</v>
      </c>
      <c r="R50" s="70">
        <f t="shared" si="21"/>
        <v>0</v>
      </c>
      <c r="S50" s="66"/>
      <c r="T50" s="71"/>
      <c r="U50" s="71"/>
      <c r="V50" s="71"/>
      <c r="W50" s="66"/>
      <c r="X50" s="128"/>
      <c r="Y50" s="164"/>
      <c r="Z50" s="164"/>
    </row>
    <row r="51" spans="1:26" ht="18" customHeight="1" x14ac:dyDescent="0.2">
      <c r="A51" s="162">
        <v>17</v>
      </c>
      <c r="B51" s="162" t="s">
        <v>151</v>
      </c>
      <c r="C51" s="163" t="s">
        <v>490</v>
      </c>
      <c r="D51" s="162">
        <v>112</v>
      </c>
      <c r="E51" s="162" t="s">
        <v>201</v>
      </c>
      <c r="F51" s="59"/>
      <c r="G51" s="59"/>
      <c r="H51" s="59"/>
      <c r="I51" s="59"/>
      <c r="J51" s="60">
        <v>43628</v>
      </c>
      <c r="K51" s="61">
        <v>0.63194444444444442</v>
      </c>
      <c r="L51" s="60">
        <v>43628</v>
      </c>
      <c r="M51" s="61">
        <v>0.95833333333333337</v>
      </c>
      <c r="N51" s="63">
        <f>IF(((L51+M51)-(J51+K51))*24&gt;0,((L51+M51)-(J51+K51))*24,"NA")</f>
        <v>7.8333333333721384</v>
      </c>
      <c r="O51" s="62">
        <f>IF(RIGHT(S51)="T",(N51),0)</f>
        <v>0</v>
      </c>
      <c r="P51" s="62">
        <f>IF(RIGHT(S51)="U",(N51),0)</f>
        <v>0</v>
      </c>
      <c r="Q51" s="62">
        <f>IF(RIGHT(S51)="C",(N51),0)</f>
        <v>0</v>
      </c>
      <c r="R51" s="63">
        <f>IF(RIGHT(S51)="D",(N51),0)</f>
        <v>7.8333333333721384</v>
      </c>
      <c r="S51" s="62" t="s">
        <v>483</v>
      </c>
      <c r="T51" s="65"/>
      <c r="U51" s="65"/>
      <c r="V51" s="65"/>
      <c r="W51" s="62"/>
      <c r="X51" s="125" t="s">
        <v>494</v>
      </c>
      <c r="Y51" s="164" t="s">
        <v>766</v>
      </c>
      <c r="Z51" s="164">
        <v>100</v>
      </c>
    </row>
    <row r="52" spans="1:26" ht="18" customHeight="1" x14ac:dyDescent="0.2">
      <c r="A52" s="162"/>
      <c r="B52" s="162"/>
      <c r="C52" s="163"/>
      <c r="D52" s="162"/>
      <c r="E52" s="162"/>
      <c r="F52" s="59"/>
      <c r="G52" s="59"/>
      <c r="H52" s="59"/>
      <c r="I52" s="59"/>
      <c r="J52" s="60">
        <v>43642</v>
      </c>
      <c r="K52" s="61">
        <v>0.3979166666666667</v>
      </c>
      <c r="L52" s="60">
        <v>43642</v>
      </c>
      <c r="M52" s="61">
        <v>0.47638888888888892</v>
      </c>
      <c r="N52" s="63">
        <f>IF(((L52+M52)-(J52+K52))*24&gt;0,((L52+M52)-(J52+K52))*24,"NA")</f>
        <v>1.8833333333604969</v>
      </c>
      <c r="O52" s="62">
        <f>IF(RIGHT(S52)="T",(N52),0)</f>
        <v>0</v>
      </c>
      <c r="P52" s="62">
        <f>IF(RIGHT(S52)="U",(N52),0)</f>
        <v>0</v>
      </c>
      <c r="Q52" s="62">
        <f>IF(RIGHT(S52)="C",(N52),0)</f>
        <v>0</v>
      </c>
      <c r="R52" s="63">
        <f>IF(RIGHT(S52)="D",(N52),0)</f>
        <v>1.8833333333604969</v>
      </c>
      <c r="S52" s="62" t="s">
        <v>483</v>
      </c>
      <c r="T52" s="65"/>
      <c r="U52" s="65"/>
      <c r="V52" s="65"/>
      <c r="W52" s="62"/>
      <c r="X52" s="125" t="s">
        <v>494</v>
      </c>
      <c r="Y52" s="164"/>
      <c r="Z52" s="164"/>
    </row>
    <row r="53" spans="1:26" ht="18" customHeight="1" x14ac:dyDescent="0.2">
      <c r="A53" s="162"/>
      <c r="B53" s="162"/>
      <c r="C53" s="163"/>
      <c r="D53" s="162"/>
      <c r="E53" s="162"/>
      <c r="F53" s="59"/>
      <c r="G53" s="59"/>
      <c r="H53" s="59"/>
      <c r="I53" s="59"/>
      <c r="J53" s="60">
        <v>43638</v>
      </c>
      <c r="K53" s="61">
        <v>0.37361111111111112</v>
      </c>
      <c r="L53" s="60">
        <v>43638</v>
      </c>
      <c r="M53" s="61">
        <v>0.82152777777777775</v>
      </c>
      <c r="N53" s="63">
        <f>IF(((L53+M53)-(J53+K53))*24&gt;0,((L53+M53)-(J53+K53))*24,"NA")</f>
        <v>10.749999999941792</v>
      </c>
      <c r="O53" s="62">
        <f>IF(RIGHT(S53)="T",(N53),0)</f>
        <v>0</v>
      </c>
      <c r="P53" s="62">
        <f>IF(RIGHT(S53)="U",(N53),0)</f>
        <v>0</v>
      </c>
      <c r="Q53" s="62">
        <f>IF(RIGHT(S53)="C",(N53),0)</f>
        <v>0</v>
      </c>
      <c r="R53" s="63">
        <f>IF(RIGHT(S53)="D",(N53),0)</f>
        <v>10.749999999941792</v>
      </c>
      <c r="S53" s="62" t="s">
        <v>483</v>
      </c>
      <c r="T53" s="65"/>
      <c r="U53" s="65"/>
      <c r="V53" s="65"/>
      <c r="W53" s="62"/>
      <c r="X53" s="125" t="s">
        <v>494</v>
      </c>
      <c r="Y53" s="164"/>
      <c r="Z53" s="164"/>
    </row>
    <row r="54" spans="1:26" ht="18" customHeight="1" x14ac:dyDescent="0.2">
      <c r="A54" s="162"/>
      <c r="B54" s="162"/>
      <c r="C54" s="163"/>
      <c r="D54" s="162"/>
      <c r="E54" s="162"/>
      <c r="F54" s="59"/>
      <c r="G54" s="59"/>
      <c r="H54" s="59"/>
      <c r="I54" s="59"/>
      <c r="J54" s="60">
        <v>43626</v>
      </c>
      <c r="K54" s="61">
        <v>0.78263888888888899</v>
      </c>
      <c r="L54" s="60">
        <v>43626</v>
      </c>
      <c r="M54" s="61">
        <v>0.83680555555555547</v>
      </c>
      <c r="N54" s="63">
        <f>IF(((L54+M54)-(J54+K54))*24&gt;0,((L54+M54)-(J54+K54))*24,"NA")</f>
        <v>1.3000000000465661</v>
      </c>
      <c r="O54" s="62">
        <f>IF(RIGHT(S54)="T",(N54),0)</f>
        <v>0</v>
      </c>
      <c r="P54" s="62">
        <f>IF(RIGHT(S54)="U",(N54),0)</f>
        <v>0</v>
      </c>
      <c r="Q54" s="62">
        <f>IF(RIGHT(S54)="C",(N54),0)</f>
        <v>0</v>
      </c>
      <c r="R54" s="63">
        <f>IF(RIGHT(S54)="D",(N54),0)</f>
        <v>1.3000000000465661</v>
      </c>
      <c r="S54" s="62" t="s">
        <v>483</v>
      </c>
      <c r="T54" s="65"/>
      <c r="U54" s="65"/>
      <c r="V54" s="65"/>
      <c r="W54" s="62"/>
      <c r="X54" s="125" t="s">
        <v>494</v>
      </c>
      <c r="Y54" s="164"/>
      <c r="Z54" s="164"/>
    </row>
    <row r="55" spans="1:26" ht="18" customHeight="1" x14ac:dyDescent="0.2">
      <c r="A55" s="162"/>
      <c r="B55" s="162"/>
      <c r="C55" s="163"/>
      <c r="D55" s="162"/>
      <c r="E55" s="162"/>
      <c r="F55" s="59"/>
      <c r="G55" s="59"/>
      <c r="H55" s="59"/>
      <c r="I55" s="59"/>
      <c r="J55" s="60">
        <v>43627</v>
      </c>
      <c r="K55" s="61">
        <v>0.49444444444444446</v>
      </c>
      <c r="L55" s="60">
        <v>43627</v>
      </c>
      <c r="M55" s="61">
        <v>0.90486111111111101</v>
      </c>
      <c r="N55" s="63">
        <f>IF(((L55+M55)-(J55+K55))*24&gt;0,((L55+M55)-(J55+K55))*24,"NA")</f>
        <v>9.8500000001513399</v>
      </c>
      <c r="O55" s="62">
        <f>IF(RIGHT(S55)="T",(N55),0)</f>
        <v>0</v>
      </c>
      <c r="P55" s="62">
        <f>IF(RIGHT(S55)="U",(N55),0)</f>
        <v>0</v>
      </c>
      <c r="Q55" s="62">
        <f>IF(RIGHT(S55)="C",(N55),0)</f>
        <v>0</v>
      </c>
      <c r="R55" s="63">
        <f>IF(RIGHT(S55)="D",(N55),0)</f>
        <v>9.8500000001513399</v>
      </c>
      <c r="S55" s="62" t="s">
        <v>479</v>
      </c>
      <c r="T55" s="65"/>
      <c r="U55" s="65"/>
      <c r="V55" s="65"/>
      <c r="W55" s="62"/>
      <c r="X55" s="125" t="s">
        <v>673</v>
      </c>
      <c r="Y55" s="164"/>
      <c r="Z55" s="164"/>
    </row>
    <row r="56" spans="1:26" ht="18" customHeight="1" x14ac:dyDescent="0.2">
      <c r="A56" s="162"/>
      <c r="B56" s="162"/>
      <c r="C56" s="163"/>
      <c r="D56" s="162"/>
      <c r="E56" s="162"/>
      <c r="F56" s="59"/>
      <c r="G56" s="59"/>
      <c r="H56" s="59"/>
      <c r="I56" s="59"/>
      <c r="J56" s="60"/>
      <c r="K56" s="61"/>
      <c r="L56" s="60"/>
      <c r="M56" s="61"/>
      <c r="N56" s="63"/>
      <c r="O56" s="62"/>
      <c r="P56" s="62"/>
      <c r="Q56" s="62"/>
      <c r="R56" s="63"/>
      <c r="S56" s="64"/>
      <c r="T56" s="65"/>
      <c r="U56" s="65"/>
      <c r="V56" s="65"/>
      <c r="W56" s="62"/>
      <c r="X56" s="125"/>
      <c r="Y56" s="164"/>
      <c r="Z56" s="164"/>
    </row>
    <row r="57" spans="1:26" s="40" customFormat="1" ht="18" customHeight="1" x14ac:dyDescent="0.2">
      <c r="A57" s="128"/>
      <c r="B57" s="128" t="s">
        <v>302</v>
      </c>
      <c r="C57" s="109"/>
      <c r="D57" s="128"/>
      <c r="E57" s="128"/>
      <c r="F57" s="67"/>
      <c r="G57" s="67"/>
      <c r="H57" s="67"/>
      <c r="I57" s="67"/>
      <c r="J57" s="68"/>
      <c r="K57" s="69"/>
      <c r="L57" s="68"/>
      <c r="M57" s="69"/>
      <c r="N57" s="70">
        <f>SUM(N51:N56)</f>
        <v>31.616666666872334</v>
      </c>
      <c r="O57" s="70">
        <f t="shared" ref="O57:R57" si="22">SUM(O51:O56)</f>
        <v>0</v>
      </c>
      <c r="P57" s="70">
        <f t="shared" si="22"/>
        <v>0</v>
      </c>
      <c r="Q57" s="70">
        <f t="shared" si="22"/>
        <v>0</v>
      </c>
      <c r="R57" s="70">
        <f t="shared" si="22"/>
        <v>31.616666666872334</v>
      </c>
      <c r="S57" s="66"/>
      <c r="T57" s="71"/>
      <c r="U57" s="71"/>
      <c r="V57" s="71"/>
      <c r="W57" s="66"/>
      <c r="X57" s="128"/>
      <c r="Y57" s="164"/>
      <c r="Z57" s="164"/>
    </row>
    <row r="58" spans="1:26" ht="18" customHeight="1" x14ac:dyDescent="0.2">
      <c r="A58" s="162">
        <v>18</v>
      </c>
      <c r="B58" s="162" t="s">
        <v>152</v>
      </c>
      <c r="C58" s="163" t="s">
        <v>110</v>
      </c>
      <c r="D58" s="162">
        <v>48.44</v>
      </c>
      <c r="E58" s="162" t="s">
        <v>201</v>
      </c>
      <c r="F58" s="59"/>
      <c r="G58" s="59"/>
      <c r="H58" s="59"/>
      <c r="I58" s="59"/>
      <c r="J58" s="60">
        <v>43617</v>
      </c>
      <c r="K58" s="61">
        <v>0</v>
      </c>
      <c r="L58" s="60">
        <v>43627</v>
      </c>
      <c r="M58" s="61">
        <v>0.49305555555555558</v>
      </c>
      <c r="N58" s="63">
        <f>IF(((L58+M58)-(J58+K58))*24&gt;0,((L58+M58)-(J58+K58))*24,"NA")</f>
        <v>251.83333333331393</v>
      </c>
      <c r="O58" s="62">
        <f>IF(RIGHT(S58)="T",(N58),0)</f>
        <v>0</v>
      </c>
      <c r="P58" s="62">
        <f>IF(RIGHT(S58)="U",(N58),0)</f>
        <v>0</v>
      </c>
      <c r="Q58" s="62">
        <f>IF(RIGHT(S58)="C",(N58),0)</f>
        <v>0</v>
      </c>
      <c r="R58" s="63">
        <f>IF(RIGHT(S58)="D",(N58),0)</f>
        <v>251.83333333331393</v>
      </c>
      <c r="S58" s="62" t="s">
        <v>481</v>
      </c>
      <c r="T58" s="65"/>
      <c r="U58" s="65"/>
      <c r="V58" s="65"/>
      <c r="W58" s="62"/>
      <c r="X58" s="125" t="s">
        <v>665</v>
      </c>
      <c r="Y58" s="164" t="s">
        <v>766</v>
      </c>
      <c r="Z58" s="164">
        <v>100</v>
      </c>
    </row>
    <row r="59" spans="1:26" ht="18" customHeight="1" x14ac:dyDescent="0.2">
      <c r="A59" s="162"/>
      <c r="B59" s="162"/>
      <c r="C59" s="163"/>
      <c r="D59" s="162"/>
      <c r="E59" s="162"/>
      <c r="F59" s="59"/>
      <c r="G59" s="59"/>
      <c r="H59" s="59"/>
      <c r="I59" s="59"/>
      <c r="J59" s="60">
        <v>43627</v>
      </c>
      <c r="K59" s="61">
        <v>0.90555555555555556</v>
      </c>
      <c r="L59" s="60">
        <v>43647</v>
      </c>
      <c r="M59" s="61">
        <v>0</v>
      </c>
      <c r="N59" s="63">
        <f>IF(((L59+M59)-(J59+K59))*24&gt;0,((L59+M59)-(J59+K59))*24,"NA")</f>
        <v>458.26666666672099</v>
      </c>
      <c r="O59" s="62">
        <f>IF(RIGHT(S59)="T",(N59),0)</f>
        <v>0</v>
      </c>
      <c r="P59" s="62">
        <f>IF(RIGHT(S59)="U",(N59),0)</f>
        <v>0</v>
      </c>
      <c r="Q59" s="62">
        <f>IF(RIGHT(S59)="C",(N59),0)</f>
        <v>0</v>
      </c>
      <c r="R59" s="63">
        <f>IF(RIGHT(S59)="D",(N59),0)</f>
        <v>458.26666666672099</v>
      </c>
      <c r="S59" s="62" t="s">
        <v>483</v>
      </c>
      <c r="T59" s="65"/>
      <c r="U59" s="65"/>
      <c r="V59" s="65"/>
      <c r="W59" s="62"/>
      <c r="X59" s="125" t="s">
        <v>494</v>
      </c>
      <c r="Y59" s="164"/>
      <c r="Z59" s="164"/>
    </row>
    <row r="60" spans="1:26" s="40" customFormat="1" ht="18" customHeight="1" x14ac:dyDescent="0.2">
      <c r="A60" s="128"/>
      <c r="B60" s="128" t="s">
        <v>302</v>
      </c>
      <c r="C60" s="109"/>
      <c r="D60" s="128"/>
      <c r="E60" s="128"/>
      <c r="F60" s="67"/>
      <c r="G60" s="67"/>
      <c r="H60" s="67"/>
      <c r="I60" s="67"/>
      <c r="J60" s="68"/>
      <c r="K60" s="69"/>
      <c r="L60" s="68"/>
      <c r="M60" s="69"/>
      <c r="N60" s="70">
        <f t="shared" ref="N60:Q60" si="23">SUM(N58:N59)</f>
        <v>710.10000000003492</v>
      </c>
      <c r="O60" s="70">
        <f t="shared" si="23"/>
        <v>0</v>
      </c>
      <c r="P60" s="70">
        <f t="shared" si="23"/>
        <v>0</v>
      </c>
      <c r="Q60" s="70">
        <f t="shared" si="23"/>
        <v>0</v>
      </c>
      <c r="R60" s="70">
        <f>SUM(R58:R59)</f>
        <v>710.10000000003492</v>
      </c>
      <c r="S60" s="66"/>
      <c r="T60" s="71"/>
      <c r="U60" s="71"/>
      <c r="V60" s="71"/>
      <c r="W60" s="66"/>
      <c r="X60" s="128"/>
      <c r="Y60" s="164"/>
      <c r="Z60" s="164"/>
    </row>
    <row r="61" spans="1:26" ht="18" customHeight="1" x14ac:dyDescent="0.2">
      <c r="A61" s="162">
        <v>19</v>
      </c>
      <c r="B61" s="162" t="s">
        <v>153</v>
      </c>
      <c r="C61" s="163" t="s">
        <v>111</v>
      </c>
      <c r="D61" s="162">
        <v>48.44</v>
      </c>
      <c r="E61" s="162" t="s">
        <v>201</v>
      </c>
      <c r="F61" s="59" t="s">
        <v>202</v>
      </c>
      <c r="G61" s="59" t="s">
        <v>202</v>
      </c>
      <c r="H61" s="59" t="s">
        <v>202</v>
      </c>
      <c r="I61" s="59" t="s">
        <v>202</v>
      </c>
      <c r="J61" s="60">
        <v>43617</v>
      </c>
      <c r="K61" s="61">
        <v>0</v>
      </c>
      <c r="L61" s="60">
        <v>43627</v>
      </c>
      <c r="M61" s="61">
        <v>0.49374999999999997</v>
      </c>
      <c r="N61" s="63">
        <f>IF(((L61+M61)-(J61+K61))*24&gt;0,((L61+M61)-(J61+K61))*24,"NA")</f>
        <v>251.85000000003492</v>
      </c>
      <c r="O61" s="62">
        <f>IF(RIGHT(S61)="T",(N61),0)</f>
        <v>0</v>
      </c>
      <c r="P61" s="62">
        <f>IF(RIGHT(S61)="U",(N61),0)</f>
        <v>0</v>
      </c>
      <c r="Q61" s="62">
        <f>IF(RIGHT(S61)="C",(N61),0)</f>
        <v>0</v>
      </c>
      <c r="R61" s="63">
        <f>IF(RIGHT(S61)="D",(N61),0)</f>
        <v>251.85000000003492</v>
      </c>
      <c r="S61" s="62" t="s">
        <v>481</v>
      </c>
      <c r="T61" s="65"/>
      <c r="U61" s="65"/>
      <c r="V61" s="65"/>
      <c r="W61" s="62"/>
      <c r="X61" s="125" t="s">
        <v>665</v>
      </c>
      <c r="Y61" s="164" t="s">
        <v>766</v>
      </c>
      <c r="Z61" s="164">
        <v>100</v>
      </c>
    </row>
    <row r="62" spans="1:26" ht="18" customHeight="1" x14ac:dyDescent="0.2">
      <c r="A62" s="162"/>
      <c r="B62" s="162"/>
      <c r="C62" s="163"/>
      <c r="D62" s="162"/>
      <c r="E62" s="162"/>
      <c r="F62" s="59"/>
      <c r="G62" s="59"/>
      <c r="H62" s="59"/>
      <c r="I62" s="59"/>
      <c r="J62" s="60">
        <v>43627</v>
      </c>
      <c r="K62" s="61">
        <v>0.90555555555555556</v>
      </c>
      <c r="L62" s="60">
        <v>43647</v>
      </c>
      <c r="M62" s="61">
        <v>0</v>
      </c>
      <c r="N62" s="63">
        <f>IF(((L62+M62)-(J62+K62))*24&gt;0,((L62+M62)-(J62+K62))*24,"NA")</f>
        <v>458.26666666672099</v>
      </c>
      <c r="O62" s="62">
        <f>IF(RIGHT(S62)="T",(N62),0)</f>
        <v>0</v>
      </c>
      <c r="P62" s="62">
        <f>IF(RIGHT(S62)="U",(N62),0)</f>
        <v>0</v>
      </c>
      <c r="Q62" s="62">
        <f>IF(RIGHT(S62)="C",(N62),0)</f>
        <v>0</v>
      </c>
      <c r="R62" s="63">
        <f>IF(RIGHT(S62)="D",(N62),0)</f>
        <v>458.26666666672099</v>
      </c>
      <c r="S62" s="62" t="s">
        <v>483</v>
      </c>
      <c r="T62" s="65"/>
      <c r="U62" s="65"/>
      <c r="V62" s="65"/>
      <c r="W62" s="62"/>
      <c r="X62" s="125" t="s">
        <v>494</v>
      </c>
      <c r="Y62" s="164"/>
      <c r="Z62" s="164"/>
    </row>
    <row r="63" spans="1:26" s="40" customFormat="1" ht="18" customHeight="1" x14ac:dyDescent="0.2">
      <c r="A63" s="128"/>
      <c r="B63" s="128" t="s">
        <v>302</v>
      </c>
      <c r="C63" s="109"/>
      <c r="D63" s="128"/>
      <c r="E63" s="128"/>
      <c r="F63" s="67"/>
      <c r="G63" s="67"/>
      <c r="H63" s="67"/>
      <c r="I63" s="67"/>
      <c r="J63" s="68"/>
      <c r="K63" s="69"/>
      <c r="L63" s="68"/>
      <c r="M63" s="69"/>
      <c r="N63" s="70">
        <f>SUM(N61:N62)</f>
        <v>710.11666666675592</v>
      </c>
      <c r="O63" s="70">
        <f t="shared" ref="O63:R63" si="24">SUM(O61:O62)</f>
        <v>0</v>
      </c>
      <c r="P63" s="70">
        <f t="shared" si="24"/>
        <v>0</v>
      </c>
      <c r="Q63" s="70">
        <f t="shared" si="24"/>
        <v>0</v>
      </c>
      <c r="R63" s="70">
        <f t="shared" si="24"/>
        <v>710.11666666675592</v>
      </c>
      <c r="S63" s="66"/>
      <c r="T63" s="71"/>
      <c r="U63" s="71"/>
      <c r="V63" s="71"/>
      <c r="W63" s="66"/>
      <c r="X63" s="128"/>
      <c r="Y63" s="164"/>
      <c r="Z63" s="164"/>
    </row>
    <row r="64" spans="1:26" ht="18" customHeight="1" x14ac:dyDescent="0.2">
      <c r="A64" s="162">
        <v>20</v>
      </c>
      <c r="B64" s="162" t="s">
        <v>154</v>
      </c>
      <c r="C64" s="163" t="s">
        <v>454</v>
      </c>
      <c r="D64" s="162" t="b">
        <f>K547=4.88</f>
        <v>0</v>
      </c>
      <c r="E64" s="162" t="s">
        <v>201</v>
      </c>
      <c r="F64" s="59" t="s">
        <v>202</v>
      </c>
      <c r="G64" s="59" t="s">
        <v>202</v>
      </c>
      <c r="H64" s="59" t="s">
        <v>202</v>
      </c>
      <c r="I64" s="59" t="s">
        <v>202</v>
      </c>
      <c r="J64" s="60"/>
      <c r="K64" s="61"/>
      <c r="L64" s="60"/>
      <c r="M64" s="61"/>
      <c r="N64" s="63"/>
      <c r="O64" s="62"/>
      <c r="P64" s="62"/>
      <c r="Q64" s="62"/>
      <c r="R64" s="63"/>
      <c r="S64" s="64"/>
      <c r="T64" s="62"/>
      <c r="U64" s="62"/>
      <c r="V64" s="62"/>
      <c r="W64" s="62"/>
      <c r="X64" s="125"/>
      <c r="Y64" s="164" t="s">
        <v>766</v>
      </c>
      <c r="Z64" s="164">
        <v>100</v>
      </c>
    </row>
    <row r="65" spans="1:26" ht="18" customHeight="1" x14ac:dyDescent="0.2">
      <c r="A65" s="162"/>
      <c r="B65" s="162"/>
      <c r="C65" s="163"/>
      <c r="D65" s="162"/>
      <c r="E65" s="162"/>
      <c r="F65" s="59"/>
      <c r="G65" s="59"/>
      <c r="H65" s="59"/>
      <c r="I65" s="59"/>
      <c r="J65" s="60"/>
      <c r="K65" s="61"/>
      <c r="L65" s="60"/>
      <c r="M65" s="61"/>
      <c r="N65" s="63" t="str">
        <f t="shared" ref="N65" si="25">IF(((L65+M65)-(J65+K65))*24&gt;0,((L65+M65)-(J65+K65))*24,"  ")</f>
        <v xml:space="preserve">  </v>
      </c>
      <c r="O65" s="63">
        <f t="shared" ref="O65" si="26">IF(RIGHT(S65)="T",(N65),0)</f>
        <v>0</v>
      </c>
      <c r="P65" s="63">
        <f t="shared" ref="P65" si="27">IF(RIGHT(S65)="U",(N65),0)</f>
        <v>0</v>
      </c>
      <c r="Q65" s="63">
        <f t="shared" ref="Q65" si="28">IF(RIGHT(S65)="C",(N65),0)</f>
        <v>0</v>
      </c>
      <c r="R65" s="63">
        <f t="shared" ref="R65" si="29">IF(RIGHT(S65)="D",(N65),0)</f>
        <v>0</v>
      </c>
      <c r="S65" s="64"/>
      <c r="T65" s="62"/>
      <c r="U65" s="62"/>
      <c r="V65" s="62"/>
      <c r="W65" s="62"/>
      <c r="X65" s="125"/>
      <c r="Y65" s="164"/>
      <c r="Z65" s="164"/>
    </row>
    <row r="66" spans="1:26" ht="18" customHeight="1" x14ac:dyDescent="0.2">
      <c r="A66" s="125"/>
      <c r="B66" s="128" t="s">
        <v>302</v>
      </c>
      <c r="C66" s="109"/>
      <c r="D66" s="125"/>
      <c r="E66" s="128"/>
      <c r="F66" s="59"/>
      <c r="G66" s="59"/>
      <c r="H66" s="59"/>
      <c r="I66" s="59"/>
      <c r="J66" s="68"/>
      <c r="K66" s="69"/>
      <c r="L66" s="68"/>
      <c r="M66" s="69"/>
      <c r="N66" s="70">
        <f>SUM(N64:N65)</f>
        <v>0</v>
      </c>
      <c r="O66" s="70">
        <f>SUM(O64:O65)</f>
        <v>0</v>
      </c>
      <c r="P66" s="70">
        <f>SUM(P64:P65)</f>
        <v>0</v>
      </c>
      <c r="Q66" s="70">
        <f>SUM(Q64:Q65)</f>
        <v>0</v>
      </c>
      <c r="R66" s="70">
        <f>SUM(R64:R65)</f>
        <v>0</v>
      </c>
      <c r="S66" s="66"/>
      <c r="T66" s="71"/>
      <c r="U66" s="71"/>
      <c r="V66" s="71"/>
      <c r="W66" s="66"/>
      <c r="X66" s="128"/>
      <c r="Y66" s="164"/>
      <c r="Z66" s="164"/>
    </row>
    <row r="67" spans="1:26" ht="18" customHeight="1" x14ac:dyDescent="0.2">
      <c r="A67" s="162">
        <v>21</v>
      </c>
      <c r="B67" s="162" t="s">
        <v>155</v>
      </c>
      <c r="C67" s="163" t="s">
        <v>109</v>
      </c>
      <c r="D67" s="162">
        <v>4.88</v>
      </c>
      <c r="E67" s="162" t="s">
        <v>201</v>
      </c>
      <c r="F67" s="59" t="s">
        <v>202</v>
      </c>
      <c r="G67" s="59" t="s">
        <v>202</v>
      </c>
      <c r="H67" s="59" t="s">
        <v>202</v>
      </c>
      <c r="I67" s="59" t="s">
        <v>202</v>
      </c>
      <c r="J67" s="60">
        <v>43638</v>
      </c>
      <c r="K67" s="61">
        <v>0.21527777777777779</v>
      </c>
      <c r="L67" s="60">
        <v>43638</v>
      </c>
      <c r="M67" s="61">
        <v>0.3979166666666667</v>
      </c>
      <c r="N67" s="63">
        <f>IF(((L67+M67)-(J67+K67))*24&gt;0,((L67+M67)-(J67+K67))*24,"NA")</f>
        <v>4.3833333333022892</v>
      </c>
      <c r="O67" s="62">
        <f>IF(RIGHT(S67)="T",(N67),0)</f>
        <v>0</v>
      </c>
      <c r="P67" s="62">
        <f>IF(RIGHT(S67)="U",(N67),0)</f>
        <v>4.3833333333022892</v>
      </c>
      <c r="Q67" s="62">
        <f>IF(RIGHT(S67)="C",(N67),0)</f>
        <v>0</v>
      </c>
      <c r="R67" s="63">
        <f>IF(RIGHT(S67)="D",(N67),0)</f>
        <v>0</v>
      </c>
      <c r="S67" s="62" t="s">
        <v>480</v>
      </c>
      <c r="T67" s="65"/>
      <c r="U67" s="65"/>
      <c r="V67" s="65"/>
      <c r="W67" s="62"/>
      <c r="X67" s="125" t="s">
        <v>674</v>
      </c>
      <c r="Y67" s="164" t="s">
        <v>766</v>
      </c>
      <c r="Z67" s="164">
        <v>100</v>
      </c>
    </row>
    <row r="68" spans="1:26" ht="18" customHeight="1" x14ac:dyDescent="0.2">
      <c r="A68" s="162"/>
      <c r="B68" s="162"/>
      <c r="C68" s="163"/>
      <c r="D68" s="162"/>
      <c r="E68" s="162"/>
      <c r="F68" s="59"/>
      <c r="G68" s="59"/>
      <c r="H68" s="59"/>
      <c r="I68" s="59"/>
      <c r="J68" s="60">
        <v>43622</v>
      </c>
      <c r="K68" s="61">
        <v>0.43541666666666662</v>
      </c>
      <c r="L68" s="60">
        <v>43622</v>
      </c>
      <c r="M68" s="61">
        <v>0.68888888888888899</v>
      </c>
      <c r="N68" s="63">
        <f>IF(((L68+M68)-(J68+K68))*24&gt;0,((L68+M68)-(J68+K68))*24,"NA")</f>
        <v>6.0833333332557231</v>
      </c>
      <c r="O68" s="62">
        <f>IF(RIGHT(S68)="T",(N68),0)</f>
        <v>0</v>
      </c>
      <c r="P68" s="62">
        <f>IF(RIGHT(S68)="U",(N68),0)</f>
        <v>0</v>
      </c>
      <c r="Q68" s="62">
        <f>IF(RIGHT(S68)="C",(N68),0)</f>
        <v>0</v>
      </c>
      <c r="R68" s="63">
        <f>IF(RIGHT(S68)="D",(N68),0)</f>
        <v>6.0833333332557231</v>
      </c>
      <c r="S68" s="62" t="s">
        <v>485</v>
      </c>
      <c r="T68" s="65"/>
      <c r="U68" s="65"/>
      <c r="V68" s="65"/>
      <c r="W68" s="62"/>
      <c r="X68" s="125" t="s">
        <v>675</v>
      </c>
      <c r="Y68" s="164"/>
      <c r="Z68" s="164"/>
    </row>
    <row r="69" spans="1:26" ht="18" customHeight="1" x14ac:dyDescent="0.2">
      <c r="A69" s="162"/>
      <c r="B69" s="162"/>
      <c r="C69" s="163"/>
      <c r="D69" s="162"/>
      <c r="E69" s="162"/>
      <c r="F69" s="59"/>
      <c r="G69" s="59"/>
      <c r="H69" s="59"/>
      <c r="I69" s="59"/>
      <c r="J69" s="79"/>
      <c r="K69" s="80"/>
      <c r="L69" s="79"/>
      <c r="M69" s="80"/>
      <c r="N69" s="81"/>
      <c r="O69" s="81"/>
      <c r="P69" s="81"/>
      <c r="Q69" s="81"/>
      <c r="R69" s="81"/>
      <c r="S69" s="82"/>
      <c r="T69" s="65"/>
      <c r="U69" s="65"/>
      <c r="V69" s="65"/>
      <c r="W69" s="62"/>
      <c r="X69" s="30"/>
      <c r="Y69" s="164"/>
      <c r="Z69" s="164"/>
    </row>
    <row r="70" spans="1:26" ht="18" customHeight="1" x14ac:dyDescent="0.2">
      <c r="A70" s="162"/>
      <c r="B70" s="162"/>
      <c r="C70" s="163"/>
      <c r="D70" s="162"/>
      <c r="E70" s="162"/>
      <c r="F70" s="59"/>
      <c r="G70" s="59"/>
      <c r="H70" s="59"/>
      <c r="I70" s="59"/>
      <c r="J70" s="79"/>
      <c r="K70" s="80"/>
      <c r="L70" s="79"/>
      <c r="M70" s="80"/>
      <c r="N70" s="81"/>
      <c r="O70" s="81"/>
      <c r="P70" s="81"/>
      <c r="Q70" s="81"/>
      <c r="R70" s="81"/>
      <c r="S70" s="82"/>
      <c r="T70" s="65"/>
      <c r="U70" s="65"/>
      <c r="V70" s="65"/>
      <c r="W70" s="62"/>
      <c r="X70" s="30"/>
      <c r="Y70" s="164"/>
      <c r="Z70" s="164"/>
    </row>
    <row r="71" spans="1:26" ht="18" customHeight="1" x14ac:dyDescent="0.2">
      <c r="A71" s="125"/>
      <c r="B71" s="128" t="s">
        <v>302</v>
      </c>
      <c r="C71" s="109"/>
      <c r="D71" s="128"/>
      <c r="E71" s="128"/>
      <c r="F71" s="59"/>
      <c r="G71" s="59"/>
      <c r="H71" s="59"/>
      <c r="I71" s="59"/>
      <c r="J71" s="68"/>
      <c r="K71" s="69"/>
      <c r="L71" s="68"/>
      <c r="M71" s="69"/>
      <c r="N71" s="78">
        <f>SUM(N67:N70)</f>
        <v>10.466666666558012</v>
      </c>
      <c r="O71" s="78">
        <f t="shared" ref="O71:R71" si="30">SUM(O67:O70)</f>
        <v>0</v>
      </c>
      <c r="P71" s="78">
        <f t="shared" si="30"/>
        <v>4.3833333333022892</v>
      </c>
      <c r="Q71" s="78">
        <f t="shared" si="30"/>
        <v>0</v>
      </c>
      <c r="R71" s="78">
        <f t="shared" si="30"/>
        <v>6.0833333332557231</v>
      </c>
      <c r="S71" s="66"/>
      <c r="T71" s="71"/>
      <c r="U71" s="71"/>
      <c r="V71" s="71"/>
      <c r="W71" s="66"/>
      <c r="X71" s="128"/>
      <c r="Y71" s="164"/>
      <c r="Z71" s="164"/>
    </row>
    <row r="72" spans="1:26" ht="18" customHeight="1" x14ac:dyDescent="0.2">
      <c r="A72" s="162">
        <v>22</v>
      </c>
      <c r="B72" s="162" t="s">
        <v>156</v>
      </c>
      <c r="C72" s="163" t="s">
        <v>77</v>
      </c>
      <c r="D72" s="162">
        <v>8.06</v>
      </c>
      <c r="E72" s="162" t="s">
        <v>201</v>
      </c>
      <c r="F72" s="59" t="s">
        <v>202</v>
      </c>
      <c r="G72" s="59" t="s">
        <v>202</v>
      </c>
      <c r="H72" s="59" t="s">
        <v>202</v>
      </c>
      <c r="I72" s="59" t="s">
        <v>202</v>
      </c>
      <c r="J72" s="60">
        <v>43636</v>
      </c>
      <c r="K72" s="61">
        <v>0.62152777777777779</v>
      </c>
      <c r="L72" s="60">
        <v>43636</v>
      </c>
      <c r="M72" s="61">
        <v>0.66736111111111107</v>
      </c>
      <c r="N72" s="63">
        <f>IF(((L72+M72)-(J72+K72))*24&gt;0,((L72+M72)-(J72+K72))*24,"NA")</f>
        <v>1.0999999999185093</v>
      </c>
      <c r="O72" s="62">
        <f>IF(RIGHT(S72)="T",(N72),0)</f>
        <v>0</v>
      </c>
      <c r="P72" s="62">
        <f>IF(RIGHT(S72)="U",(N72),0)</f>
        <v>1.0999999999185093</v>
      </c>
      <c r="Q72" s="62">
        <f>IF(RIGHT(S72)="C",(N72),0)</f>
        <v>0</v>
      </c>
      <c r="R72" s="63">
        <f>IF(RIGHT(S72)="D",(N72),0)</f>
        <v>0</v>
      </c>
      <c r="S72" s="62" t="s">
        <v>480</v>
      </c>
      <c r="T72" s="65"/>
      <c r="U72" s="65"/>
      <c r="V72" s="65"/>
      <c r="W72" s="62"/>
      <c r="X72" s="125" t="s">
        <v>671</v>
      </c>
      <c r="Y72" s="164" t="s">
        <v>766</v>
      </c>
      <c r="Z72" s="164">
        <v>100</v>
      </c>
    </row>
    <row r="73" spans="1:26" ht="18" customHeight="1" x14ac:dyDescent="0.2">
      <c r="A73" s="162"/>
      <c r="B73" s="162"/>
      <c r="C73" s="163"/>
      <c r="D73" s="162"/>
      <c r="E73" s="162"/>
      <c r="F73" s="59"/>
      <c r="G73" s="59"/>
      <c r="H73" s="59"/>
      <c r="I73" s="59"/>
      <c r="J73" s="60">
        <v>43628</v>
      </c>
      <c r="K73" s="61">
        <v>0.8027777777777777</v>
      </c>
      <c r="L73" s="60">
        <v>43628</v>
      </c>
      <c r="M73" s="61">
        <v>0.82638888888888884</v>
      </c>
      <c r="N73" s="63">
        <f>IF(((L73+M73)-(J73+K73))*24&gt;0,((L73+M73)-(J73+K73))*24,"NA")</f>
        <v>0.56666666676755995</v>
      </c>
      <c r="O73" s="62">
        <f>IF(RIGHT(S73)="T",(N73),0)</f>
        <v>0</v>
      </c>
      <c r="P73" s="62">
        <f>IF(RIGHT(S73)="U",(N73),0)</f>
        <v>0.56666666676755995</v>
      </c>
      <c r="Q73" s="62">
        <f>IF(RIGHT(S73)="C",(N73),0)</f>
        <v>0</v>
      </c>
      <c r="R73" s="63">
        <f>IF(RIGHT(S73)="D",(N73),0)</f>
        <v>0</v>
      </c>
      <c r="S73" s="62" t="s">
        <v>480</v>
      </c>
      <c r="T73" s="65"/>
      <c r="U73" s="65"/>
      <c r="V73" s="65"/>
      <c r="W73" s="62"/>
      <c r="X73" s="125" t="s">
        <v>672</v>
      </c>
      <c r="Y73" s="164"/>
      <c r="Z73" s="164"/>
    </row>
    <row r="74" spans="1:26" ht="18" customHeight="1" x14ac:dyDescent="0.2">
      <c r="A74" s="125"/>
      <c r="B74" s="125"/>
      <c r="C74" s="126"/>
      <c r="D74" s="125"/>
      <c r="E74" s="125"/>
      <c r="F74" s="59"/>
      <c r="G74" s="59"/>
      <c r="H74" s="59"/>
      <c r="I74" s="59"/>
      <c r="J74" s="60"/>
      <c r="K74" s="61"/>
      <c r="L74" s="60"/>
      <c r="M74" s="61"/>
      <c r="N74" s="63"/>
      <c r="O74" s="62"/>
      <c r="P74" s="62"/>
      <c r="Q74" s="62"/>
      <c r="R74" s="63"/>
      <c r="S74" s="64"/>
      <c r="T74" s="65"/>
      <c r="U74" s="65"/>
      <c r="V74" s="65"/>
      <c r="W74" s="62"/>
      <c r="X74" s="125"/>
      <c r="Y74" s="164"/>
      <c r="Z74" s="164"/>
    </row>
    <row r="75" spans="1:26" ht="18" customHeight="1" x14ac:dyDescent="0.2">
      <c r="A75" s="125"/>
      <c r="B75" s="128" t="s">
        <v>302</v>
      </c>
      <c r="C75" s="109"/>
      <c r="D75" s="128"/>
      <c r="E75" s="128"/>
      <c r="F75" s="59"/>
      <c r="G75" s="59"/>
      <c r="H75" s="59"/>
      <c r="I75" s="59"/>
      <c r="J75" s="68"/>
      <c r="K75" s="69"/>
      <c r="L75" s="68"/>
      <c r="M75" s="69"/>
      <c r="N75" s="78">
        <f>SUM(N72:N74)</f>
        <v>1.6666666666860692</v>
      </c>
      <c r="O75" s="78">
        <f t="shared" ref="O75:R75" si="31">SUM(O72:O74)</f>
        <v>0</v>
      </c>
      <c r="P75" s="78">
        <f t="shared" si="31"/>
        <v>1.6666666666860692</v>
      </c>
      <c r="Q75" s="78">
        <f t="shared" si="31"/>
        <v>0</v>
      </c>
      <c r="R75" s="78">
        <f t="shared" si="31"/>
        <v>0</v>
      </c>
      <c r="S75" s="66"/>
      <c r="T75" s="71"/>
      <c r="U75" s="71"/>
      <c r="V75" s="71"/>
      <c r="W75" s="66"/>
      <c r="X75" s="128"/>
      <c r="Y75" s="164"/>
      <c r="Z75" s="164"/>
    </row>
    <row r="76" spans="1:26" ht="18" customHeight="1" x14ac:dyDescent="0.2">
      <c r="A76" s="162">
        <v>23</v>
      </c>
      <c r="B76" s="162" t="s">
        <v>157</v>
      </c>
      <c r="C76" s="163" t="s">
        <v>358</v>
      </c>
      <c r="D76" s="162">
        <v>6.92</v>
      </c>
      <c r="E76" s="162" t="s">
        <v>201</v>
      </c>
      <c r="F76" s="59" t="s">
        <v>202</v>
      </c>
      <c r="G76" s="59" t="s">
        <v>202</v>
      </c>
      <c r="H76" s="59" t="s">
        <v>202</v>
      </c>
      <c r="I76" s="59" t="s">
        <v>202</v>
      </c>
      <c r="J76" s="59"/>
      <c r="K76" s="76"/>
      <c r="L76" s="76"/>
      <c r="M76" s="76"/>
      <c r="N76" s="75"/>
      <c r="O76" s="63"/>
      <c r="P76" s="63"/>
      <c r="Q76" s="63"/>
      <c r="R76" s="63"/>
      <c r="S76" s="62"/>
      <c r="T76" s="65"/>
      <c r="U76" s="65"/>
      <c r="V76" s="65"/>
      <c r="W76" s="62"/>
      <c r="X76" s="125"/>
      <c r="Y76" s="164" t="s">
        <v>766</v>
      </c>
      <c r="Z76" s="164">
        <v>100</v>
      </c>
    </row>
    <row r="77" spans="1:26" ht="18" customHeight="1" x14ac:dyDescent="0.2">
      <c r="A77" s="162"/>
      <c r="B77" s="162"/>
      <c r="C77" s="163"/>
      <c r="D77" s="162"/>
      <c r="E77" s="162"/>
      <c r="F77" s="59" t="s">
        <v>202</v>
      </c>
      <c r="G77" s="59" t="s">
        <v>202</v>
      </c>
      <c r="H77" s="59" t="s">
        <v>202</v>
      </c>
      <c r="I77" s="59" t="s">
        <v>202</v>
      </c>
      <c r="J77" s="59"/>
      <c r="K77" s="66"/>
      <c r="L77" s="66"/>
      <c r="M77" s="66"/>
      <c r="N77" s="75"/>
      <c r="O77" s="63"/>
      <c r="P77" s="63"/>
      <c r="Q77" s="63"/>
      <c r="R77" s="63"/>
      <c r="S77" s="66"/>
      <c r="T77" s="65"/>
      <c r="U77" s="65"/>
      <c r="V77" s="65"/>
      <c r="W77" s="62"/>
      <c r="X77" s="125"/>
      <c r="Y77" s="164"/>
      <c r="Z77" s="164"/>
    </row>
    <row r="78" spans="1:26" s="40" customFormat="1" ht="18" customHeight="1" x14ac:dyDescent="0.2">
      <c r="A78" s="128"/>
      <c r="B78" s="128" t="s">
        <v>302</v>
      </c>
      <c r="C78" s="109"/>
      <c r="D78" s="128"/>
      <c r="E78" s="128"/>
      <c r="F78" s="67"/>
      <c r="G78" s="67"/>
      <c r="H78" s="67"/>
      <c r="I78" s="67"/>
      <c r="J78" s="68"/>
      <c r="K78" s="69"/>
      <c r="L78" s="68"/>
      <c r="M78" s="69"/>
      <c r="N78" s="70">
        <f>SUM(N77:N77)</f>
        <v>0</v>
      </c>
      <c r="O78" s="70">
        <f t="shared" ref="O78:R78" si="32">SUM(O77:O77)</f>
        <v>0</v>
      </c>
      <c r="P78" s="70">
        <f t="shared" si="32"/>
        <v>0</v>
      </c>
      <c r="Q78" s="70">
        <f t="shared" si="32"/>
        <v>0</v>
      </c>
      <c r="R78" s="70">
        <f t="shared" si="32"/>
        <v>0</v>
      </c>
      <c r="S78" s="66"/>
      <c r="T78" s="71"/>
      <c r="U78" s="71"/>
      <c r="V78" s="71"/>
      <c r="W78" s="66"/>
      <c r="X78" s="128"/>
      <c r="Y78" s="164"/>
      <c r="Z78" s="164"/>
    </row>
    <row r="79" spans="1:26" ht="18" customHeight="1" x14ac:dyDescent="0.2">
      <c r="A79" s="162">
        <v>24</v>
      </c>
      <c r="B79" s="162" t="s">
        <v>158</v>
      </c>
      <c r="C79" s="163" t="s">
        <v>359</v>
      </c>
      <c r="D79" s="162">
        <v>8.06</v>
      </c>
      <c r="E79" s="162" t="s">
        <v>201</v>
      </c>
      <c r="F79" s="59" t="s">
        <v>202</v>
      </c>
      <c r="G79" s="59" t="s">
        <v>202</v>
      </c>
      <c r="H79" s="59" t="s">
        <v>202</v>
      </c>
      <c r="I79" s="59" t="s">
        <v>202</v>
      </c>
      <c r="J79" s="60"/>
      <c r="K79" s="61"/>
      <c r="L79" s="60"/>
      <c r="M79" s="61"/>
      <c r="N79" s="63"/>
      <c r="O79" s="62"/>
      <c r="P79" s="62"/>
      <c r="Q79" s="62"/>
      <c r="R79" s="63"/>
      <c r="S79" s="64"/>
      <c r="T79" s="65"/>
      <c r="U79" s="65"/>
      <c r="V79" s="65"/>
      <c r="W79" s="62"/>
      <c r="X79" s="125"/>
      <c r="Y79" s="164" t="s">
        <v>766</v>
      </c>
      <c r="Z79" s="164">
        <v>100</v>
      </c>
    </row>
    <row r="80" spans="1:26" ht="18" customHeight="1" x14ac:dyDescent="0.2">
      <c r="A80" s="162"/>
      <c r="B80" s="162"/>
      <c r="C80" s="163"/>
      <c r="D80" s="162"/>
      <c r="E80" s="162"/>
      <c r="F80" s="59"/>
      <c r="G80" s="59"/>
      <c r="H80" s="59"/>
      <c r="I80" s="59"/>
      <c r="J80" s="73"/>
      <c r="K80" s="61"/>
      <c r="L80" s="73"/>
      <c r="M80" s="61"/>
      <c r="N80" s="74"/>
      <c r="O80" s="74"/>
      <c r="P80" s="74"/>
      <c r="Q80" s="74"/>
      <c r="R80" s="74"/>
      <c r="S80" s="64"/>
      <c r="T80" s="65"/>
      <c r="U80" s="65"/>
      <c r="V80" s="65"/>
      <c r="W80" s="62"/>
      <c r="X80" s="125"/>
      <c r="Y80" s="164"/>
      <c r="Z80" s="164"/>
    </row>
    <row r="81" spans="1:26" ht="18" customHeight="1" x14ac:dyDescent="0.2">
      <c r="A81" s="162"/>
      <c r="B81" s="162"/>
      <c r="C81" s="163"/>
      <c r="D81" s="162"/>
      <c r="E81" s="162"/>
      <c r="F81" s="59"/>
      <c r="G81" s="59"/>
      <c r="H81" s="59"/>
      <c r="I81" s="59"/>
      <c r="J81" s="60"/>
      <c r="K81" s="61"/>
      <c r="L81" s="60"/>
      <c r="M81" s="61"/>
      <c r="N81" s="63"/>
      <c r="O81" s="63"/>
      <c r="P81" s="63"/>
      <c r="Q81" s="63"/>
      <c r="R81" s="63"/>
      <c r="S81" s="64"/>
      <c r="T81" s="65"/>
      <c r="U81" s="65"/>
      <c r="V81" s="65"/>
      <c r="W81" s="62"/>
      <c r="X81" s="125"/>
      <c r="Y81" s="164"/>
      <c r="Z81" s="164"/>
    </row>
    <row r="82" spans="1:26" ht="18" customHeight="1" x14ac:dyDescent="0.2">
      <c r="A82" s="162"/>
      <c r="B82" s="162"/>
      <c r="C82" s="163"/>
      <c r="D82" s="162"/>
      <c r="E82" s="162"/>
      <c r="F82" s="59"/>
      <c r="G82" s="59"/>
      <c r="H82" s="59"/>
      <c r="I82" s="59"/>
      <c r="J82" s="60"/>
      <c r="K82" s="61"/>
      <c r="L82" s="60"/>
      <c r="M82" s="61"/>
      <c r="N82" s="63"/>
      <c r="O82" s="63"/>
      <c r="P82" s="63"/>
      <c r="Q82" s="63"/>
      <c r="R82" s="63"/>
      <c r="S82" s="64"/>
      <c r="T82" s="65"/>
      <c r="U82" s="65"/>
      <c r="V82" s="65"/>
      <c r="W82" s="62"/>
      <c r="X82" s="125"/>
      <c r="Y82" s="164"/>
      <c r="Z82" s="164"/>
    </row>
    <row r="83" spans="1:26" ht="18" customHeight="1" x14ac:dyDescent="0.2">
      <c r="A83" s="125"/>
      <c r="B83" s="125" t="s">
        <v>302</v>
      </c>
      <c r="C83" s="126"/>
      <c r="D83" s="125"/>
      <c r="E83" s="125"/>
      <c r="F83" s="59"/>
      <c r="G83" s="59"/>
      <c r="H83" s="59"/>
      <c r="I83" s="59"/>
      <c r="J83" s="60"/>
      <c r="K83" s="64"/>
      <c r="L83" s="60"/>
      <c r="M83" s="64"/>
      <c r="N83" s="70">
        <f>SUM(N79:N82)</f>
        <v>0</v>
      </c>
      <c r="O83" s="70">
        <f t="shared" ref="O83:R83" si="33">SUM(O79:O82)</f>
        <v>0</v>
      </c>
      <c r="P83" s="70">
        <f t="shared" si="33"/>
        <v>0</v>
      </c>
      <c r="Q83" s="70">
        <f t="shared" si="33"/>
        <v>0</v>
      </c>
      <c r="R83" s="70">
        <f t="shared" si="33"/>
        <v>0</v>
      </c>
      <c r="S83" s="64"/>
      <c r="T83" s="65"/>
      <c r="U83" s="65"/>
      <c r="V83" s="65"/>
      <c r="W83" s="62"/>
      <c r="X83" s="125"/>
      <c r="Y83" s="164"/>
      <c r="Z83" s="164"/>
    </row>
    <row r="84" spans="1:26" ht="18" customHeight="1" x14ac:dyDescent="0.2">
      <c r="A84" s="125">
        <v>25</v>
      </c>
      <c r="B84" s="125" t="s">
        <v>159</v>
      </c>
      <c r="C84" s="126" t="s">
        <v>360</v>
      </c>
      <c r="D84" s="125">
        <v>6.92</v>
      </c>
      <c r="E84" s="125" t="s">
        <v>201</v>
      </c>
      <c r="F84" s="59" t="s">
        <v>202</v>
      </c>
      <c r="G84" s="59" t="s">
        <v>202</v>
      </c>
      <c r="H84" s="59" t="s">
        <v>202</v>
      </c>
      <c r="I84" s="59" t="s">
        <v>202</v>
      </c>
      <c r="J84" s="60"/>
      <c r="K84" s="61"/>
      <c r="L84" s="60"/>
      <c r="M84" s="61"/>
      <c r="N84" s="63"/>
      <c r="O84" s="62"/>
      <c r="P84" s="62"/>
      <c r="Q84" s="62"/>
      <c r="R84" s="63"/>
      <c r="S84" s="64"/>
      <c r="T84" s="65"/>
      <c r="U84" s="65"/>
      <c r="V84" s="65"/>
      <c r="W84" s="62"/>
      <c r="X84" s="125"/>
      <c r="Y84" s="164" t="s">
        <v>766</v>
      </c>
      <c r="Z84" s="164">
        <v>100</v>
      </c>
    </row>
    <row r="85" spans="1:26" ht="18" customHeight="1" x14ac:dyDescent="0.2">
      <c r="A85" s="125"/>
      <c r="B85" s="128" t="s">
        <v>302</v>
      </c>
      <c r="C85" s="109"/>
      <c r="D85" s="128"/>
      <c r="E85" s="128"/>
      <c r="F85" s="59"/>
      <c r="G85" s="59"/>
      <c r="H85" s="59"/>
      <c r="I85" s="59"/>
      <c r="J85" s="68"/>
      <c r="K85" s="69"/>
      <c r="L85" s="68"/>
      <c r="M85" s="69"/>
      <c r="N85" s="70">
        <f>SUM(N84:N84)</f>
        <v>0</v>
      </c>
      <c r="O85" s="70">
        <f>SUM(O84:O84)</f>
        <v>0</v>
      </c>
      <c r="P85" s="70">
        <f>SUM(P84:P84)</f>
        <v>0</v>
      </c>
      <c r="Q85" s="70">
        <f>SUM(Q84:Q84)</f>
        <v>0</v>
      </c>
      <c r="R85" s="70">
        <f>SUM(R84:R84)</f>
        <v>0</v>
      </c>
      <c r="S85" s="66"/>
      <c r="T85" s="71"/>
      <c r="U85" s="71"/>
      <c r="V85" s="71"/>
      <c r="W85" s="66"/>
      <c r="X85" s="128"/>
      <c r="Y85" s="164"/>
      <c r="Z85" s="164"/>
    </row>
    <row r="86" spans="1:26" ht="18" customHeight="1" x14ac:dyDescent="0.2">
      <c r="A86" s="162">
        <v>26</v>
      </c>
      <c r="B86" s="162" t="s">
        <v>160</v>
      </c>
      <c r="C86" s="163" t="s">
        <v>42</v>
      </c>
      <c r="D86" s="162">
        <v>11</v>
      </c>
      <c r="E86" s="162" t="s">
        <v>201</v>
      </c>
      <c r="F86" s="59"/>
      <c r="G86" s="59"/>
      <c r="H86" s="59"/>
      <c r="I86" s="59"/>
      <c r="J86" s="79"/>
      <c r="K86" s="80"/>
      <c r="L86" s="79"/>
      <c r="M86" s="80"/>
      <c r="N86" s="81"/>
      <c r="O86" s="81"/>
      <c r="P86" s="81"/>
      <c r="Q86" s="81"/>
      <c r="R86" s="81"/>
      <c r="S86" s="82"/>
      <c r="T86" s="65"/>
      <c r="U86" s="65"/>
      <c r="V86" s="65"/>
      <c r="W86" s="62"/>
      <c r="X86" s="30"/>
      <c r="Y86" s="164" t="s">
        <v>766</v>
      </c>
      <c r="Z86" s="164">
        <v>100</v>
      </c>
    </row>
    <row r="87" spans="1:26" ht="18" customHeight="1" x14ac:dyDescent="0.2">
      <c r="A87" s="162"/>
      <c r="B87" s="162"/>
      <c r="C87" s="163"/>
      <c r="D87" s="162"/>
      <c r="E87" s="162"/>
      <c r="F87" s="59"/>
      <c r="G87" s="59"/>
      <c r="H87" s="59"/>
      <c r="I87" s="59"/>
      <c r="J87" s="79"/>
      <c r="K87" s="80"/>
      <c r="L87" s="79"/>
      <c r="M87" s="80"/>
      <c r="N87" s="81"/>
      <c r="O87" s="81"/>
      <c r="P87" s="81"/>
      <c r="Q87" s="81"/>
      <c r="R87" s="81"/>
      <c r="S87" s="82"/>
      <c r="T87" s="65"/>
      <c r="U87" s="65"/>
      <c r="V87" s="65"/>
      <c r="W87" s="62"/>
      <c r="X87" s="30"/>
      <c r="Y87" s="164"/>
      <c r="Z87" s="164"/>
    </row>
    <row r="88" spans="1:26" ht="18" customHeight="1" x14ac:dyDescent="0.2">
      <c r="A88" s="125"/>
      <c r="B88" s="125" t="s">
        <v>302</v>
      </c>
      <c r="C88" s="126"/>
      <c r="D88" s="125"/>
      <c r="E88" s="125"/>
      <c r="F88" s="59"/>
      <c r="G88" s="59"/>
      <c r="H88" s="59"/>
      <c r="I88" s="59"/>
      <c r="J88" s="59"/>
      <c r="K88" s="84"/>
      <c r="L88" s="84"/>
      <c r="M88" s="84"/>
      <c r="N88" s="70">
        <f>SUM(N86:N87)</f>
        <v>0</v>
      </c>
      <c r="O88" s="70">
        <f t="shared" ref="O88:R88" si="34">SUM(O86:O87)</f>
        <v>0</v>
      </c>
      <c r="P88" s="70">
        <f t="shared" si="34"/>
        <v>0</v>
      </c>
      <c r="Q88" s="70">
        <f t="shared" si="34"/>
        <v>0</v>
      </c>
      <c r="R88" s="70">
        <f t="shared" si="34"/>
        <v>0</v>
      </c>
      <c r="S88" s="62"/>
      <c r="T88" s="65"/>
      <c r="U88" s="65"/>
      <c r="V88" s="65"/>
      <c r="W88" s="62"/>
      <c r="X88" s="125"/>
      <c r="Y88" s="164"/>
      <c r="Z88" s="164"/>
    </row>
    <row r="89" spans="1:26" ht="18" customHeight="1" x14ac:dyDescent="0.2">
      <c r="A89" s="162">
        <v>27</v>
      </c>
      <c r="B89" s="162" t="s">
        <v>161</v>
      </c>
      <c r="C89" s="163" t="s">
        <v>113</v>
      </c>
      <c r="D89" s="162">
        <v>12.7</v>
      </c>
      <c r="E89" s="162" t="s">
        <v>201</v>
      </c>
      <c r="F89" s="59" t="s">
        <v>202</v>
      </c>
      <c r="G89" s="59" t="s">
        <v>202</v>
      </c>
      <c r="H89" s="59" t="s">
        <v>202</v>
      </c>
      <c r="I89" s="59" t="s">
        <v>202</v>
      </c>
      <c r="J89" s="60">
        <v>43623</v>
      </c>
      <c r="K89" s="61">
        <v>0.48749999999999999</v>
      </c>
      <c r="L89" s="60">
        <v>43623</v>
      </c>
      <c r="M89" s="61">
        <v>0.55277777777777781</v>
      </c>
      <c r="N89" s="63">
        <f>IF(((L89+M89)-(J89+K89))*24&gt;0,((L89+M89)-(J89+K89))*24,"NA")</f>
        <v>1.5666666665347293</v>
      </c>
      <c r="O89" s="62">
        <f>IF(RIGHT(S89)="T",(N89),0)</f>
        <v>0</v>
      </c>
      <c r="P89" s="62">
        <f>IF(RIGHT(S89)="U",(N89),0)</f>
        <v>0</v>
      </c>
      <c r="Q89" s="62">
        <f>IF(RIGHT(S89)="C",(N89),0)</f>
        <v>0</v>
      </c>
      <c r="R89" s="63">
        <f>IF(RIGHT(S89)="D",(N89),0)</f>
        <v>1.5666666665347293</v>
      </c>
      <c r="S89" s="62" t="s">
        <v>479</v>
      </c>
      <c r="T89" s="65"/>
      <c r="U89" s="65"/>
      <c r="V89" s="65"/>
      <c r="W89" s="62"/>
      <c r="X89" s="125" t="s">
        <v>667</v>
      </c>
      <c r="Y89" s="164" t="s">
        <v>766</v>
      </c>
      <c r="Z89" s="164">
        <v>100</v>
      </c>
    </row>
    <row r="90" spans="1:26" ht="18" customHeight="1" x14ac:dyDescent="0.2">
      <c r="A90" s="162"/>
      <c r="B90" s="162"/>
      <c r="C90" s="163"/>
      <c r="D90" s="162"/>
      <c r="E90" s="162"/>
      <c r="F90" s="59"/>
      <c r="G90" s="59"/>
      <c r="H90" s="59"/>
      <c r="I90" s="59"/>
      <c r="J90" s="79"/>
      <c r="K90" s="80"/>
      <c r="L90" s="79"/>
      <c r="M90" s="80"/>
      <c r="N90" s="81"/>
      <c r="O90" s="81"/>
      <c r="P90" s="81"/>
      <c r="Q90" s="81"/>
      <c r="R90" s="81"/>
      <c r="S90" s="82"/>
      <c r="T90" s="65"/>
      <c r="U90" s="65"/>
      <c r="V90" s="65"/>
      <c r="W90" s="62"/>
      <c r="X90" s="30"/>
      <c r="Y90" s="164"/>
      <c r="Z90" s="164"/>
    </row>
    <row r="91" spans="1:26" s="40" customFormat="1" ht="18" customHeight="1" x14ac:dyDescent="0.2">
      <c r="A91" s="128"/>
      <c r="B91" s="128" t="s">
        <v>302</v>
      </c>
      <c r="C91" s="109"/>
      <c r="D91" s="128"/>
      <c r="E91" s="128"/>
      <c r="F91" s="67"/>
      <c r="G91" s="67"/>
      <c r="H91" s="67"/>
      <c r="I91" s="67"/>
      <c r="J91" s="68"/>
      <c r="K91" s="69"/>
      <c r="L91" s="68"/>
      <c r="M91" s="69"/>
      <c r="N91" s="70">
        <f>SUM(N89:N90)</f>
        <v>1.5666666665347293</v>
      </c>
      <c r="O91" s="70">
        <f t="shared" ref="O91:R91" si="35">SUM(O89:O90)</f>
        <v>0</v>
      </c>
      <c r="P91" s="70">
        <f t="shared" si="35"/>
        <v>0</v>
      </c>
      <c r="Q91" s="70">
        <f t="shared" si="35"/>
        <v>0</v>
      </c>
      <c r="R91" s="70">
        <f t="shared" si="35"/>
        <v>1.5666666665347293</v>
      </c>
      <c r="S91" s="66"/>
      <c r="T91" s="71"/>
      <c r="U91" s="71"/>
      <c r="V91" s="71"/>
      <c r="W91" s="66"/>
      <c r="X91" s="128"/>
      <c r="Y91" s="164"/>
      <c r="Z91" s="164"/>
    </row>
    <row r="92" spans="1:26" ht="18" customHeight="1" x14ac:dyDescent="0.2">
      <c r="A92" s="162">
        <v>28</v>
      </c>
      <c r="B92" s="162" t="s">
        <v>162</v>
      </c>
      <c r="C92" s="163" t="s">
        <v>43</v>
      </c>
      <c r="D92" s="162">
        <v>11</v>
      </c>
      <c r="E92" s="162" t="s">
        <v>201</v>
      </c>
      <c r="F92" s="59" t="s">
        <v>202</v>
      </c>
      <c r="G92" s="59" t="s">
        <v>202</v>
      </c>
      <c r="H92" s="59" t="s">
        <v>202</v>
      </c>
      <c r="I92" s="59" t="s">
        <v>202</v>
      </c>
      <c r="J92" s="60">
        <v>43645</v>
      </c>
      <c r="K92" s="61">
        <v>0.66666666666666663</v>
      </c>
      <c r="L92" s="60">
        <v>43645</v>
      </c>
      <c r="M92" s="61">
        <v>0.68402777777777779</v>
      </c>
      <c r="N92" s="63">
        <f>IF(((L92+M92)-(J92+K92))*24&gt;0,((L92+M92)-(J92+K92))*24,"NA")</f>
        <v>0.41666666680248454</v>
      </c>
      <c r="O92" s="62">
        <f>IF(RIGHT(S92)="T",(N92),0)</f>
        <v>0</v>
      </c>
      <c r="P92" s="62">
        <f>IF(RIGHT(S92)="U",(N92),0)</f>
        <v>0.41666666680248454</v>
      </c>
      <c r="Q92" s="62">
        <f>IF(RIGHT(S92)="C",(N92),0)</f>
        <v>0</v>
      </c>
      <c r="R92" s="63">
        <f>IF(RIGHT(S92)="D",(N92),0)</f>
        <v>0</v>
      </c>
      <c r="S92" s="62" t="s">
        <v>480</v>
      </c>
      <c r="T92" s="65"/>
      <c r="U92" s="65"/>
      <c r="V92" s="65"/>
      <c r="W92" s="62"/>
      <c r="X92" s="125" t="s">
        <v>669</v>
      </c>
      <c r="Y92" s="164" t="s">
        <v>766</v>
      </c>
      <c r="Z92" s="164">
        <v>100</v>
      </c>
    </row>
    <row r="93" spans="1:26" ht="18" customHeight="1" x14ac:dyDescent="0.2">
      <c r="A93" s="162"/>
      <c r="B93" s="162"/>
      <c r="C93" s="163"/>
      <c r="D93" s="162"/>
      <c r="E93" s="162"/>
      <c r="F93" s="59"/>
      <c r="G93" s="59"/>
      <c r="H93" s="59"/>
      <c r="I93" s="59"/>
      <c r="J93" s="60">
        <v>43646</v>
      </c>
      <c r="K93" s="61">
        <v>0.53402777777777777</v>
      </c>
      <c r="L93" s="60">
        <v>43646</v>
      </c>
      <c r="M93" s="61">
        <v>0.54027777777777775</v>
      </c>
      <c r="N93" s="63">
        <f>IF(((L93+M93)-(J93+K93))*24&gt;0,((L93+M93)-(J93+K93))*24,"NA")</f>
        <v>0.1499999999650754</v>
      </c>
      <c r="O93" s="62">
        <f>IF(RIGHT(S93)="T",(N93),0)</f>
        <v>0</v>
      </c>
      <c r="P93" s="62">
        <f>IF(RIGHT(S93)="U",(N93),0)</f>
        <v>0.1499999999650754</v>
      </c>
      <c r="Q93" s="62">
        <f>IF(RIGHT(S93)="C",(N93),0)</f>
        <v>0</v>
      </c>
      <c r="R93" s="63">
        <f>IF(RIGHT(S93)="D",(N93),0)</f>
        <v>0</v>
      </c>
      <c r="S93" s="62" t="s">
        <v>480</v>
      </c>
      <c r="T93" s="65"/>
      <c r="U93" s="65"/>
      <c r="V93" s="65"/>
      <c r="W93" s="62"/>
      <c r="X93" s="125" t="s">
        <v>670</v>
      </c>
      <c r="Y93" s="164"/>
      <c r="Z93" s="164"/>
    </row>
    <row r="94" spans="1:26" ht="18" customHeight="1" x14ac:dyDescent="0.2">
      <c r="A94" s="162"/>
      <c r="B94" s="162"/>
      <c r="C94" s="163"/>
      <c r="D94" s="162"/>
      <c r="E94" s="162"/>
      <c r="F94" s="59"/>
      <c r="G94" s="59"/>
      <c r="H94" s="59"/>
      <c r="I94" s="59"/>
      <c r="J94" s="79"/>
      <c r="K94" s="80"/>
      <c r="L94" s="79"/>
      <c r="M94" s="80"/>
      <c r="N94" s="81"/>
      <c r="O94" s="81"/>
      <c r="P94" s="81"/>
      <c r="Q94" s="81"/>
      <c r="R94" s="81"/>
      <c r="S94" s="82"/>
      <c r="T94" s="65"/>
      <c r="U94" s="65"/>
      <c r="V94" s="65"/>
      <c r="W94" s="62"/>
      <c r="X94" s="30"/>
      <c r="Y94" s="164"/>
      <c r="Z94" s="164"/>
    </row>
    <row r="95" spans="1:26" ht="18" customHeight="1" x14ac:dyDescent="0.2">
      <c r="A95" s="125"/>
      <c r="B95" s="128" t="s">
        <v>302</v>
      </c>
      <c r="C95" s="109"/>
      <c r="D95" s="128"/>
      <c r="E95" s="128"/>
      <c r="F95" s="59"/>
      <c r="G95" s="59"/>
      <c r="H95" s="59"/>
      <c r="I95" s="59"/>
      <c r="J95" s="68"/>
      <c r="K95" s="69"/>
      <c r="L95" s="68"/>
      <c r="M95" s="69"/>
      <c r="N95" s="70">
        <f>SUM(N92:N94)</f>
        <v>0.56666666676755995</v>
      </c>
      <c r="O95" s="70">
        <f t="shared" ref="O95:R95" si="36">SUM(O92:O94)</f>
        <v>0</v>
      </c>
      <c r="P95" s="70">
        <f t="shared" si="36"/>
        <v>0.56666666676755995</v>
      </c>
      <c r="Q95" s="70">
        <f t="shared" si="36"/>
        <v>0</v>
      </c>
      <c r="R95" s="70">
        <f t="shared" si="36"/>
        <v>0</v>
      </c>
      <c r="S95" s="66"/>
      <c r="T95" s="71"/>
      <c r="U95" s="71"/>
      <c r="V95" s="71"/>
      <c r="W95" s="66"/>
      <c r="X95" s="128"/>
      <c r="Y95" s="164"/>
      <c r="Z95" s="164"/>
    </row>
    <row r="96" spans="1:26" ht="18" customHeight="1" x14ac:dyDescent="0.2">
      <c r="A96" s="162">
        <v>29</v>
      </c>
      <c r="B96" s="162" t="s">
        <v>163</v>
      </c>
      <c r="C96" s="163" t="s">
        <v>112</v>
      </c>
      <c r="D96" s="162">
        <v>12.7</v>
      </c>
      <c r="E96" s="162" t="s">
        <v>201</v>
      </c>
      <c r="F96" s="59" t="s">
        <v>202</v>
      </c>
      <c r="G96" s="59" t="s">
        <v>202</v>
      </c>
      <c r="H96" s="59" t="s">
        <v>202</v>
      </c>
      <c r="I96" s="59" t="s">
        <v>202</v>
      </c>
      <c r="J96" s="60">
        <v>43628</v>
      </c>
      <c r="K96" s="61">
        <v>0.69027777777777777</v>
      </c>
      <c r="L96" s="60">
        <v>43628</v>
      </c>
      <c r="M96" s="61">
        <v>0.77777777777777779</v>
      </c>
      <c r="N96" s="63">
        <f>IF(((L96+M96)-(J96+K96))*24&gt;0,((L96+M96)-(J96+K96))*24,"NA")</f>
        <v>2.1000000000349246</v>
      </c>
      <c r="O96" s="62">
        <f>IF(RIGHT(S96)="T",(N96),0)</f>
        <v>0</v>
      </c>
      <c r="P96" s="62">
        <f>IF(RIGHT(S96)="U",(N96),0)</f>
        <v>0</v>
      </c>
      <c r="Q96" s="62">
        <f>IF(RIGHT(S96)="C",(N96),0)</f>
        <v>0</v>
      </c>
      <c r="R96" s="63">
        <f>IF(RIGHT(S96)="D",(N96),0)</f>
        <v>2.1000000000349246</v>
      </c>
      <c r="S96" s="62" t="s">
        <v>483</v>
      </c>
      <c r="T96" s="65"/>
      <c r="U96" s="65"/>
      <c r="V96" s="65"/>
      <c r="W96" s="62"/>
      <c r="X96" s="125" t="s">
        <v>494</v>
      </c>
      <c r="Y96" s="164" t="s">
        <v>766</v>
      </c>
      <c r="Z96" s="164">
        <v>100</v>
      </c>
    </row>
    <row r="97" spans="1:26" ht="18" customHeight="1" x14ac:dyDescent="0.2">
      <c r="A97" s="162"/>
      <c r="B97" s="162"/>
      <c r="C97" s="163"/>
      <c r="D97" s="162"/>
      <c r="E97" s="162"/>
      <c r="F97" s="59" t="s">
        <v>202</v>
      </c>
      <c r="G97" s="59" t="s">
        <v>202</v>
      </c>
      <c r="H97" s="59" t="s">
        <v>202</v>
      </c>
      <c r="I97" s="59" t="s">
        <v>202</v>
      </c>
      <c r="J97" s="60">
        <v>43624</v>
      </c>
      <c r="K97" s="61">
        <v>0.50624999999999998</v>
      </c>
      <c r="L97" s="60">
        <v>43624</v>
      </c>
      <c r="M97" s="61">
        <v>0.58680555555555558</v>
      </c>
      <c r="N97" s="63">
        <f>IF(((L97+M97)-(J97+K97))*24&gt;0,((L97+M97)-(J97+K97))*24,"NA")</f>
        <v>1.9333333333488554</v>
      </c>
      <c r="O97" s="62">
        <f>IF(RIGHT(S97)="T",(N97),0)</f>
        <v>0</v>
      </c>
      <c r="P97" s="62">
        <f>IF(RIGHT(S97)="U",(N97),0)</f>
        <v>0</v>
      </c>
      <c r="Q97" s="62">
        <f>IF(RIGHT(S97)="C",(N97),0)</f>
        <v>0</v>
      </c>
      <c r="R97" s="63">
        <f>IF(RIGHT(S97)="D",(N97),0)</f>
        <v>1.9333333333488554</v>
      </c>
      <c r="S97" s="62" t="s">
        <v>479</v>
      </c>
      <c r="T97" s="65"/>
      <c r="U97" s="65"/>
      <c r="V97" s="65"/>
      <c r="W97" s="62"/>
      <c r="X97" s="125" t="s">
        <v>668</v>
      </c>
      <c r="Y97" s="164"/>
      <c r="Z97" s="164"/>
    </row>
    <row r="98" spans="1:26" s="40" customFormat="1" ht="18" customHeight="1" x14ac:dyDescent="0.2">
      <c r="A98" s="128"/>
      <c r="B98" s="128" t="s">
        <v>302</v>
      </c>
      <c r="C98" s="109"/>
      <c r="D98" s="128"/>
      <c r="E98" s="128"/>
      <c r="F98" s="67"/>
      <c r="G98" s="67"/>
      <c r="H98" s="67"/>
      <c r="I98" s="67"/>
      <c r="J98" s="68"/>
      <c r="K98" s="69"/>
      <c r="L98" s="68"/>
      <c r="M98" s="69"/>
      <c r="N98" s="70">
        <f>SUM(N96:N97)</f>
        <v>4.03333333338378</v>
      </c>
      <c r="O98" s="70">
        <f t="shared" ref="O98:R98" si="37">SUM(O96:O97)</f>
        <v>0</v>
      </c>
      <c r="P98" s="70">
        <f t="shared" si="37"/>
        <v>0</v>
      </c>
      <c r="Q98" s="70">
        <f t="shared" si="37"/>
        <v>0</v>
      </c>
      <c r="R98" s="70">
        <f t="shared" si="37"/>
        <v>4.03333333338378</v>
      </c>
      <c r="S98" s="66"/>
      <c r="T98" s="71"/>
      <c r="U98" s="71"/>
      <c r="V98" s="71"/>
      <c r="W98" s="66"/>
      <c r="X98" s="128"/>
      <c r="Y98" s="164"/>
      <c r="Z98" s="164"/>
    </row>
    <row r="99" spans="1:26" ht="18" customHeight="1" x14ac:dyDescent="0.2">
      <c r="A99" s="125">
        <v>30</v>
      </c>
      <c r="B99" s="125" t="s">
        <v>164</v>
      </c>
      <c r="C99" s="126" t="s">
        <v>23</v>
      </c>
      <c r="D99" s="125">
        <v>95</v>
      </c>
      <c r="E99" s="125"/>
      <c r="F99" s="59"/>
      <c r="G99" s="59"/>
      <c r="H99" s="59"/>
      <c r="I99" s="59"/>
      <c r="J99" s="60">
        <v>43617</v>
      </c>
      <c r="K99" s="61">
        <v>0</v>
      </c>
      <c r="L99" s="60">
        <v>43647</v>
      </c>
      <c r="M99" s="61">
        <v>0</v>
      </c>
      <c r="N99" s="63">
        <f>IF(((L99+M99)-(J99+K99))*24&gt;0,((L99+M99)-(J99+K99))*24,"NA")</f>
        <v>720</v>
      </c>
      <c r="O99" s="62">
        <f>IF(RIGHT(S99)="T",(N99),0)</f>
        <v>0</v>
      </c>
      <c r="P99" s="62">
        <f>IF(RIGHT(S99)="U",(N99),0)</f>
        <v>0</v>
      </c>
      <c r="Q99" s="62">
        <f>IF(RIGHT(S99)="C",(N99),0)</f>
        <v>0</v>
      </c>
      <c r="R99" s="63">
        <f>IF(RIGHT(S99)="D",(N99),0)</f>
        <v>720</v>
      </c>
      <c r="S99" s="62" t="s">
        <v>491</v>
      </c>
      <c r="T99" s="65"/>
      <c r="U99" s="65"/>
      <c r="V99" s="65"/>
      <c r="W99" s="62"/>
      <c r="X99" s="125" t="s">
        <v>684</v>
      </c>
      <c r="Y99" s="164" t="s">
        <v>766</v>
      </c>
      <c r="Z99" s="164">
        <v>100</v>
      </c>
    </row>
    <row r="100" spans="1:26" ht="18" customHeight="1" x14ac:dyDescent="0.2">
      <c r="A100" s="125"/>
      <c r="B100" s="128" t="s">
        <v>302</v>
      </c>
      <c r="C100" s="109"/>
      <c r="D100" s="128"/>
      <c r="E100" s="128"/>
      <c r="F100" s="59"/>
      <c r="G100" s="59"/>
      <c r="H100" s="59"/>
      <c r="I100" s="59"/>
      <c r="J100" s="68"/>
      <c r="K100" s="69"/>
      <c r="L100" s="68"/>
      <c r="M100" s="69"/>
      <c r="N100" s="70">
        <f>SUM(N99:N99)</f>
        <v>720</v>
      </c>
      <c r="O100" s="70">
        <f>SUM(O99:O99)</f>
        <v>0</v>
      </c>
      <c r="P100" s="70">
        <f>SUM(P99:P99)</f>
        <v>0</v>
      </c>
      <c r="Q100" s="70">
        <f>SUM(Q99:Q99)</f>
        <v>0</v>
      </c>
      <c r="R100" s="70">
        <f>SUM(R99:R99)</f>
        <v>720</v>
      </c>
      <c r="S100" s="66"/>
      <c r="T100" s="71"/>
      <c r="U100" s="71"/>
      <c r="V100" s="71"/>
      <c r="W100" s="66"/>
      <c r="X100" s="128"/>
      <c r="Y100" s="164"/>
      <c r="Z100" s="164"/>
    </row>
    <row r="101" spans="1:26" ht="18" customHeight="1" x14ac:dyDescent="0.2">
      <c r="A101" s="162">
        <v>31</v>
      </c>
      <c r="B101" s="162" t="s">
        <v>405</v>
      </c>
      <c r="C101" s="163" t="s">
        <v>22</v>
      </c>
      <c r="D101" s="162">
        <v>95</v>
      </c>
      <c r="E101" s="125"/>
      <c r="F101" s="59"/>
      <c r="G101" s="59"/>
      <c r="H101" s="59"/>
      <c r="I101" s="59"/>
      <c r="J101" s="60"/>
      <c r="K101" s="61"/>
      <c r="L101" s="60"/>
      <c r="M101" s="61"/>
      <c r="N101" s="63"/>
      <c r="O101" s="72"/>
      <c r="P101" s="72"/>
      <c r="Q101" s="72"/>
      <c r="R101" s="72"/>
      <c r="S101" s="64"/>
      <c r="T101" s="65"/>
      <c r="U101" s="65"/>
      <c r="V101" s="65"/>
      <c r="W101" s="62"/>
      <c r="X101" s="125"/>
      <c r="Y101" s="164" t="s">
        <v>766</v>
      </c>
      <c r="Z101" s="164">
        <v>100</v>
      </c>
    </row>
    <row r="102" spans="1:26" ht="18" customHeight="1" x14ac:dyDescent="0.2">
      <c r="A102" s="162"/>
      <c r="B102" s="162"/>
      <c r="C102" s="163"/>
      <c r="D102" s="162"/>
      <c r="E102" s="125"/>
      <c r="F102" s="59"/>
      <c r="G102" s="59"/>
      <c r="H102" s="59"/>
      <c r="I102" s="59"/>
      <c r="J102" s="60"/>
      <c r="K102" s="61"/>
      <c r="L102" s="60"/>
      <c r="M102" s="61"/>
      <c r="N102" s="78"/>
      <c r="O102" s="78"/>
      <c r="P102" s="78"/>
      <c r="Q102" s="78"/>
      <c r="R102" s="78"/>
      <c r="S102" s="64"/>
      <c r="T102" s="65"/>
      <c r="U102" s="65"/>
      <c r="V102" s="65"/>
      <c r="W102" s="62"/>
      <c r="X102" s="125"/>
      <c r="Y102" s="164"/>
      <c r="Z102" s="164"/>
    </row>
    <row r="103" spans="1:26" s="40" customFormat="1" ht="18" customHeight="1" x14ac:dyDescent="0.2">
      <c r="A103" s="128"/>
      <c r="B103" s="128" t="s">
        <v>302</v>
      </c>
      <c r="C103" s="109"/>
      <c r="D103" s="128"/>
      <c r="E103" s="128"/>
      <c r="F103" s="67"/>
      <c r="G103" s="67"/>
      <c r="H103" s="67"/>
      <c r="I103" s="67"/>
      <c r="J103" s="68"/>
      <c r="K103" s="69"/>
      <c r="L103" s="68"/>
      <c r="M103" s="69"/>
      <c r="N103" s="70">
        <f>SUM(N101:N102)</f>
        <v>0</v>
      </c>
      <c r="O103" s="70">
        <f>SUM(O101:O102)</f>
        <v>0</v>
      </c>
      <c r="P103" s="70">
        <f>SUM(P101:P102)</f>
        <v>0</v>
      </c>
      <c r="Q103" s="70">
        <f>SUM(Q101:Q102)</f>
        <v>0</v>
      </c>
      <c r="R103" s="70">
        <f>SUM(R101:R102)</f>
        <v>0</v>
      </c>
      <c r="S103" s="66"/>
      <c r="T103" s="71"/>
      <c r="U103" s="71"/>
      <c r="V103" s="71"/>
      <c r="W103" s="66"/>
      <c r="X103" s="128"/>
      <c r="Y103" s="164"/>
      <c r="Z103" s="164"/>
    </row>
    <row r="104" spans="1:26" ht="18" customHeight="1" x14ac:dyDescent="0.2">
      <c r="A104" s="162">
        <v>32</v>
      </c>
      <c r="B104" s="162" t="s">
        <v>165</v>
      </c>
      <c r="C104" s="163" t="s">
        <v>17</v>
      </c>
      <c r="D104" s="162">
        <v>95.25</v>
      </c>
      <c r="E104" s="162" t="s">
        <v>201</v>
      </c>
      <c r="F104" s="59" t="s">
        <v>202</v>
      </c>
      <c r="G104" s="59" t="s">
        <v>202</v>
      </c>
      <c r="H104" s="59" t="s">
        <v>202</v>
      </c>
      <c r="I104" s="59" t="s">
        <v>202</v>
      </c>
      <c r="J104" s="73"/>
      <c r="K104" s="61"/>
      <c r="L104" s="73"/>
      <c r="M104" s="61"/>
      <c r="N104" s="74">
        <v>0</v>
      </c>
      <c r="O104" s="74">
        <f>IF(RIGHT(S104)="T",(N104),0)</f>
        <v>0</v>
      </c>
      <c r="P104" s="74">
        <f>IF(RIGHT(S104)="U",(N104),0)</f>
        <v>0</v>
      </c>
      <c r="Q104" s="74">
        <f>IF(RIGHT(S104)="C",(N104),0)</f>
        <v>0</v>
      </c>
      <c r="R104" s="74">
        <f>IF(RIGHT(S104)="D",(N104),0)</f>
        <v>0</v>
      </c>
      <c r="S104" s="64"/>
      <c r="T104" s="65"/>
      <c r="U104" s="65"/>
      <c r="V104" s="65"/>
      <c r="W104" s="62"/>
      <c r="X104" s="125"/>
      <c r="Y104" s="164" t="s">
        <v>766</v>
      </c>
      <c r="Z104" s="164">
        <v>100</v>
      </c>
    </row>
    <row r="105" spans="1:26" ht="18" customHeight="1" x14ac:dyDescent="0.2">
      <c r="A105" s="162"/>
      <c r="B105" s="162"/>
      <c r="C105" s="163"/>
      <c r="D105" s="162"/>
      <c r="E105" s="162"/>
      <c r="F105" s="59"/>
      <c r="G105" s="59"/>
      <c r="H105" s="59"/>
      <c r="I105" s="59"/>
      <c r="J105" s="60"/>
      <c r="K105" s="61"/>
      <c r="L105" s="60"/>
      <c r="M105" s="61"/>
      <c r="N105" s="63" t="str">
        <f t="shared" ref="N105" si="38">IF(((L105+M105)-(J105+K105))*24&gt;0,((L105+M105)-(J105+K105))*24,"  ")</f>
        <v xml:space="preserve">  </v>
      </c>
      <c r="O105" s="63">
        <f t="shared" ref="O105" si="39">IF(RIGHT(S105)="T",(N105),0)</f>
        <v>0</v>
      </c>
      <c r="P105" s="63">
        <f t="shared" ref="P105" si="40">IF(RIGHT(S105)="U",(N105),0)</f>
        <v>0</v>
      </c>
      <c r="Q105" s="63">
        <f t="shared" ref="Q105" si="41">IF(RIGHT(S105)="C",(N105),0)</f>
        <v>0</v>
      </c>
      <c r="R105" s="63">
        <f t="shared" ref="R105" si="42">IF(RIGHT(S105)="D",(N105),0)</f>
        <v>0</v>
      </c>
      <c r="S105" s="64"/>
      <c r="T105" s="65"/>
      <c r="U105" s="65"/>
      <c r="V105" s="65"/>
      <c r="W105" s="62"/>
      <c r="X105" s="125"/>
      <c r="Y105" s="164"/>
      <c r="Z105" s="164"/>
    </row>
    <row r="106" spans="1:26" s="40" customFormat="1" ht="18" customHeight="1" x14ac:dyDescent="0.2">
      <c r="A106" s="128"/>
      <c r="B106" s="128" t="s">
        <v>302</v>
      </c>
      <c r="C106" s="109"/>
      <c r="D106" s="128"/>
      <c r="E106" s="128"/>
      <c r="F106" s="67"/>
      <c r="G106" s="67"/>
      <c r="H106" s="67"/>
      <c r="I106" s="67"/>
      <c r="J106" s="68"/>
      <c r="K106" s="69"/>
      <c r="L106" s="68"/>
      <c r="M106" s="69"/>
      <c r="N106" s="70">
        <f>SUM(N104:N105)</f>
        <v>0</v>
      </c>
      <c r="O106" s="70">
        <f t="shared" ref="O106:R106" si="43">SUM(O104:O105)</f>
        <v>0</v>
      </c>
      <c r="P106" s="70">
        <f t="shared" si="43"/>
        <v>0</v>
      </c>
      <c r="Q106" s="70">
        <f t="shared" si="43"/>
        <v>0</v>
      </c>
      <c r="R106" s="70">
        <f t="shared" si="43"/>
        <v>0</v>
      </c>
      <c r="S106" s="66"/>
      <c r="T106" s="71"/>
      <c r="U106" s="71"/>
      <c r="V106" s="71"/>
      <c r="W106" s="66"/>
      <c r="X106" s="128"/>
      <c r="Y106" s="164"/>
      <c r="Z106" s="164"/>
    </row>
    <row r="107" spans="1:26" ht="18" customHeight="1" x14ac:dyDescent="0.2">
      <c r="A107" s="162">
        <v>33</v>
      </c>
      <c r="B107" s="162" t="s">
        <v>166</v>
      </c>
      <c r="C107" s="163" t="s">
        <v>14</v>
      </c>
      <c r="D107" s="162">
        <v>95.25</v>
      </c>
      <c r="E107" s="162" t="s">
        <v>201</v>
      </c>
      <c r="F107" s="59" t="s">
        <v>202</v>
      </c>
      <c r="G107" s="59" t="s">
        <v>202</v>
      </c>
      <c r="H107" s="59" t="s">
        <v>202</v>
      </c>
      <c r="I107" s="59" t="s">
        <v>202</v>
      </c>
      <c r="J107" s="60"/>
      <c r="K107" s="61"/>
      <c r="L107" s="60"/>
      <c r="M107" s="61"/>
      <c r="N107" s="63"/>
      <c r="O107" s="62"/>
      <c r="P107" s="62"/>
      <c r="Q107" s="62"/>
      <c r="R107" s="63"/>
      <c r="S107" s="64"/>
      <c r="T107" s="65"/>
      <c r="U107" s="65"/>
      <c r="V107" s="65"/>
      <c r="W107" s="62"/>
      <c r="X107" s="125"/>
      <c r="Y107" s="164" t="s">
        <v>766</v>
      </c>
      <c r="Z107" s="164">
        <v>100</v>
      </c>
    </row>
    <row r="108" spans="1:26" ht="18" customHeight="1" x14ac:dyDescent="0.2">
      <c r="A108" s="162"/>
      <c r="B108" s="162"/>
      <c r="C108" s="163"/>
      <c r="D108" s="162"/>
      <c r="E108" s="162"/>
      <c r="F108" s="59" t="s">
        <v>202</v>
      </c>
      <c r="G108" s="59" t="s">
        <v>202</v>
      </c>
      <c r="H108" s="59" t="s">
        <v>202</v>
      </c>
      <c r="I108" s="59" t="s">
        <v>202</v>
      </c>
      <c r="J108" s="85"/>
      <c r="K108" s="86"/>
      <c r="L108" s="85"/>
      <c r="M108" s="86"/>
      <c r="N108" s="75"/>
      <c r="O108" s="72"/>
      <c r="P108" s="72"/>
      <c r="Q108" s="72"/>
      <c r="R108" s="72"/>
      <c r="S108" s="87"/>
      <c r="T108" s="65"/>
      <c r="U108" s="65"/>
      <c r="V108" s="65"/>
      <c r="W108" s="62"/>
      <c r="X108" s="50"/>
      <c r="Y108" s="164"/>
      <c r="Z108" s="164"/>
    </row>
    <row r="109" spans="1:26" s="40" customFormat="1" ht="18" customHeight="1" x14ac:dyDescent="0.2">
      <c r="A109" s="128"/>
      <c r="B109" s="128" t="s">
        <v>302</v>
      </c>
      <c r="C109" s="109"/>
      <c r="D109" s="128"/>
      <c r="E109" s="128"/>
      <c r="F109" s="67"/>
      <c r="G109" s="67"/>
      <c r="H109" s="67"/>
      <c r="I109" s="67"/>
      <c r="J109" s="68"/>
      <c r="K109" s="69"/>
      <c r="L109" s="68"/>
      <c r="M109" s="69"/>
      <c r="N109" s="70">
        <f>SUM(N107:N108)</f>
        <v>0</v>
      </c>
      <c r="O109" s="70">
        <f t="shared" ref="O109:R109" si="44">SUM(O107:O108)</f>
        <v>0</v>
      </c>
      <c r="P109" s="70">
        <f t="shared" si="44"/>
        <v>0</v>
      </c>
      <c r="Q109" s="70">
        <f t="shared" si="44"/>
        <v>0</v>
      </c>
      <c r="R109" s="70">
        <f t="shared" si="44"/>
        <v>0</v>
      </c>
      <c r="S109" s="66"/>
      <c r="T109" s="71"/>
      <c r="U109" s="71"/>
      <c r="V109" s="71"/>
      <c r="W109" s="66"/>
      <c r="X109" s="128"/>
      <c r="Y109" s="164"/>
      <c r="Z109" s="164"/>
    </row>
    <row r="110" spans="1:26" ht="18" customHeight="1" x14ac:dyDescent="0.2">
      <c r="A110" s="125">
        <v>34</v>
      </c>
      <c r="B110" s="125" t="s">
        <v>167</v>
      </c>
      <c r="C110" s="126" t="s">
        <v>89</v>
      </c>
      <c r="D110" s="125">
        <v>145</v>
      </c>
      <c r="E110" s="125" t="s">
        <v>201</v>
      </c>
      <c r="F110" s="59" t="s">
        <v>202</v>
      </c>
      <c r="G110" s="59" t="s">
        <v>202</v>
      </c>
      <c r="H110" s="59" t="s">
        <v>202</v>
      </c>
      <c r="I110" s="59" t="s">
        <v>202</v>
      </c>
      <c r="J110" s="60">
        <v>43618</v>
      </c>
      <c r="K110" s="61">
        <v>0.18541666666666667</v>
      </c>
      <c r="L110" s="60">
        <v>43618</v>
      </c>
      <c r="M110" s="61">
        <v>0.22638888888888889</v>
      </c>
      <c r="N110" s="63">
        <f>IF(((L110+M110)-(J110+K110))*24&gt;0,((L110+M110)-(J110+K110))*24,"NA")</f>
        <v>0.9833333333954215</v>
      </c>
      <c r="O110" s="62">
        <f>IF(RIGHT(S110)="T",(N110),0)</f>
        <v>0</v>
      </c>
      <c r="P110" s="62">
        <f>IF(RIGHT(S110)="U",(N110),0)</f>
        <v>0</v>
      </c>
      <c r="Q110" s="62">
        <f>IF(RIGHT(S110)="C",(N110),0)</f>
        <v>0.9833333333954215</v>
      </c>
      <c r="R110" s="63">
        <f>IF(RIGHT(S110)="D",(N110),0)</f>
        <v>0</v>
      </c>
      <c r="S110" s="62" t="s">
        <v>478</v>
      </c>
      <c r="T110" s="65"/>
      <c r="U110" s="65"/>
      <c r="V110" s="65"/>
      <c r="W110" s="62"/>
      <c r="X110" s="125" t="s">
        <v>718</v>
      </c>
      <c r="Y110" s="164" t="s">
        <v>766</v>
      </c>
      <c r="Z110" s="164">
        <v>100</v>
      </c>
    </row>
    <row r="111" spans="1:26" ht="18" customHeight="1" x14ac:dyDescent="0.2">
      <c r="A111" s="125"/>
      <c r="B111" s="125"/>
      <c r="C111" s="126"/>
      <c r="D111" s="125"/>
      <c r="E111" s="125"/>
      <c r="F111" s="59"/>
      <c r="G111" s="59"/>
      <c r="H111" s="59"/>
      <c r="I111" s="59"/>
      <c r="J111" s="60"/>
      <c r="K111" s="61"/>
      <c r="L111" s="60"/>
      <c r="M111" s="61"/>
      <c r="N111" s="63"/>
      <c r="O111" s="63"/>
      <c r="P111" s="63"/>
      <c r="Q111" s="63"/>
      <c r="R111" s="63"/>
      <c r="S111" s="64"/>
      <c r="T111" s="65"/>
      <c r="U111" s="65"/>
      <c r="V111" s="65"/>
      <c r="W111" s="62"/>
      <c r="X111" s="125"/>
      <c r="Y111" s="164"/>
      <c r="Z111" s="164"/>
    </row>
    <row r="112" spans="1:26" s="40" customFormat="1" ht="18" customHeight="1" x14ac:dyDescent="0.2">
      <c r="A112" s="128"/>
      <c r="B112" s="128" t="s">
        <v>302</v>
      </c>
      <c r="C112" s="109"/>
      <c r="D112" s="128"/>
      <c r="E112" s="128"/>
      <c r="F112" s="67"/>
      <c r="G112" s="67"/>
      <c r="H112" s="67"/>
      <c r="I112" s="67"/>
      <c r="J112" s="68"/>
      <c r="K112" s="69"/>
      <c r="L112" s="68"/>
      <c r="M112" s="69"/>
      <c r="N112" s="70">
        <f t="shared" ref="N112:R112" si="45">SUM(N109:N111)</f>
        <v>0.9833333333954215</v>
      </c>
      <c r="O112" s="70">
        <f t="shared" si="45"/>
        <v>0</v>
      </c>
      <c r="P112" s="70">
        <f t="shared" si="45"/>
        <v>0</v>
      </c>
      <c r="Q112" s="70">
        <f t="shared" si="45"/>
        <v>0.9833333333954215</v>
      </c>
      <c r="R112" s="70">
        <f t="shared" si="45"/>
        <v>0</v>
      </c>
      <c r="S112" s="66"/>
      <c r="T112" s="71"/>
      <c r="U112" s="71"/>
      <c r="V112" s="71"/>
      <c r="W112" s="66"/>
      <c r="X112" s="128"/>
      <c r="Y112" s="164"/>
      <c r="Z112" s="164"/>
    </row>
    <row r="113" spans="1:26" ht="18" customHeight="1" x14ac:dyDescent="0.2">
      <c r="A113" s="125">
        <v>35</v>
      </c>
      <c r="B113" s="125" t="s">
        <v>168</v>
      </c>
      <c r="C113" s="126" t="s">
        <v>102</v>
      </c>
      <c r="D113" s="125">
        <v>89</v>
      </c>
      <c r="E113" s="125" t="s">
        <v>201</v>
      </c>
      <c r="F113" s="59" t="s">
        <v>202</v>
      </c>
      <c r="G113" s="59" t="s">
        <v>202</v>
      </c>
      <c r="H113" s="59" t="s">
        <v>202</v>
      </c>
      <c r="I113" s="59" t="s">
        <v>202</v>
      </c>
      <c r="J113" s="60"/>
      <c r="K113" s="61"/>
      <c r="L113" s="60"/>
      <c r="M113" s="61"/>
      <c r="N113" s="63"/>
      <c r="O113" s="62"/>
      <c r="P113" s="62"/>
      <c r="Q113" s="62"/>
      <c r="R113" s="63"/>
      <c r="S113" s="62"/>
      <c r="T113" s="65"/>
      <c r="U113" s="65"/>
      <c r="V113" s="65"/>
      <c r="W113" s="62"/>
      <c r="X113" s="125"/>
      <c r="Y113" s="164" t="s">
        <v>766</v>
      </c>
      <c r="Z113" s="164">
        <v>100</v>
      </c>
    </row>
    <row r="114" spans="1:26" ht="18" customHeight="1" x14ac:dyDescent="0.2">
      <c r="A114" s="125"/>
      <c r="B114" s="125"/>
      <c r="C114" s="126"/>
      <c r="D114" s="125"/>
      <c r="E114" s="125"/>
      <c r="F114" s="59"/>
      <c r="G114" s="59"/>
      <c r="H114" s="59"/>
      <c r="I114" s="59"/>
      <c r="J114" s="85"/>
      <c r="K114" s="86"/>
      <c r="L114" s="85"/>
      <c r="M114" s="86"/>
      <c r="N114" s="75"/>
      <c r="O114" s="72"/>
      <c r="P114" s="72"/>
      <c r="Q114" s="72"/>
      <c r="R114" s="72"/>
      <c r="S114" s="87"/>
      <c r="T114" s="65"/>
      <c r="U114" s="65"/>
      <c r="V114" s="65"/>
      <c r="W114" s="62"/>
      <c r="X114" s="50"/>
      <c r="Y114" s="164"/>
      <c r="Z114" s="164"/>
    </row>
    <row r="115" spans="1:26" ht="18" customHeight="1" x14ac:dyDescent="0.2">
      <c r="A115" s="125"/>
      <c r="B115" s="128" t="s">
        <v>302</v>
      </c>
      <c r="C115" s="126"/>
      <c r="D115" s="125"/>
      <c r="E115" s="125"/>
      <c r="F115" s="59"/>
      <c r="G115" s="59"/>
      <c r="H115" s="59"/>
      <c r="I115" s="59"/>
      <c r="J115" s="60"/>
      <c r="K115" s="64"/>
      <c r="L115" s="60"/>
      <c r="M115" s="64"/>
      <c r="N115" s="78">
        <f>SUM(N113:N114)</f>
        <v>0</v>
      </c>
      <c r="O115" s="78">
        <f t="shared" ref="O115:R115" si="46">SUM(O113:O114)</f>
        <v>0</v>
      </c>
      <c r="P115" s="78">
        <f t="shared" si="46"/>
        <v>0</v>
      </c>
      <c r="Q115" s="78">
        <f t="shared" si="46"/>
        <v>0</v>
      </c>
      <c r="R115" s="78">
        <f t="shared" si="46"/>
        <v>0</v>
      </c>
      <c r="S115" s="64"/>
      <c r="T115" s="65"/>
      <c r="U115" s="65"/>
      <c r="V115" s="65"/>
      <c r="W115" s="62"/>
      <c r="X115" s="125"/>
      <c r="Y115" s="164"/>
      <c r="Z115" s="164"/>
    </row>
    <row r="116" spans="1:26" ht="18" customHeight="1" x14ac:dyDescent="0.2">
      <c r="A116" s="162">
        <v>36</v>
      </c>
      <c r="B116" s="162" t="s">
        <v>406</v>
      </c>
      <c r="C116" s="163" t="s">
        <v>117</v>
      </c>
      <c r="D116" s="162">
        <v>145</v>
      </c>
      <c r="E116" s="162" t="s">
        <v>201</v>
      </c>
      <c r="F116" s="59" t="s">
        <v>202</v>
      </c>
      <c r="G116" s="59" t="s">
        <v>202</v>
      </c>
      <c r="H116" s="59" t="s">
        <v>202</v>
      </c>
      <c r="I116" s="59" t="s">
        <v>202</v>
      </c>
      <c r="J116" s="60">
        <v>43641</v>
      </c>
      <c r="K116" s="61">
        <v>0.4777777777777778</v>
      </c>
      <c r="L116" s="60">
        <v>43641</v>
      </c>
      <c r="M116" s="61">
        <v>0.55347222222222225</v>
      </c>
      <c r="N116" s="63">
        <f>IF(((L116+M116)-(J116+K116))*24&gt;0,((L116+M116)-(J116+K116))*24,"NA")</f>
        <v>1.8166666666511446</v>
      </c>
      <c r="O116" s="62">
        <f>IF(RIGHT(S116)="T",(N116),0)</f>
        <v>0</v>
      </c>
      <c r="P116" s="62">
        <f>IF(RIGHT(S116)="U",(N116),0)</f>
        <v>0</v>
      </c>
      <c r="Q116" s="62">
        <f>IF(RIGHT(S116)="C",(N116),0)</f>
        <v>1.8166666666511446</v>
      </c>
      <c r="R116" s="63">
        <f>IF(RIGHT(S116)="D",(N116),0)</f>
        <v>0</v>
      </c>
      <c r="S116" s="62" t="s">
        <v>478</v>
      </c>
      <c r="T116" s="65"/>
      <c r="U116" s="65"/>
      <c r="V116" s="65"/>
      <c r="W116" s="62"/>
      <c r="X116" s="125" t="s">
        <v>719</v>
      </c>
      <c r="Y116" s="164" t="s">
        <v>766</v>
      </c>
      <c r="Z116" s="164">
        <v>99.85</v>
      </c>
    </row>
    <row r="117" spans="1:26" ht="18" customHeight="1" x14ac:dyDescent="0.2">
      <c r="A117" s="162"/>
      <c r="B117" s="162"/>
      <c r="C117" s="163"/>
      <c r="D117" s="162"/>
      <c r="E117" s="162"/>
      <c r="F117" s="59"/>
      <c r="G117" s="59"/>
      <c r="H117" s="59"/>
      <c r="I117" s="59"/>
      <c r="J117" s="60">
        <v>43618</v>
      </c>
      <c r="K117" s="61">
        <v>0.17361111111111113</v>
      </c>
      <c r="L117" s="60">
        <v>43618</v>
      </c>
      <c r="M117" s="61">
        <v>0.64166666666666672</v>
      </c>
      <c r="N117" s="63">
        <f>IF(((L117+M117)-(J117+K117))*24&gt;0,((L117+M117)-(J117+K117))*24,"NA")</f>
        <v>11.233333333453629</v>
      </c>
      <c r="O117" s="62">
        <f>IF(RIGHT(S117)="T",(N117),0)</f>
        <v>0</v>
      </c>
      <c r="P117" s="62">
        <f>IF(RIGHT(S117)="U",(N117),0)</f>
        <v>0</v>
      </c>
      <c r="Q117" s="62">
        <f>IF(RIGHT(S117)="C",(N117),0)</f>
        <v>11.233333333453629</v>
      </c>
      <c r="R117" s="63">
        <f>IF(RIGHT(S117)="D",(N117),0)</f>
        <v>0</v>
      </c>
      <c r="S117" s="62" t="s">
        <v>478</v>
      </c>
      <c r="T117" s="65"/>
      <c r="U117" s="65"/>
      <c r="V117" s="65"/>
      <c r="W117" s="62"/>
      <c r="X117" s="125" t="s">
        <v>720</v>
      </c>
      <c r="Y117" s="164"/>
      <c r="Z117" s="164"/>
    </row>
    <row r="118" spans="1:26" ht="18" customHeight="1" x14ac:dyDescent="0.2">
      <c r="A118" s="162"/>
      <c r="B118" s="162"/>
      <c r="C118" s="163"/>
      <c r="D118" s="162"/>
      <c r="E118" s="162"/>
      <c r="F118" s="59"/>
      <c r="G118" s="59"/>
      <c r="H118" s="59"/>
      <c r="I118" s="59"/>
      <c r="J118" s="60">
        <v>43642</v>
      </c>
      <c r="K118" s="61">
        <v>0.6430555555555556</v>
      </c>
      <c r="L118" s="60">
        <v>43642</v>
      </c>
      <c r="M118" s="61">
        <v>0.68472222222222223</v>
      </c>
      <c r="N118" s="63">
        <f>IF(((L118+M118)-(J118+K118))*24&gt;0,((L118+M118)-(J118+K118))*24,"NA")</f>
        <v>0.99999999994179234</v>
      </c>
      <c r="O118" s="62">
        <f>IF(RIGHT(S118)="T",(N118),0)</f>
        <v>0.99999999994179234</v>
      </c>
      <c r="P118" s="62">
        <f>IF(RIGHT(S118)="U",(N118),0)</f>
        <v>0</v>
      </c>
      <c r="Q118" s="62">
        <f>IF(RIGHT(S118)="C",(N118),0)</f>
        <v>0</v>
      </c>
      <c r="R118" s="63">
        <f>IF(RIGHT(S118)="D",(N118),0)</f>
        <v>0</v>
      </c>
      <c r="S118" s="62" t="s">
        <v>482</v>
      </c>
      <c r="T118" s="65"/>
      <c r="U118" s="65"/>
      <c r="V118" s="65"/>
      <c r="W118" s="62"/>
      <c r="X118" s="125" t="s">
        <v>721</v>
      </c>
      <c r="Y118" s="164"/>
      <c r="Z118" s="164"/>
    </row>
    <row r="119" spans="1:26" ht="18" customHeight="1" x14ac:dyDescent="0.2">
      <c r="A119" s="125"/>
      <c r="B119" s="128" t="s">
        <v>302</v>
      </c>
      <c r="C119" s="126"/>
      <c r="D119" s="125"/>
      <c r="E119" s="125"/>
      <c r="F119" s="59"/>
      <c r="G119" s="59"/>
      <c r="H119" s="59"/>
      <c r="I119" s="59"/>
      <c r="J119" s="60"/>
      <c r="K119" s="64"/>
      <c r="L119" s="60"/>
      <c r="M119" s="64"/>
      <c r="N119" s="78">
        <f>SUM(N116:N118)</f>
        <v>14.050000000046566</v>
      </c>
      <c r="O119" s="78">
        <f t="shared" ref="O119:R119" si="47">SUM(O116:O118)</f>
        <v>0.99999999994179234</v>
      </c>
      <c r="P119" s="78">
        <f t="shared" si="47"/>
        <v>0</v>
      </c>
      <c r="Q119" s="78">
        <f t="shared" si="47"/>
        <v>13.050000000104774</v>
      </c>
      <c r="R119" s="78">
        <f t="shared" si="47"/>
        <v>0</v>
      </c>
      <c r="S119" s="64"/>
      <c r="T119" s="65"/>
      <c r="U119" s="65"/>
      <c r="V119" s="65"/>
      <c r="W119" s="62"/>
      <c r="X119" s="125"/>
      <c r="Y119" s="164"/>
      <c r="Z119" s="164"/>
    </row>
    <row r="120" spans="1:26" ht="18" customHeight="1" x14ac:dyDescent="0.2">
      <c r="A120" s="125">
        <v>37</v>
      </c>
      <c r="B120" s="125" t="s">
        <v>169</v>
      </c>
      <c r="C120" s="126" t="s">
        <v>118</v>
      </c>
      <c r="D120" s="125">
        <v>89</v>
      </c>
      <c r="E120" s="125" t="s">
        <v>201</v>
      </c>
      <c r="F120" s="59" t="s">
        <v>202</v>
      </c>
      <c r="G120" s="59" t="s">
        <v>202</v>
      </c>
      <c r="H120" s="59" t="s">
        <v>202</v>
      </c>
      <c r="I120" s="59" t="s">
        <v>202</v>
      </c>
      <c r="J120" s="60"/>
      <c r="K120" s="61"/>
      <c r="L120" s="60"/>
      <c r="M120" s="61"/>
      <c r="N120" s="63" t="str">
        <f t="shared" ref="N120" si="48">IF(((L120+M120)-(J120+K120))*24&gt;0,((L120+M120)-(J120+K120))*24,"  ")</f>
        <v xml:space="preserve">  </v>
      </c>
      <c r="O120" s="63">
        <f t="shared" ref="O120" si="49">IF(RIGHT(S120)="T",(N120),0)</f>
        <v>0</v>
      </c>
      <c r="P120" s="63">
        <f t="shared" ref="P120" si="50">IF(RIGHT(S120)="U",(N120),0)</f>
        <v>0</v>
      </c>
      <c r="Q120" s="63">
        <f t="shared" ref="Q120" si="51">IF(RIGHT(S120)="C",(N120),0)</f>
        <v>0</v>
      </c>
      <c r="R120" s="63">
        <f t="shared" ref="R120" si="52">IF(RIGHT(S120)="D",(N120),0)</f>
        <v>0</v>
      </c>
      <c r="S120" s="64"/>
      <c r="T120" s="65"/>
      <c r="U120" s="65"/>
      <c r="V120" s="65"/>
      <c r="W120" s="62"/>
      <c r="X120" s="125"/>
      <c r="Y120" s="164" t="s">
        <v>766</v>
      </c>
      <c r="Z120" s="164">
        <v>100</v>
      </c>
    </row>
    <row r="121" spans="1:26" ht="18" customHeight="1" x14ac:dyDescent="0.2">
      <c r="A121" s="125"/>
      <c r="B121" s="125"/>
      <c r="C121" s="126"/>
      <c r="D121" s="125"/>
      <c r="E121" s="125"/>
      <c r="F121" s="59"/>
      <c r="G121" s="59"/>
      <c r="H121" s="59"/>
      <c r="I121" s="59"/>
      <c r="J121" s="60"/>
      <c r="K121" s="61"/>
      <c r="L121" s="60"/>
      <c r="M121" s="61"/>
      <c r="N121" s="63"/>
      <c r="O121" s="63"/>
      <c r="P121" s="63"/>
      <c r="Q121" s="63"/>
      <c r="R121" s="63"/>
      <c r="S121" s="64"/>
      <c r="T121" s="65"/>
      <c r="U121" s="65"/>
      <c r="V121" s="65"/>
      <c r="W121" s="62"/>
      <c r="X121" s="125"/>
      <c r="Y121" s="164"/>
      <c r="Z121" s="164"/>
    </row>
    <row r="122" spans="1:26" ht="18" customHeight="1" x14ac:dyDescent="0.2">
      <c r="A122" s="125"/>
      <c r="B122" s="125"/>
      <c r="C122" s="126"/>
      <c r="D122" s="125"/>
      <c r="E122" s="125"/>
      <c r="F122" s="59"/>
      <c r="G122" s="59"/>
      <c r="H122" s="59"/>
      <c r="I122" s="59"/>
      <c r="J122" s="60"/>
      <c r="K122" s="64"/>
      <c r="L122" s="60"/>
      <c r="M122" s="64"/>
      <c r="N122" s="63"/>
      <c r="O122" s="74"/>
      <c r="P122" s="74"/>
      <c r="Q122" s="74"/>
      <c r="R122" s="74"/>
      <c r="S122" s="64"/>
      <c r="T122" s="65"/>
      <c r="U122" s="65"/>
      <c r="V122" s="65"/>
      <c r="W122" s="62"/>
      <c r="X122" s="125"/>
      <c r="Y122" s="164"/>
      <c r="Z122" s="164"/>
    </row>
    <row r="123" spans="1:26" s="40" customFormat="1" ht="18" customHeight="1" x14ac:dyDescent="0.2">
      <c r="A123" s="128"/>
      <c r="B123" s="128" t="s">
        <v>302</v>
      </c>
      <c r="C123" s="109"/>
      <c r="D123" s="128"/>
      <c r="E123" s="128"/>
      <c r="F123" s="67"/>
      <c r="G123" s="67"/>
      <c r="H123" s="67"/>
      <c r="I123" s="67"/>
      <c r="J123" s="68"/>
      <c r="K123" s="69"/>
      <c r="L123" s="68"/>
      <c r="M123" s="69"/>
      <c r="N123" s="70">
        <f>SUM(N120:N122)</f>
        <v>0</v>
      </c>
      <c r="O123" s="70">
        <f>SUM(O120:O122)</f>
        <v>0</v>
      </c>
      <c r="P123" s="70">
        <f>SUM(P120:P122)</f>
        <v>0</v>
      </c>
      <c r="Q123" s="70">
        <f>SUM(Q120:Q122)</f>
        <v>0</v>
      </c>
      <c r="R123" s="70">
        <f>SUM(R120:R122)</f>
        <v>0</v>
      </c>
      <c r="S123" s="66"/>
      <c r="T123" s="71"/>
      <c r="U123" s="71"/>
      <c r="V123" s="71"/>
      <c r="W123" s="66"/>
      <c r="X123" s="128"/>
      <c r="Y123" s="164"/>
      <c r="Z123" s="164"/>
    </row>
    <row r="124" spans="1:26" ht="18" customHeight="1" x14ac:dyDescent="0.2">
      <c r="A124" s="125">
        <v>38</v>
      </c>
      <c r="B124" s="125" t="s">
        <v>170</v>
      </c>
      <c r="C124" s="126" t="s">
        <v>63</v>
      </c>
      <c r="D124" s="125">
        <v>53.744999999999997</v>
      </c>
      <c r="E124" s="125" t="s">
        <v>201</v>
      </c>
      <c r="F124" s="59" t="s">
        <v>202</v>
      </c>
      <c r="G124" s="59" t="s">
        <v>202</v>
      </c>
      <c r="H124" s="59" t="s">
        <v>202</v>
      </c>
      <c r="I124" s="59" t="s">
        <v>202</v>
      </c>
      <c r="J124" s="73"/>
      <c r="K124" s="61"/>
      <c r="L124" s="73"/>
      <c r="M124" s="61"/>
      <c r="N124" s="74">
        <v>0</v>
      </c>
      <c r="O124" s="74">
        <f>IF(RIGHT(S124)="T",(N124),0)</f>
        <v>0</v>
      </c>
      <c r="P124" s="74">
        <f>IF(RIGHT(S124)="U",(N124),0)</f>
        <v>0</v>
      </c>
      <c r="Q124" s="74">
        <f>IF(RIGHT(S124)="C",(N124),0)</f>
        <v>0</v>
      </c>
      <c r="R124" s="74">
        <f>IF(RIGHT(S124)="D",(N124),0)</f>
        <v>0</v>
      </c>
      <c r="S124" s="64"/>
      <c r="T124" s="65"/>
      <c r="U124" s="65"/>
      <c r="V124" s="65"/>
      <c r="W124" s="62"/>
      <c r="X124" s="125"/>
      <c r="Y124" s="164" t="s">
        <v>766</v>
      </c>
      <c r="Z124" s="164">
        <v>100</v>
      </c>
    </row>
    <row r="125" spans="1:26" ht="18" customHeight="1" x14ac:dyDescent="0.2">
      <c r="A125" s="125"/>
      <c r="B125" s="125"/>
      <c r="C125" s="126"/>
      <c r="D125" s="125"/>
      <c r="E125" s="125"/>
      <c r="F125" s="59" t="s">
        <v>202</v>
      </c>
      <c r="G125" s="59" t="s">
        <v>202</v>
      </c>
      <c r="H125" s="59" t="s">
        <v>202</v>
      </c>
      <c r="I125" s="59" t="s">
        <v>202</v>
      </c>
      <c r="J125" s="73"/>
      <c r="K125" s="61"/>
      <c r="L125" s="73"/>
      <c r="M125" s="61"/>
      <c r="N125" s="74">
        <v>0</v>
      </c>
      <c r="O125" s="74">
        <f>IF(RIGHT(S125)="T",(N125),0)</f>
        <v>0</v>
      </c>
      <c r="P125" s="74">
        <f>IF(RIGHT(S125)="U",(N125),0)</f>
        <v>0</v>
      </c>
      <c r="Q125" s="74">
        <f>IF(RIGHT(S125)="C",(N125),0)</f>
        <v>0</v>
      </c>
      <c r="R125" s="74">
        <f>IF(RIGHT(S125)="D",(N125),0)</f>
        <v>0</v>
      </c>
      <c r="S125" s="64"/>
      <c r="T125" s="65"/>
      <c r="U125" s="65"/>
      <c r="V125" s="65"/>
      <c r="W125" s="62"/>
      <c r="X125" s="125"/>
      <c r="Y125" s="164"/>
      <c r="Z125" s="164"/>
    </row>
    <row r="126" spans="1:26" s="40" customFormat="1" ht="18" customHeight="1" x14ac:dyDescent="0.2">
      <c r="A126" s="128"/>
      <c r="B126" s="128" t="s">
        <v>302</v>
      </c>
      <c r="C126" s="109"/>
      <c r="D126" s="128"/>
      <c r="E126" s="128"/>
      <c r="F126" s="67"/>
      <c r="G126" s="67"/>
      <c r="H126" s="67"/>
      <c r="I126" s="67"/>
      <c r="J126" s="68"/>
      <c r="K126" s="69"/>
      <c r="L126" s="68"/>
      <c r="M126" s="69"/>
      <c r="N126" s="70">
        <f>SUM(N124:N125)</f>
        <v>0</v>
      </c>
      <c r="O126" s="70">
        <f t="shared" ref="O126:R126" si="53">SUM(O124:O125)</f>
        <v>0</v>
      </c>
      <c r="P126" s="70">
        <f t="shared" si="53"/>
        <v>0</v>
      </c>
      <c r="Q126" s="70">
        <f t="shared" si="53"/>
        <v>0</v>
      </c>
      <c r="R126" s="70">
        <f t="shared" si="53"/>
        <v>0</v>
      </c>
      <c r="S126" s="66"/>
      <c r="T126" s="71"/>
      <c r="U126" s="71"/>
      <c r="V126" s="71"/>
      <c r="W126" s="66"/>
      <c r="X126" s="128"/>
      <c r="Y126" s="164"/>
      <c r="Z126" s="164"/>
    </row>
    <row r="127" spans="1:26" ht="18" customHeight="1" x14ac:dyDescent="0.2">
      <c r="A127" s="125">
        <v>39</v>
      </c>
      <c r="B127" s="125" t="s">
        <v>171</v>
      </c>
      <c r="C127" s="126" t="s">
        <v>79</v>
      </c>
      <c r="D127" s="125">
        <v>184.54</v>
      </c>
      <c r="E127" s="125" t="s">
        <v>201</v>
      </c>
      <c r="F127" s="59" t="s">
        <v>202</v>
      </c>
      <c r="G127" s="59" t="s">
        <v>202</v>
      </c>
      <c r="H127" s="59" t="s">
        <v>202</v>
      </c>
      <c r="I127" s="59" t="s">
        <v>202</v>
      </c>
      <c r="J127" s="60">
        <v>43628</v>
      </c>
      <c r="K127" s="61">
        <v>0.69374999999999998</v>
      </c>
      <c r="L127" s="60">
        <v>43628</v>
      </c>
      <c r="M127" s="61">
        <v>0.74930555555555556</v>
      </c>
      <c r="N127" s="63">
        <f>IF(((L127+M127)-(J127+K127))*24&gt;0,((L127+M127)-(J127+K127))*24,"NA")</f>
        <v>1.3333333333139308</v>
      </c>
      <c r="O127" s="62">
        <f>IF(RIGHT(S127)="T",(N127),0)</f>
        <v>0</v>
      </c>
      <c r="P127" s="62">
        <f>IF(RIGHT(S127)="U",(N127),0)</f>
        <v>0</v>
      </c>
      <c r="Q127" s="62">
        <f>IF(RIGHT(S127)="C",(N127),0)</f>
        <v>1.3333333333139308</v>
      </c>
      <c r="R127" s="63">
        <f>IF(RIGHT(S127)="D",(N127),0)</f>
        <v>0</v>
      </c>
      <c r="S127" s="62" t="s">
        <v>478</v>
      </c>
      <c r="T127" s="65"/>
      <c r="U127" s="65"/>
      <c r="V127" s="65"/>
      <c r="W127" s="62"/>
      <c r="X127" s="125" t="s">
        <v>693</v>
      </c>
      <c r="Y127" s="164" t="s">
        <v>766</v>
      </c>
      <c r="Z127" s="164">
        <v>100</v>
      </c>
    </row>
    <row r="128" spans="1:26" ht="18" customHeight="1" x14ac:dyDescent="0.2">
      <c r="A128" s="125"/>
      <c r="B128" s="125"/>
      <c r="C128" s="126"/>
      <c r="D128" s="125"/>
      <c r="E128" s="125"/>
      <c r="F128" s="59" t="s">
        <v>202</v>
      </c>
      <c r="G128" s="59" t="s">
        <v>202</v>
      </c>
      <c r="H128" s="59" t="s">
        <v>202</v>
      </c>
      <c r="I128" s="59" t="s">
        <v>202</v>
      </c>
      <c r="J128" s="60">
        <v>43624</v>
      </c>
      <c r="K128" s="61">
        <v>0.71180555555555547</v>
      </c>
      <c r="L128" s="60">
        <v>43624</v>
      </c>
      <c r="M128" s="61">
        <v>0.79999999999999993</v>
      </c>
      <c r="N128" s="63">
        <f>IF(((L128+M128)-(J128+K128))*24&gt;0,((L128+M128)-(J128+K128))*24,"NA")</f>
        <v>2.1166666667559184</v>
      </c>
      <c r="O128" s="62">
        <f>IF(RIGHT(S128)="T",(N128),0)</f>
        <v>0</v>
      </c>
      <c r="P128" s="62">
        <f>IF(RIGHT(S128)="U",(N128),0)</f>
        <v>2.1166666667559184</v>
      </c>
      <c r="Q128" s="62">
        <f>IF(RIGHT(S128)="C",(N128),0)</f>
        <v>0</v>
      </c>
      <c r="R128" s="63">
        <f>IF(RIGHT(S128)="D",(N128),0)</f>
        <v>0</v>
      </c>
      <c r="S128" s="62" t="s">
        <v>480</v>
      </c>
      <c r="T128" s="65"/>
      <c r="U128" s="65"/>
      <c r="V128" s="65"/>
      <c r="W128" s="62"/>
      <c r="X128" s="125" t="s">
        <v>694</v>
      </c>
      <c r="Y128" s="164"/>
      <c r="Z128" s="164"/>
    </row>
    <row r="129" spans="1:26" ht="18" customHeight="1" x14ac:dyDescent="0.2">
      <c r="A129" s="125"/>
      <c r="B129" s="128" t="s">
        <v>302</v>
      </c>
      <c r="C129" s="126"/>
      <c r="D129" s="125"/>
      <c r="E129" s="125"/>
      <c r="F129" s="59"/>
      <c r="G129" s="59"/>
      <c r="H129" s="59"/>
      <c r="I129" s="59"/>
      <c r="J129" s="60"/>
      <c r="K129" s="64"/>
      <c r="L129" s="60"/>
      <c r="M129" s="64"/>
      <c r="N129" s="78">
        <f t="shared" ref="N129:R129" si="54">SUM(N127:N128)</f>
        <v>3.4500000000698492</v>
      </c>
      <c r="O129" s="70">
        <f t="shared" si="54"/>
        <v>0</v>
      </c>
      <c r="P129" s="70">
        <f t="shared" si="54"/>
        <v>2.1166666667559184</v>
      </c>
      <c r="Q129" s="70">
        <f t="shared" si="54"/>
        <v>1.3333333333139308</v>
      </c>
      <c r="R129" s="70">
        <f t="shared" si="54"/>
        <v>0</v>
      </c>
      <c r="S129" s="64"/>
      <c r="T129" s="65"/>
      <c r="U129" s="65"/>
      <c r="V129" s="65"/>
      <c r="W129" s="62"/>
      <c r="X129" s="125"/>
      <c r="Y129" s="164"/>
      <c r="Z129" s="164"/>
    </row>
    <row r="130" spans="1:26" ht="18" customHeight="1" x14ac:dyDescent="0.2">
      <c r="A130" s="125">
        <v>40</v>
      </c>
      <c r="B130" s="125" t="s">
        <v>172</v>
      </c>
      <c r="C130" s="126" t="s">
        <v>64</v>
      </c>
      <c r="D130" s="125">
        <v>53.744999999999997</v>
      </c>
      <c r="E130" s="125" t="s">
        <v>201</v>
      </c>
      <c r="F130" s="59" t="s">
        <v>202</v>
      </c>
      <c r="G130" s="59" t="s">
        <v>202</v>
      </c>
      <c r="H130" s="59" t="s">
        <v>202</v>
      </c>
      <c r="I130" s="59" t="s">
        <v>202</v>
      </c>
      <c r="J130" s="60">
        <v>43629</v>
      </c>
      <c r="K130" s="61">
        <v>0.48888888888888887</v>
      </c>
      <c r="L130" s="60">
        <v>43629</v>
      </c>
      <c r="M130" s="61">
        <v>0.7909722222222223</v>
      </c>
      <c r="N130" s="63">
        <f>IF(((L130+M130)-(J130+K130))*24&gt;0,((L130+M130)-(J130+K130))*24,"NA")</f>
        <v>7.2500000000582077</v>
      </c>
      <c r="O130" s="62">
        <f>IF(RIGHT(S130)="T",(N130),0)</f>
        <v>0</v>
      </c>
      <c r="P130" s="62">
        <f>IF(RIGHT(S130)="U",(N130),0)</f>
        <v>0</v>
      </c>
      <c r="Q130" s="62">
        <f>IF(RIGHT(S130)="C",(N130),0)</f>
        <v>0</v>
      </c>
      <c r="R130" s="63">
        <f>IF(RIGHT(S130)="D",(N130),0)</f>
        <v>7.2500000000582077</v>
      </c>
      <c r="S130" s="62" t="s">
        <v>485</v>
      </c>
      <c r="T130" s="65"/>
      <c r="U130" s="65"/>
      <c r="V130" s="65"/>
      <c r="W130" s="62"/>
      <c r="X130" s="125" t="s">
        <v>715</v>
      </c>
      <c r="Y130" s="164" t="s">
        <v>766</v>
      </c>
      <c r="Z130" s="164">
        <v>100</v>
      </c>
    </row>
    <row r="131" spans="1:26" ht="18" customHeight="1" x14ac:dyDescent="0.2">
      <c r="A131" s="125"/>
      <c r="B131" s="125"/>
      <c r="C131" s="126"/>
      <c r="D131" s="125"/>
      <c r="E131" s="125"/>
      <c r="F131" s="59" t="s">
        <v>202</v>
      </c>
      <c r="G131" s="59" t="s">
        <v>202</v>
      </c>
      <c r="H131" s="59" t="s">
        <v>202</v>
      </c>
      <c r="I131" s="59" t="s">
        <v>202</v>
      </c>
      <c r="J131" s="59"/>
      <c r="K131" s="84"/>
      <c r="L131" s="84"/>
      <c r="M131" s="84"/>
      <c r="N131" s="75"/>
      <c r="O131" s="63"/>
      <c r="P131" s="63"/>
      <c r="Q131" s="63"/>
      <c r="R131" s="63"/>
      <c r="S131" s="66"/>
      <c r="T131" s="65"/>
      <c r="U131" s="65"/>
      <c r="V131" s="65"/>
      <c r="W131" s="62"/>
      <c r="X131" s="125"/>
      <c r="Y131" s="164"/>
      <c r="Z131" s="164"/>
    </row>
    <row r="132" spans="1:26" s="40" customFormat="1" ht="18" customHeight="1" x14ac:dyDescent="0.2">
      <c r="A132" s="128"/>
      <c r="B132" s="128" t="s">
        <v>302</v>
      </c>
      <c r="C132" s="109"/>
      <c r="D132" s="128"/>
      <c r="E132" s="128"/>
      <c r="F132" s="67"/>
      <c r="G132" s="67"/>
      <c r="H132" s="67"/>
      <c r="I132" s="67"/>
      <c r="J132" s="68"/>
      <c r="K132" s="69"/>
      <c r="L132" s="68"/>
      <c r="M132" s="69"/>
      <c r="N132" s="70">
        <f ca="1">SUM(N131:N133)</f>
        <v>0</v>
      </c>
      <c r="O132" s="70">
        <f t="shared" ref="O132:R132" ca="1" si="55">SUM(O131:O133)</f>
        <v>0</v>
      </c>
      <c r="P132" s="70">
        <f t="shared" ca="1" si="55"/>
        <v>0</v>
      </c>
      <c r="Q132" s="70">
        <f t="shared" ca="1" si="55"/>
        <v>0</v>
      </c>
      <c r="R132" s="70">
        <f t="shared" ca="1" si="55"/>
        <v>0</v>
      </c>
      <c r="S132" s="66"/>
      <c r="T132" s="71"/>
      <c r="U132" s="71"/>
      <c r="V132" s="71"/>
      <c r="W132" s="66"/>
      <c r="X132" s="128"/>
      <c r="Y132" s="164"/>
      <c r="Z132" s="164"/>
    </row>
    <row r="133" spans="1:26" ht="18" customHeight="1" x14ac:dyDescent="0.2">
      <c r="A133" s="125">
        <v>41</v>
      </c>
      <c r="B133" s="125" t="s">
        <v>173</v>
      </c>
      <c r="C133" s="126" t="s">
        <v>80</v>
      </c>
      <c r="D133" s="125">
        <v>184.54</v>
      </c>
      <c r="E133" s="125" t="s">
        <v>201</v>
      </c>
      <c r="F133" s="59" t="s">
        <v>202</v>
      </c>
      <c r="G133" s="59" t="s">
        <v>202</v>
      </c>
      <c r="H133" s="59" t="s">
        <v>202</v>
      </c>
      <c r="I133" s="59" t="s">
        <v>202</v>
      </c>
      <c r="J133" s="60">
        <v>43628</v>
      </c>
      <c r="K133" s="61">
        <v>0.69374999999999998</v>
      </c>
      <c r="L133" s="60">
        <v>43628</v>
      </c>
      <c r="M133" s="61">
        <v>0.70277777777777783</v>
      </c>
      <c r="N133" s="63">
        <f>IF(((L133+M133)-(J133+K133))*24&gt;0,((L133+M133)-(J133+K133))*24,"NA")</f>
        <v>0.21666666667442769</v>
      </c>
      <c r="O133" s="62">
        <f>IF(RIGHT(S133)="T",(N133),0)</f>
        <v>0</v>
      </c>
      <c r="P133" s="62">
        <f>IF(RIGHT(S133)="U",(N133),0)</f>
        <v>0</v>
      </c>
      <c r="Q133" s="62">
        <f>IF(RIGHT(S133)="C",(N133),0)</f>
        <v>0.21666666667442769</v>
      </c>
      <c r="R133" s="63">
        <f>IF(RIGHT(S133)="D",(N133),0)</f>
        <v>0</v>
      </c>
      <c r="S133" s="62" t="s">
        <v>478</v>
      </c>
      <c r="T133" s="65"/>
      <c r="U133" s="65"/>
      <c r="V133" s="65"/>
      <c r="W133" s="62"/>
      <c r="X133" s="125" t="s">
        <v>695</v>
      </c>
      <c r="Y133" s="164" t="s">
        <v>766</v>
      </c>
      <c r="Z133" s="164">
        <v>100</v>
      </c>
    </row>
    <row r="134" spans="1:26" ht="18" customHeight="1" x14ac:dyDescent="0.2">
      <c r="A134" s="125"/>
      <c r="B134" s="125"/>
      <c r="C134" s="126"/>
      <c r="D134" s="125"/>
      <c r="E134" s="125"/>
      <c r="F134" s="59"/>
      <c r="G134" s="59"/>
      <c r="H134" s="59"/>
      <c r="I134" s="59"/>
      <c r="J134" s="60">
        <v>43630</v>
      </c>
      <c r="K134" s="61">
        <v>0.48125000000000001</v>
      </c>
      <c r="L134" s="60">
        <v>43630</v>
      </c>
      <c r="M134" s="61">
        <v>0.625</v>
      </c>
      <c r="N134" s="63">
        <f>IF(((L134+M134)-(J134+K134))*24&gt;0,((L134+M134)-(J134+K134))*24,"NA")</f>
        <v>3.4500000000698492</v>
      </c>
      <c r="O134" s="62">
        <f>IF(RIGHT(S134)="T",(N134),0)</f>
        <v>0</v>
      </c>
      <c r="P134" s="62">
        <f>IF(RIGHT(S134)="U",(N134),0)</f>
        <v>3.4500000000698492</v>
      </c>
      <c r="Q134" s="62">
        <f>IF(RIGHT(S134)="C",(N134),0)</f>
        <v>0</v>
      </c>
      <c r="R134" s="63">
        <f>IF(RIGHT(S134)="D",(N134),0)</f>
        <v>0</v>
      </c>
      <c r="S134" s="62" t="s">
        <v>480</v>
      </c>
      <c r="T134" s="65"/>
      <c r="U134" s="65"/>
      <c r="V134" s="65"/>
      <c r="W134" s="62"/>
      <c r="X134" s="125" t="s">
        <v>694</v>
      </c>
      <c r="Y134" s="164"/>
      <c r="Z134" s="164"/>
    </row>
    <row r="135" spans="1:26" ht="18" customHeight="1" x14ac:dyDescent="0.2">
      <c r="A135" s="125"/>
      <c r="B135" s="125"/>
      <c r="C135" s="126"/>
      <c r="D135" s="125"/>
      <c r="E135" s="125"/>
      <c r="F135" s="59" t="s">
        <v>202</v>
      </c>
      <c r="G135" s="59" t="s">
        <v>202</v>
      </c>
      <c r="H135" s="59" t="s">
        <v>202</v>
      </c>
      <c r="I135" s="59" t="s">
        <v>202</v>
      </c>
      <c r="J135" s="59"/>
      <c r="K135" s="84"/>
      <c r="L135" s="84"/>
      <c r="M135" s="84"/>
      <c r="N135" s="75"/>
      <c r="O135" s="63"/>
      <c r="P135" s="63"/>
      <c r="Q135" s="63"/>
      <c r="R135" s="63"/>
      <c r="S135" s="66"/>
      <c r="T135" s="65"/>
      <c r="U135" s="65"/>
      <c r="V135" s="65"/>
      <c r="W135" s="62"/>
      <c r="X135" s="125"/>
      <c r="Y135" s="164"/>
      <c r="Z135" s="164"/>
    </row>
    <row r="136" spans="1:26" s="40" customFormat="1" ht="18" customHeight="1" x14ac:dyDescent="0.2">
      <c r="A136" s="128"/>
      <c r="B136" s="128" t="s">
        <v>302</v>
      </c>
      <c r="C136" s="109"/>
      <c r="D136" s="128"/>
      <c r="E136" s="128"/>
      <c r="F136" s="67"/>
      <c r="G136" s="67"/>
      <c r="H136" s="67"/>
      <c r="I136" s="67"/>
      <c r="J136" s="68"/>
      <c r="K136" s="69"/>
      <c r="L136" s="68"/>
      <c r="M136" s="69"/>
      <c r="N136" s="70">
        <f>SUM(N133:N135)</f>
        <v>3.6666666667442769</v>
      </c>
      <c r="O136" s="70">
        <f t="shared" ref="O136:R136" si="56">SUM(O133:O135)</f>
        <v>0</v>
      </c>
      <c r="P136" s="70">
        <f t="shared" si="56"/>
        <v>3.4500000000698492</v>
      </c>
      <c r="Q136" s="70">
        <f t="shared" si="56"/>
        <v>0.21666666667442769</v>
      </c>
      <c r="R136" s="70">
        <f t="shared" si="56"/>
        <v>0</v>
      </c>
      <c r="S136" s="66"/>
      <c r="T136" s="71"/>
      <c r="U136" s="71"/>
      <c r="V136" s="71"/>
      <c r="W136" s="66"/>
      <c r="X136" s="128"/>
      <c r="Y136" s="164"/>
      <c r="Z136" s="164"/>
    </row>
    <row r="137" spans="1:26" ht="18" customHeight="1" x14ac:dyDescent="0.2">
      <c r="A137" s="125">
        <v>42</v>
      </c>
      <c r="B137" s="125" t="s">
        <v>174</v>
      </c>
      <c r="C137" s="126" t="s">
        <v>285</v>
      </c>
      <c r="D137" s="125">
        <v>46.14</v>
      </c>
      <c r="E137" s="125" t="s">
        <v>201</v>
      </c>
      <c r="F137" s="59" t="s">
        <v>202</v>
      </c>
      <c r="G137" s="59" t="s">
        <v>202</v>
      </c>
      <c r="H137" s="59" t="s">
        <v>202</v>
      </c>
      <c r="I137" s="59" t="s">
        <v>202</v>
      </c>
      <c r="J137" s="60"/>
      <c r="K137" s="61"/>
      <c r="L137" s="60"/>
      <c r="M137" s="61"/>
      <c r="N137" s="63"/>
      <c r="O137" s="62"/>
      <c r="P137" s="62"/>
      <c r="Q137" s="62"/>
      <c r="R137" s="63"/>
      <c r="S137" s="64"/>
      <c r="T137" s="65"/>
      <c r="U137" s="65"/>
      <c r="V137" s="65"/>
      <c r="W137" s="62"/>
      <c r="X137" s="125"/>
      <c r="Y137" s="164" t="s">
        <v>766</v>
      </c>
      <c r="Z137" s="164">
        <v>100</v>
      </c>
    </row>
    <row r="138" spans="1:26" ht="18" customHeight="1" x14ac:dyDescent="0.2">
      <c r="A138" s="125"/>
      <c r="B138" s="125"/>
      <c r="C138" s="126"/>
      <c r="D138" s="125"/>
      <c r="E138" s="125"/>
      <c r="F138" s="59"/>
      <c r="G138" s="59"/>
      <c r="H138" s="59"/>
      <c r="I138" s="59"/>
      <c r="J138" s="60"/>
      <c r="K138" s="61"/>
      <c r="L138" s="60"/>
      <c r="M138" s="61"/>
      <c r="N138" s="63"/>
      <c r="O138" s="62"/>
      <c r="P138" s="62"/>
      <c r="Q138" s="62"/>
      <c r="R138" s="63"/>
      <c r="S138" s="64"/>
      <c r="T138" s="65"/>
      <c r="U138" s="65"/>
      <c r="V138" s="65"/>
      <c r="W138" s="62"/>
      <c r="X138" s="125"/>
      <c r="Y138" s="164"/>
      <c r="Z138" s="164"/>
    </row>
    <row r="139" spans="1:26" s="40" customFormat="1" ht="18" customHeight="1" x14ac:dyDescent="0.2">
      <c r="A139" s="128"/>
      <c r="B139" s="128" t="s">
        <v>302</v>
      </c>
      <c r="C139" s="109"/>
      <c r="D139" s="128"/>
      <c r="E139" s="128"/>
      <c r="F139" s="67"/>
      <c r="G139" s="67"/>
      <c r="H139" s="67"/>
      <c r="I139" s="67"/>
      <c r="J139" s="68"/>
      <c r="K139" s="69"/>
      <c r="L139" s="68"/>
      <c r="M139" s="69"/>
      <c r="N139" s="70">
        <f t="shared" ref="N139:R139" si="57">SUM(N136:N138)</f>
        <v>3.6666666667442769</v>
      </c>
      <c r="O139" s="70">
        <f t="shared" si="57"/>
        <v>0</v>
      </c>
      <c r="P139" s="70">
        <f t="shared" si="57"/>
        <v>3.4500000000698492</v>
      </c>
      <c r="Q139" s="70">
        <f t="shared" si="57"/>
        <v>0.21666666667442769</v>
      </c>
      <c r="R139" s="70">
        <f t="shared" si="57"/>
        <v>0</v>
      </c>
      <c r="S139" s="66"/>
      <c r="T139" s="71"/>
      <c r="U139" s="71"/>
      <c r="V139" s="71"/>
      <c r="W139" s="66"/>
      <c r="X139" s="128"/>
      <c r="Y139" s="164"/>
      <c r="Z139" s="164"/>
    </row>
    <row r="140" spans="1:26" ht="18" customHeight="1" x14ac:dyDescent="0.2">
      <c r="A140" s="125">
        <v>43</v>
      </c>
      <c r="B140" s="125" t="s">
        <v>175</v>
      </c>
      <c r="C140" s="126" t="s">
        <v>347</v>
      </c>
      <c r="D140" s="125">
        <v>46.14</v>
      </c>
      <c r="E140" s="125" t="s">
        <v>201</v>
      </c>
      <c r="F140" s="59" t="s">
        <v>202</v>
      </c>
      <c r="G140" s="59" t="s">
        <v>202</v>
      </c>
      <c r="H140" s="59" t="s">
        <v>202</v>
      </c>
      <c r="I140" s="59" t="s">
        <v>202</v>
      </c>
      <c r="J140" s="60"/>
      <c r="K140" s="61"/>
      <c r="L140" s="60"/>
      <c r="M140" s="61"/>
      <c r="N140" s="63"/>
      <c r="O140" s="62"/>
      <c r="P140" s="62"/>
      <c r="Q140" s="62"/>
      <c r="R140" s="63"/>
      <c r="S140" s="64"/>
      <c r="T140" s="65"/>
      <c r="U140" s="65"/>
      <c r="V140" s="65"/>
      <c r="W140" s="62"/>
      <c r="X140" s="125"/>
      <c r="Y140" s="164" t="s">
        <v>766</v>
      </c>
      <c r="Z140" s="164">
        <v>100</v>
      </c>
    </row>
    <row r="141" spans="1:26" ht="18" customHeight="1" x14ac:dyDescent="0.2">
      <c r="A141" s="125"/>
      <c r="B141" s="125"/>
      <c r="C141" s="126"/>
      <c r="D141" s="125"/>
      <c r="E141" s="125"/>
      <c r="F141" s="59"/>
      <c r="G141" s="59"/>
      <c r="H141" s="59"/>
      <c r="I141" s="59"/>
      <c r="J141" s="88"/>
      <c r="K141" s="87"/>
      <c r="L141" s="88"/>
      <c r="M141" s="87"/>
      <c r="N141" s="75"/>
      <c r="O141" s="63"/>
      <c r="P141" s="63"/>
      <c r="Q141" s="63"/>
      <c r="R141" s="63"/>
      <c r="S141" s="87"/>
      <c r="T141" s="65"/>
      <c r="U141" s="65"/>
      <c r="V141" s="65"/>
      <c r="W141" s="62"/>
      <c r="X141" s="29"/>
      <c r="Y141" s="164"/>
      <c r="Z141" s="164"/>
    </row>
    <row r="142" spans="1:26" s="40" customFormat="1" ht="18" customHeight="1" x14ac:dyDescent="0.2">
      <c r="A142" s="128"/>
      <c r="B142" s="128" t="s">
        <v>302</v>
      </c>
      <c r="C142" s="109"/>
      <c r="D142" s="128"/>
      <c r="E142" s="128"/>
      <c r="F142" s="67"/>
      <c r="G142" s="67"/>
      <c r="H142" s="67"/>
      <c r="I142" s="67"/>
      <c r="J142" s="68"/>
      <c r="K142" s="69"/>
      <c r="L142" s="68"/>
      <c r="M142" s="69"/>
      <c r="N142" s="70">
        <f>SUM(N140:N141)</f>
        <v>0</v>
      </c>
      <c r="O142" s="70">
        <f t="shared" ref="O142:R142" si="58">SUM(O140:O141)</f>
        <v>0</v>
      </c>
      <c r="P142" s="70">
        <f t="shared" si="58"/>
        <v>0</v>
      </c>
      <c r="Q142" s="70">
        <f t="shared" si="58"/>
        <v>0</v>
      </c>
      <c r="R142" s="70">
        <f t="shared" si="58"/>
        <v>0</v>
      </c>
      <c r="S142" s="66"/>
      <c r="T142" s="71"/>
      <c r="U142" s="71"/>
      <c r="V142" s="71"/>
      <c r="W142" s="66"/>
      <c r="X142" s="128"/>
      <c r="Y142" s="164"/>
      <c r="Z142" s="164"/>
    </row>
    <row r="143" spans="1:26" ht="18" customHeight="1" x14ac:dyDescent="0.2">
      <c r="A143" s="162">
        <v>44</v>
      </c>
      <c r="B143" s="162" t="s">
        <v>176</v>
      </c>
      <c r="C143" s="163" t="s">
        <v>286</v>
      </c>
      <c r="D143" s="162">
        <v>131.47999999999999</v>
      </c>
      <c r="E143" s="162" t="s">
        <v>201</v>
      </c>
      <c r="F143" s="59" t="s">
        <v>202</v>
      </c>
      <c r="G143" s="59" t="s">
        <v>202</v>
      </c>
      <c r="H143" s="59" t="s">
        <v>202</v>
      </c>
      <c r="I143" s="59" t="s">
        <v>202</v>
      </c>
      <c r="J143" s="60">
        <v>43645</v>
      </c>
      <c r="K143" s="61">
        <v>0.39444444444444443</v>
      </c>
      <c r="L143" s="60">
        <v>43645</v>
      </c>
      <c r="M143" s="61">
        <v>0.81527777777777777</v>
      </c>
      <c r="N143" s="63">
        <f>IF(((L143+M143)-(J143+K143))*24&gt;0,((L143+M143)-(J143+K143))*24,"NA")</f>
        <v>10.100000000093132</v>
      </c>
      <c r="O143" s="62">
        <f>IF(RIGHT(S143)="T",(N143),0)</f>
        <v>0</v>
      </c>
      <c r="P143" s="62">
        <f>IF(RIGHT(S143)="U",(N143),0)</f>
        <v>10.100000000093132</v>
      </c>
      <c r="Q143" s="62">
        <f>IF(RIGHT(S143)="C",(N143),0)</f>
        <v>0</v>
      </c>
      <c r="R143" s="63">
        <f>IF(RIGHT(S143)="D",(N143),0)</f>
        <v>0</v>
      </c>
      <c r="S143" s="62" t="s">
        <v>480</v>
      </c>
      <c r="T143" s="65"/>
      <c r="U143" s="65"/>
      <c r="V143" s="65"/>
      <c r="W143" s="62"/>
      <c r="X143" s="125" t="s">
        <v>680</v>
      </c>
      <c r="Y143" s="164" t="s">
        <v>766</v>
      </c>
      <c r="Z143" s="164">
        <v>99.57</v>
      </c>
    </row>
    <row r="144" spans="1:26" ht="18" customHeight="1" x14ac:dyDescent="0.2">
      <c r="A144" s="162"/>
      <c r="B144" s="162"/>
      <c r="C144" s="163"/>
      <c r="D144" s="162"/>
      <c r="E144" s="162"/>
      <c r="F144" s="59"/>
      <c r="G144" s="59"/>
      <c r="H144" s="59"/>
      <c r="I144" s="59"/>
      <c r="J144" s="60">
        <v>43628</v>
      </c>
      <c r="K144" s="61">
        <v>0.70763888888888893</v>
      </c>
      <c r="L144" s="60">
        <v>43628</v>
      </c>
      <c r="M144" s="61">
        <v>0.72638888888888886</v>
      </c>
      <c r="N144" s="63">
        <f>IF(((L144+M144)-(J144+K144))*24&gt;0,((L144+M144)-(J144+K144))*24,"NA")</f>
        <v>0.45000000006984919</v>
      </c>
      <c r="O144" s="62">
        <f>IF(RIGHT(S144)="T",(N144),0)</f>
        <v>0</v>
      </c>
      <c r="P144" s="62">
        <f>IF(RIGHT(S144)="U",(N144),0)</f>
        <v>0</v>
      </c>
      <c r="Q144" s="62">
        <f>IF(RIGHT(S144)="C",(N144),0)</f>
        <v>0.45000000006984919</v>
      </c>
      <c r="R144" s="63">
        <f>IF(RIGHT(S144)="D",(N144),0)</f>
        <v>0</v>
      </c>
      <c r="S144" s="62" t="s">
        <v>478</v>
      </c>
      <c r="T144" s="65"/>
      <c r="U144" s="65"/>
      <c r="V144" s="65"/>
      <c r="W144" s="62"/>
      <c r="X144" s="125" t="s">
        <v>681</v>
      </c>
      <c r="Y144" s="164"/>
      <c r="Z144" s="164"/>
    </row>
    <row r="145" spans="1:26" ht="18" customHeight="1" x14ac:dyDescent="0.2">
      <c r="A145" s="162"/>
      <c r="B145" s="162"/>
      <c r="C145" s="163"/>
      <c r="D145" s="162"/>
      <c r="E145" s="162"/>
      <c r="F145" s="59"/>
      <c r="G145" s="59"/>
      <c r="H145" s="59"/>
      <c r="I145" s="59"/>
      <c r="J145" s="60">
        <v>43641</v>
      </c>
      <c r="K145" s="61">
        <v>0.38958333333333334</v>
      </c>
      <c r="L145" s="60">
        <v>43641</v>
      </c>
      <c r="M145" s="61">
        <v>0.84513888888888899</v>
      </c>
      <c r="N145" s="63">
        <f>IF(((L145+M145)-(J145+K145))*24&gt;0,((L145+M145)-(J145+K145))*24,"NA")</f>
        <v>10.933333333348855</v>
      </c>
      <c r="O145" s="62">
        <f>IF(RIGHT(S145)="T",(N145),0)</f>
        <v>0</v>
      </c>
      <c r="P145" s="62">
        <f>IF(RIGHT(S145)="U",(N145),0)</f>
        <v>10.933333333348855</v>
      </c>
      <c r="Q145" s="62">
        <f>IF(RIGHT(S145)="C",(N145),0)</f>
        <v>0</v>
      </c>
      <c r="R145" s="63">
        <f>IF(RIGHT(S145)="D",(N145),0)</f>
        <v>0</v>
      </c>
      <c r="S145" s="62" t="s">
        <v>480</v>
      </c>
      <c r="T145" s="65"/>
      <c r="U145" s="65"/>
      <c r="V145" s="65"/>
      <c r="W145" s="62"/>
      <c r="X145" s="125" t="s">
        <v>682</v>
      </c>
      <c r="Y145" s="164"/>
      <c r="Z145" s="164"/>
    </row>
    <row r="146" spans="1:26" ht="18" customHeight="1" x14ac:dyDescent="0.2">
      <c r="A146" s="162"/>
      <c r="B146" s="162"/>
      <c r="C146" s="163"/>
      <c r="D146" s="162"/>
      <c r="E146" s="162"/>
      <c r="F146" s="59"/>
      <c r="G146" s="59"/>
      <c r="H146" s="59"/>
      <c r="I146" s="59"/>
      <c r="J146" s="60">
        <v>43633</v>
      </c>
      <c r="K146" s="61">
        <v>0.70138888888888884</v>
      </c>
      <c r="L146" s="60">
        <v>43633</v>
      </c>
      <c r="M146" s="61">
        <v>0.82500000000000007</v>
      </c>
      <c r="N146" s="63">
        <f>IF(((L146+M146)-(J146+K146))*24&gt;0,((L146+M146)-(J146+K146))*24,"NA")</f>
        <v>2.9666666665580124</v>
      </c>
      <c r="O146" s="62">
        <f>IF(RIGHT(S146)="T",(N146),0)</f>
        <v>2.9666666665580124</v>
      </c>
      <c r="P146" s="62">
        <f>IF(RIGHT(S146)="U",(N146),0)</f>
        <v>0</v>
      </c>
      <c r="Q146" s="62">
        <f>IF(RIGHT(S146)="C",(N146),0)</f>
        <v>0</v>
      </c>
      <c r="R146" s="63">
        <f>IF(RIGHT(S146)="D",(N146),0)</f>
        <v>0</v>
      </c>
      <c r="S146" s="62" t="s">
        <v>482</v>
      </c>
      <c r="T146" s="65"/>
      <c r="U146" s="65"/>
      <c r="V146" s="65"/>
      <c r="W146" s="62"/>
      <c r="X146" s="125" t="s">
        <v>683</v>
      </c>
      <c r="Y146" s="164"/>
      <c r="Z146" s="164"/>
    </row>
    <row r="147" spans="1:26" s="40" customFormat="1" ht="18" customHeight="1" x14ac:dyDescent="0.2">
      <c r="A147" s="128"/>
      <c r="B147" s="128" t="s">
        <v>302</v>
      </c>
      <c r="C147" s="109"/>
      <c r="D147" s="128"/>
      <c r="E147" s="128"/>
      <c r="F147" s="67"/>
      <c r="G147" s="67"/>
      <c r="H147" s="67"/>
      <c r="I147" s="67"/>
      <c r="J147" s="68"/>
      <c r="K147" s="69"/>
      <c r="L147" s="68"/>
      <c r="M147" s="69"/>
      <c r="N147" s="70">
        <f>SUM(N143:N146)</f>
        <v>24.450000000069849</v>
      </c>
      <c r="O147" s="70">
        <f t="shared" ref="O147:R147" si="59">SUM(O143:O146)</f>
        <v>2.9666666665580124</v>
      </c>
      <c r="P147" s="70">
        <f t="shared" si="59"/>
        <v>21.033333333441988</v>
      </c>
      <c r="Q147" s="70">
        <f t="shared" si="59"/>
        <v>0.45000000006984919</v>
      </c>
      <c r="R147" s="70">
        <f t="shared" si="59"/>
        <v>0</v>
      </c>
      <c r="S147" s="66"/>
      <c r="T147" s="71"/>
      <c r="U147" s="71"/>
      <c r="V147" s="71"/>
      <c r="W147" s="66"/>
      <c r="X147" s="128"/>
      <c r="Y147" s="164"/>
      <c r="Z147" s="164"/>
    </row>
    <row r="148" spans="1:26" ht="18" customHeight="1" x14ac:dyDescent="0.2">
      <c r="A148" s="125">
        <v>45</v>
      </c>
      <c r="B148" s="125" t="s">
        <v>177</v>
      </c>
      <c r="C148" s="126" t="s">
        <v>348</v>
      </c>
      <c r="D148" s="125">
        <v>131.47999999999999</v>
      </c>
      <c r="E148" s="125" t="s">
        <v>201</v>
      </c>
      <c r="F148" s="59" t="s">
        <v>202</v>
      </c>
      <c r="G148" s="59" t="s">
        <v>202</v>
      </c>
      <c r="H148" s="59" t="s">
        <v>202</v>
      </c>
      <c r="I148" s="59" t="s">
        <v>202</v>
      </c>
      <c r="J148" s="60"/>
      <c r="K148" s="61"/>
      <c r="L148" s="60"/>
      <c r="M148" s="61"/>
      <c r="N148" s="75"/>
      <c r="O148" s="63"/>
      <c r="P148" s="63"/>
      <c r="Q148" s="63"/>
      <c r="R148" s="63"/>
      <c r="S148" s="64"/>
      <c r="T148" s="65"/>
      <c r="U148" s="65"/>
      <c r="V148" s="65"/>
      <c r="W148" s="62"/>
      <c r="X148" s="125"/>
      <c r="Y148" s="164" t="s">
        <v>766</v>
      </c>
      <c r="Z148" s="164">
        <v>100</v>
      </c>
    </row>
    <row r="149" spans="1:26" s="40" customFormat="1" ht="18" customHeight="1" x14ac:dyDescent="0.2">
      <c r="A149" s="128"/>
      <c r="B149" s="128" t="s">
        <v>302</v>
      </c>
      <c r="C149" s="109"/>
      <c r="D149" s="128"/>
      <c r="E149" s="128"/>
      <c r="F149" s="67"/>
      <c r="G149" s="67"/>
      <c r="H149" s="67"/>
      <c r="I149" s="67"/>
      <c r="J149" s="68"/>
      <c r="K149" s="69"/>
      <c r="L149" s="68"/>
      <c r="M149" s="69"/>
      <c r="N149" s="70">
        <f>SUM(N148:N148)</f>
        <v>0</v>
      </c>
      <c r="O149" s="70">
        <f>SUM(O148:O148)</f>
        <v>0</v>
      </c>
      <c r="P149" s="70">
        <f>SUM(P148:P148)</f>
        <v>0</v>
      </c>
      <c r="Q149" s="70">
        <f>SUM(Q148:Q148)</f>
        <v>0</v>
      </c>
      <c r="R149" s="70">
        <f>SUM(R148:R148)</f>
        <v>0</v>
      </c>
      <c r="S149" s="66"/>
      <c r="T149" s="71"/>
      <c r="U149" s="71"/>
      <c r="V149" s="71"/>
      <c r="W149" s="66"/>
      <c r="X149" s="128"/>
      <c r="Y149" s="164"/>
      <c r="Z149" s="164"/>
    </row>
    <row r="150" spans="1:26" ht="18" customHeight="1" x14ac:dyDescent="0.2">
      <c r="A150" s="125">
        <v>46</v>
      </c>
      <c r="B150" s="125" t="s">
        <v>178</v>
      </c>
      <c r="C150" s="126" t="s">
        <v>16</v>
      </c>
      <c r="D150" s="125">
        <v>172</v>
      </c>
      <c r="E150" s="125" t="s">
        <v>201</v>
      </c>
      <c r="F150" s="59" t="s">
        <v>202</v>
      </c>
      <c r="G150" s="59" t="s">
        <v>202</v>
      </c>
      <c r="H150" s="59" t="s">
        <v>202</v>
      </c>
      <c r="I150" s="59" t="s">
        <v>202</v>
      </c>
      <c r="J150" s="60"/>
      <c r="K150" s="61"/>
      <c r="L150" s="60"/>
      <c r="M150" s="61"/>
      <c r="N150" s="63"/>
      <c r="O150" s="72"/>
      <c r="P150" s="72"/>
      <c r="Q150" s="72"/>
      <c r="R150" s="72"/>
      <c r="S150" s="64"/>
      <c r="T150" s="65"/>
      <c r="U150" s="65"/>
      <c r="V150" s="65"/>
      <c r="W150" s="62"/>
      <c r="X150" s="125"/>
      <c r="Y150" s="164" t="s">
        <v>766</v>
      </c>
      <c r="Z150" s="164">
        <v>100</v>
      </c>
    </row>
    <row r="151" spans="1:26" ht="18" customHeight="1" x14ac:dyDescent="0.2">
      <c r="A151" s="125"/>
      <c r="B151" s="125"/>
      <c r="C151" s="126"/>
      <c r="D151" s="125"/>
      <c r="E151" s="125"/>
      <c r="F151" s="59" t="s">
        <v>202</v>
      </c>
      <c r="G151" s="59" t="s">
        <v>202</v>
      </c>
      <c r="H151" s="59" t="s">
        <v>202</v>
      </c>
      <c r="I151" s="59" t="s">
        <v>202</v>
      </c>
      <c r="J151" s="60"/>
      <c r="K151" s="61"/>
      <c r="L151" s="60"/>
      <c r="M151" s="61"/>
      <c r="N151" s="63"/>
      <c r="O151" s="72"/>
      <c r="P151" s="72"/>
      <c r="Q151" s="72"/>
      <c r="R151" s="72"/>
      <c r="S151" s="64"/>
      <c r="T151" s="65"/>
      <c r="U151" s="65"/>
      <c r="V151" s="65"/>
      <c r="W151" s="62"/>
      <c r="X151" s="125"/>
      <c r="Y151" s="164"/>
      <c r="Z151" s="164"/>
    </row>
    <row r="152" spans="1:26" ht="18" customHeight="1" x14ac:dyDescent="0.2">
      <c r="A152" s="125"/>
      <c r="B152" s="128" t="s">
        <v>302</v>
      </c>
      <c r="C152" s="109"/>
      <c r="D152" s="128"/>
      <c r="E152" s="128"/>
      <c r="F152" s="59"/>
      <c r="G152" s="59"/>
      <c r="H152" s="59"/>
      <c r="I152" s="59"/>
      <c r="J152" s="68"/>
      <c r="K152" s="69"/>
      <c r="L152" s="68"/>
      <c r="M152" s="69"/>
      <c r="N152" s="78">
        <f>SUM(N150:N151)</f>
        <v>0</v>
      </c>
      <c r="O152" s="78">
        <f t="shared" ref="O152:R152" si="60">SUM(O150:O151)</f>
        <v>0</v>
      </c>
      <c r="P152" s="78">
        <f t="shared" si="60"/>
        <v>0</v>
      </c>
      <c r="Q152" s="78">
        <f t="shared" si="60"/>
        <v>0</v>
      </c>
      <c r="R152" s="78">
        <f t="shared" si="60"/>
        <v>0</v>
      </c>
      <c r="S152" s="66"/>
      <c r="T152" s="71"/>
      <c r="U152" s="71"/>
      <c r="V152" s="71"/>
      <c r="W152" s="66"/>
      <c r="X152" s="128"/>
      <c r="Y152" s="164"/>
      <c r="Z152" s="164"/>
    </row>
    <row r="153" spans="1:26" ht="18" customHeight="1" x14ac:dyDescent="0.2">
      <c r="A153" s="162">
        <v>47</v>
      </c>
      <c r="B153" s="162" t="s">
        <v>179</v>
      </c>
      <c r="C153" s="163" t="s">
        <v>15</v>
      </c>
      <c r="D153" s="162">
        <v>172</v>
      </c>
      <c r="E153" s="162" t="s">
        <v>201</v>
      </c>
      <c r="F153" s="59" t="s">
        <v>202</v>
      </c>
      <c r="G153" s="59" t="s">
        <v>202</v>
      </c>
      <c r="H153" s="59" t="s">
        <v>202</v>
      </c>
      <c r="I153" s="59" t="s">
        <v>202</v>
      </c>
      <c r="J153" s="60">
        <v>43636</v>
      </c>
      <c r="K153" s="61">
        <v>0.79791666666666661</v>
      </c>
      <c r="L153" s="60">
        <v>43636</v>
      </c>
      <c r="M153" s="61">
        <v>0.79791666666666661</v>
      </c>
      <c r="N153" s="63">
        <v>0</v>
      </c>
      <c r="O153" s="62">
        <f>IF(RIGHT(S153)="T",(N153),0)</f>
        <v>0</v>
      </c>
      <c r="P153" s="62">
        <f>IF(RIGHT(S153)="U",(N153),0)</f>
        <v>0</v>
      </c>
      <c r="Q153" s="62">
        <f>IF(RIGHT(S153)="C",(N153),0)</f>
        <v>0</v>
      </c>
      <c r="R153" s="63">
        <f>IF(RIGHT(S153)="D",(N153),0)</f>
        <v>0</v>
      </c>
      <c r="S153" s="62" t="s">
        <v>484</v>
      </c>
      <c r="T153" s="65"/>
      <c r="U153" s="65"/>
      <c r="V153" s="65"/>
      <c r="W153" s="62"/>
      <c r="X153" s="125" t="s">
        <v>722</v>
      </c>
      <c r="Y153" s="164" t="s">
        <v>766</v>
      </c>
      <c r="Z153" s="164">
        <v>100</v>
      </c>
    </row>
    <row r="154" spans="1:26" ht="18" customHeight="1" x14ac:dyDescent="0.2">
      <c r="A154" s="162"/>
      <c r="B154" s="162"/>
      <c r="C154" s="163"/>
      <c r="D154" s="162"/>
      <c r="E154" s="162"/>
      <c r="F154" s="59"/>
      <c r="G154" s="59"/>
      <c r="H154" s="59"/>
      <c r="I154" s="59"/>
      <c r="J154" s="60">
        <v>43642</v>
      </c>
      <c r="K154" s="61">
        <v>0.62361111111111112</v>
      </c>
      <c r="L154" s="60">
        <v>43642</v>
      </c>
      <c r="M154" s="61">
        <v>0.62361111111111112</v>
      </c>
      <c r="N154" s="63">
        <v>0</v>
      </c>
      <c r="O154" s="62">
        <f>IF(RIGHT(S154)="T",(N154),0)</f>
        <v>0</v>
      </c>
      <c r="P154" s="62">
        <f>IF(RIGHT(S154)="U",(N154),0)</f>
        <v>0</v>
      </c>
      <c r="Q154" s="62">
        <f>IF(RIGHT(S154)="C",(N154),0)</f>
        <v>0</v>
      </c>
      <c r="R154" s="63">
        <f>IF(RIGHT(S154)="D",(N154),0)</f>
        <v>0</v>
      </c>
      <c r="S154" s="62" t="s">
        <v>484</v>
      </c>
      <c r="T154" s="65"/>
      <c r="U154" s="65"/>
      <c r="V154" s="65"/>
      <c r="W154" s="62"/>
      <c r="X154" s="125" t="s">
        <v>723</v>
      </c>
      <c r="Y154" s="164"/>
      <c r="Z154" s="164"/>
    </row>
    <row r="155" spans="1:26" ht="18" customHeight="1" x14ac:dyDescent="0.2">
      <c r="A155" s="162"/>
      <c r="B155" s="162"/>
      <c r="C155" s="163"/>
      <c r="D155" s="162"/>
      <c r="E155" s="162"/>
      <c r="F155" s="59"/>
      <c r="G155" s="59"/>
      <c r="H155" s="59"/>
      <c r="I155" s="59"/>
      <c r="J155" s="60">
        <v>43644</v>
      </c>
      <c r="K155" s="61">
        <v>0.59027777777777779</v>
      </c>
      <c r="L155" s="60">
        <v>43644</v>
      </c>
      <c r="M155" s="61">
        <v>0.59027777777777779</v>
      </c>
      <c r="N155" s="63">
        <v>0</v>
      </c>
      <c r="O155" s="62">
        <f>IF(RIGHT(S155)="T",(N155),0)</f>
        <v>0</v>
      </c>
      <c r="P155" s="62">
        <f>IF(RIGHT(S155)="U",(N155),0)</f>
        <v>0</v>
      </c>
      <c r="Q155" s="62">
        <f>IF(RIGHT(S155)="C",(N155),0)</f>
        <v>0</v>
      </c>
      <c r="R155" s="63">
        <f>IF(RIGHT(S155)="D",(N155),0)</f>
        <v>0</v>
      </c>
      <c r="S155" s="62" t="s">
        <v>484</v>
      </c>
      <c r="T155" s="65"/>
      <c r="U155" s="65"/>
      <c r="V155" s="65"/>
      <c r="W155" s="62"/>
      <c r="X155" s="125" t="s">
        <v>724</v>
      </c>
      <c r="Y155" s="164"/>
      <c r="Z155" s="164"/>
    </row>
    <row r="156" spans="1:26" ht="18" customHeight="1" x14ac:dyDescent="0.2">
      <c r="A156" s="162"/>
      <c r="B156" s="162"/>
      <c r="C156" s="163"/>
      <c r="D156" s="162"/>
      <c r="E156" s="162"/>
      <c r="F156" s="59"/>
      <c r="G156" s="59"/>
      <c r="H156" s="59"/>
      <c r="I156" s="59"/>
      <c r="J156" s="60">
        <v>43618</v>
      </c>
      <c r="K156" s="61">
        <v>0.19722222222222222</v>
      </c>
      <c r="L156" s="60">
        <v>43618</v>
      </c>
      <c r="M156" s="61">
        <v>0.74513888888888891</v>
      </c>
      <c r="N156" s="63">
        <f>IF(((L156+M156)-(J156+K156))*24&gt;0,((L156+M156)-(J156+K156))*24,"NA")</f>
        <v>13.149999999906868</v>
      </c>
      <c r="O156" s="62">
        <f>IF(RIGHT(S156)="T",(N156),0)</f>
        <v>0</v>
      </c>
      <c r="P156" s="62">
        <f>IF(RIGHT(S156)="U",(N156),0)</f>
        <v>0</v>
      </c>
      <c r="Q156" s="62">
        <f>IF(RIGHT(S156)="C",(N156),0)</f>
        <v>13.149999999906868</v>
      </c>
      <c r="R156" s="63">
        <f>IF(RIGHT(S156)="D",(N156),0)</f>
        <v>0</v>
      </c>
      <c r="S156" s="62" t="s">
        <v>478</v>
      </c>
      <c r="T156" s="65"/>
      <c r="U156" s="65"/>
      <c r="V156" s="65"/>
      <c r="W156" s="62"/>
      <c r="X156" s="125" t="s">
        <v>725</v>
      </c>
      <c r="Y156" s="164"/>
      <c r="Z156" s="164"/>
    </row>
    <row r="157" spans="1:26" ht="18" customHeight="1" x14ac:dyDescent="0.2">
      <c r="A157" s="125"/>
      <c r="B157" s="128" t="s">
        <v>302</v>
      </c>
      <c r="C157" s="109"/>
      <c r="D157" s="128"/>
      <c r="E157" s="128"/>
      <c r="F157" s="59"/>
      <c r="G157" s="59"/>
      <c r="H157" s="59"/>
      <c r="I157" s="59"/>
      <c r="J157" s="68"/>
      <c r="K157" s="69"/>
      <c r="L157" s="68"/>
      <c r="M157" s="69"/>
      <c r="N157" s="78">
        <f>SUM(N153:N156)</f>
        <v>13.149999999906868</v>
      </c>
      <c r="O157" s="78">
        <f t="shared" ref="O157:R157" si="61">SUM(O153:O156)</f>
        <v>0</v>
      </c>
      <c r="P157" s="78">
        <f t="shared" si="61"/>
        <v>0</v>
      </c>
      <c r="Q157" s="78">
        <f t="shared" si="61"/>
        <v>13.149999999906868</v>
      </c>
      <c r="R157" s="78">
        <f t="shared" si="61"/>
        <v>0</v>
      </c>
      <c r="S157" s="66"/>
      <c r="T157" s="71"/>
      <c r="U157" s="71"/>
      <c r="V157" s="71"/>
      <c r="W157" s="66"/>
      <c r="X157" s="128"/>
      <c r="Y157" s="164"/>
      <c r="Z157" s="164"/>
    </row>
    <row r="158" spans="1:26" ht="18" customHeight="1" x14ac:dyDescent="0.2">
      <c r="A158" s="125">
        <v>48</v>
      </c>
      <c r="B158" s="125" t="s">
        <v>180</v>
      </c>
      <c r="C158" s="126" t="s">
        <v>44</v>
      </c>
      <c r="D158" s="125">
        <v>210</v>
      </c>
      <c r="E158" s="125" t="s">
        <v>201</v>
      </c>
      <c r="F158" s="59" t="s">
        <v>202</v>
      </c>
      <c r="G158" s="59" t="s">
        <v>202</v>
      </c>
      <c r="H158" s="59" t="s">
        <v>202</v>
      </c>
      <c r="I158" s="59" t="s">
        <v>202</v>
      </c>
      <c r="J158" s="60">
        <v>43628</v>
      </c>
      <c r="K158" s="61">
        <v>0.69374999999999998</v>
      </c>
      <c r="L158" s="60">
        <v>43629</v>
      </c>
      <c r="M158" s="61">
        <v>0.69236111111111109</v>
      </c>
      <c r="N158" s="63">
        <f>IF(((L158+M158)-(J158+K158))*24&gt;0,((L158+M158)-(J158+K158))*24,"NA")</f>
        <v>23.966666666732635</v>
      </c>
      <c r="O158" s="62">
        <f>IF(RIGHT(S158)="T",(N158),0)</f>
        <v>0</v>
      </c>
      <c r="P158" s="62">
        <f>IF(RIGHT(S158)="U",(N158),0)</f>
        <v>0</v>
      </c>
      <c r="Q158" s="62">
        <f>IF(RIGHT(S158)="C",(N158),0)</f>
        <v>23.966666666732635</v>
      </c>
      <c r="R158" s="63">
        <f>IF(RIGHT(S158)="D",(N158),0)</f>
        <v>0</v>
      </c>
      <c r="S158" s="62" t="s">
        <v>478</v>
      </c>
      <c r="T158" s="65"/>
      <c r="U158" s="65"/>
      <c r="V158" s="65"/>
      <c r="W158" s="62"/>
      <c r="X158" s="125" t="s">
        <v>704</v>
      </c>
      <c r="Y158" s="164" t="s">
        <v>766</v>
      </c>
      <c r="Z158" s="164">
        <v>100</v>
      </c>
    </row>
    <row r="159" spans="1:26" ht="18" customHeight="1" x14ac:dyDescent="0.2">
      <c r="A159" s="125"/>
      <c r="B159" s="125"/>
      <c r="C159" s="126"/>
      <c r="D159" s="125"/>
      <c r="E159" s="125"/>
      <c r="F159" s="59"/>
      <c r="G159" s="59"/>
      <c r="H159" s="59"/>
      <c r="I159" s="59"/>
      <c r="J159" s="60"/>
      <c r="K159" s="61"/>
      <c r="L159" s="60"/>
      <c r="M159" s="61"/>
      <c r="N159" s="75"/>
      <c r="O159" s="63"/>
      <c r="P159" s="63"/>
      <c r="Q159" s="63"/>
      <c r="R159" s="63"/>
      <c r="S159" s="64"/>
      <c r="T159" s="65"/>
      <c r="U159" s="65"/>
      <c r="V159" s="65"/>
      <c r="W159" s="62"/>
      <c r="X159" s="125"/>
      <c r="Y159" s="164"/>
      <c r="Z159" s="164"/>
    </row>
    <row r="160" spans="1:26" s="40" customFormat="1" ht="18" customHeight="1" x14ac:dyDescent="0.2">
      <c r="A160" s="128"/>
      <c r="B160" s="128" t="s">
        <v>302</v>
      </c>
      <c r="C160" s="109"/>
      <c r="D160" s="128"/>
      <c r="E160" s="128"/>
      <c r="F160" s="67"/>
      <c r="G160" s="67"/>
      <c r="H160" s="67"/>
      <c r="I160" s="67"/>
      <c r="J160" s="68"/>
      <c r="K160" s="69"/>
      <c r="L160" s="68"/>
      <c r="M160" s="69"/>
      <c r="N160" s="70">
        <f t="shared" ref="N160:R160" si="62">SUM(N157:N159)</f>
        <v>37.116666666639503</v>
      </c>
      <c r="O160" s="70">
        <f t="shared" si="62"/>
        <v>0</v>
      </c>
      <c r="P160" s="70">
        <f t="shared" si="62"/>
        <v>0</v>
      </c>
      <c r="Q160" s="70">
        <f t="shared" si="62"/>
        <v>37.116666666639503</v>
      </c>
      <c r="R160" s="70">
        <f t="shared" si="62"/>
        <v>0</v>
      </c>
      <c r="S160" s="66"/>
      <c r="T160" s="71"/>
      <c r="U160" s="71"/>
      <c r="V160" s="71"/>
      <c r="W160" s="66"/>
      <c r="X160" s="128"/>
      <c r="Y160" s="164"/>
      <c r="Z160" s="164"/>
    </row>
    <row r="161" spans="1:26" ht="18" customHeight="1" x14ac:dyDescent="0.2">
      <c r="A161" s="125">
        <v>49</v>
      </c>
      <c r="B161" s="125" t="s">
        <v>181</v>
      </c>
      <c r="C161" s="126" t="s">
        <v>361</v>
      </c>
      <c r="D161" s="125">
        <v>143.72999999999999</v>
      </c>
      <c r="E161" s="125" t="s">
        <v>201</v>
      </c>
      <c r="F161" s="59" t="s">
        <v>202</v>
      </c>
      <c r="G161" s="59" t="s">
        <v>202</v>
      </c>
      <c r="H161" s="59" t="s">
        <v>202</v>
      </c>
      <c r="I161" s="59" t="s">
        <v>202</v>
      </c>
      <c r="J161" s="60"/>
      <c r="K161" s="61"/>
      <c r="L161" s="60"/>
      <c r="M161" s="61"/>
      <c r="N161" s="63" t="str">
        <f t="shared" ref="N161" si="63">IF(((L161+M161)-(J161+K161))*24&gt;0,((L161+M161)-(J161+K161))*24,"  ")</f>
        <v xml:space="preserve">  </v>
      </c>
      <c r="O161" s="63">
        <f t="shared" ref="O161" si="64">IF(RIGHT(S161)="T",(N161),0)</f>
        <v>0</v>
      </c>
      <c r="P161" s="63">
        <f t="shared" ref="P161" si="65">IF(RIGHT(S161)="U",(N161),0)</f>
        <v>0</v>
      </c>
      <c r="Q161" s="63">
        <f t="shared" ref="Q161" si="66">IF(RIGHT(S161)="C",(N161),0)</f>
        <v>0</v>
      </c>
      <c r="R161" s="63">
        <f t="shared" ref="R161" si="67">IF(RIGHT(S161)="D",(N161),0)</f>
        <v>0</v>
      </c>
      <c r="S161" s="64"/>
      <c r="T161" s="65"/>
      <c r="U161" s="65"/>
      <c r="V161" s="65"/>
      <c r="W161" s="62"/>
      <c r="X161" s="125"/>
      <c r="Y161" s="164" t="s">
        <v>766</v>
      </c>
      <c r="Z161" s="164">
        <v>100</v>
      </c>
    </row>
    <row r="162" spans="1:26" s="40" customFormat="1" ht="18" customHeight="1" x14ac:dyDescent="0.2">
      <c r="A162" s="128"/>
      <c r="B162" s="128" t="s">
        <v>302</v>
      </c>
      <c r="C162" s="109"/>
      <c r="D162" s="128"/>
      <c r="E162" s="128"/>
      <c r="F162" s="67"/>
      <c r="G162" s="67"/>
      <c r="H162" s="67"/>
      <c r="I162" s="67"/>
      <c r="J162" s="68"/>
      <c r="K162" s="69"/>
      <c r="L162" s="68"/>
      <c r="M162" s="69"/>
      <c r="N162" s="70">
        <f>SUM(N161:N161)</f>
        <v>0</v>
      </c>
      <c r="O162" s="70">
        <f>SUM(O161:O161)</f>
        <v>0</v>
      </c>
      <c r="P162" s="70">
        <f>SUM(P161:P161)</f>
        <v>0</v>
      </c>
      <c r="Q162" s="70">
        <f>SUM(Q161:Q161)</f>
        <v>0</v>
      </c>
      <c r="R162" s="70">
        <f>SUM(R161:R161)</f>
        <v>0</v>
      </c>
      <c r="S162" s="66"/>
      <c r="T162" s="71"/>
      <c r="U162" s="71"/>
      <c r="V162" s="71"/>
      <c r="W162" s="66"/>
      <c r="X162" s="128"/>
      <c r="Y162" s="164"/>
      <c r="Z162" s="164"/>
    </row>
    <row r="163" spans="1:26" ht="18" customHeight="1" x14ac:dyDescent="0.2">
      <c r="A163" s="125">
        <v>50</v>
      </c>
      <c r="B163" s="125" t="s">
        <v>182</v>
      </c>
      <c r="C163" s="126" t="s">
        <v>362</v>
      </c>
      <c r="D163" s="125">
        <v>136</v>
      </c>
      <c r="E163" s="125" t="s">
        <v>201</v>
      </c>
      <c r="F163" s="59" t="s">
        <v>202</v>
      </c>
      <c r="G163" s="59" t="s">
        <v>202</v>
      </c>
      <c r="H163" s="59" t="s">
        <v>202</v>
      </c>
      <c r="I163" s="59" t="s">
        <v>202</v>
      </c>
      <c r="J163" s="73"/>
      <c r="K163" s="61"/>
      <c r="L163" s="73"/>
      <c r="M163" s="61"/>
      <c r="N163" s="75"/>
      <c r="O163" s="63"/>
      <c r="P163" s="63"/>
      <c r="Q163" s="63"/>
      <c r="R163" s="63"/>
      <c r="S163" s="64"/>
      <c r="T163" s="65"/>
      <c r="U163" s="65"/>
      <c r="V163" s="65"/>
      <c r="W163" s="62"/>
      <c r="X163" s="125"/>
      <c r="Y163" s="164" t="s">
        <v>766</v>
      </c>
      <c r="Z163" s="164">
        <v>100</v>
      </c>
    </row>
    <row r="164" spans="1:26" ht="18" customHeight="1" x14ac:dyDescent="0.2">
      <c r="A164" s="125"/>
      <c r="B164" s="125"/>
      <c r="C164" s="126"/>
      <c r="D164" s="125"/>
      <c r="E164" s="125"/>
      <c r="F164" s="59"/>
      <c r="G164" s="59"/>
      <c r="H164" s="59"/>
      <c r="I164" s="59"/>
      <c r="J164" s="60"/>
      <c r="K164" s="61"/>
      <c r="L164" s="60"/>
      <c r="M164" s="61"/>
      <c r="N164" s="75"/>
      <c r="O164" s="63"/>
      <c r="P164" s="63"/>
      <c r="Q164" s="63"/>
      <c r="R164" s="63"/>
      <c r="S164" s="64"/>
      <c r="T164" s="65"/>
      <c r="U164" s="65"/>
      <c r="V164" s="65"/>
      <c r="W164" s="62"/>
      <c r="X164" s="125"/>
      <c r="Y164" s="164"/>
      <c r="Z164" s="164"/>
    </row>
    <row r="165" spans="1:26" s="40" customFormat="1" ht="18" customHeight="1" x14ac:dyDescent="0.2">
      <c r="A165" s="128"/>
      <c r="B165" s="128" t="s">
        <v>302</v>
      </c>
      <c r="C165" s="109"/>
      <c r="D165" s="128"/>
      <c r="E165" s="128"/>
      <c r="F165" s="67"/>
      <c r="G165" s="67"/>
      <c r="H165" s="67"/>
      <c r="I165" s="67"/>
      <c r="J165" s="68"/>
      <c r="K165" s="69"/>
      <c r="L165" s="68"/>
      <c r="M165" s="69"/>
      <c r="N165" s="70">
        <f>SUM(N163:N164)</f>
        <v>0</v>
      </c>
      <c r="O165" s="70">
        <f t="shared" ref="O165:R165" si="68">SUM(O163:O164)</f>
        <v>0</v>
      </c>
      <c r="P165" s="70">
        <f t="shared" si="68"/>
        <v>0</v>
      </c>
      <c r="Q165" s="70">
        <f t="shared" si="68"/>
        <v>0</v>
      </c>
      <c r="R165" s="70">
        <f t="shared" si="68"/>
        <v>0</v>
      </c>
      <c r="S165" s="66"/>
      <c r="T165" s="71"/>
      <c r="U165" s="71"/>
      <c r="V165" s="71"/>
      <c r="W165" s="66"/>
      <c r="X165" s="128"/>
      <c r="Y165" s="164"/>
      <c r="Z165" s="164"/>
    </row>
    <row r="166" spans="1:26" ht="18" customHeight="1" x14ac:dyDescent="0.2">
      <c r="A166" s="125">
        <v>51</v>
      </c>
      <c r="B166" s="125" t="s">
        <v>183</v>
      </c>
      <c r="C166" s="126" t="s">
        <v>503</v>
      </c>
      <c r="D166" s="125">
        <v>212</v>
      </c>
      <c r="E166" s="125" t="s">
        <v>201</v>
      </c>
      <c r="F166" s="59" t="s">
        <v>202</v>
      </c>
      <c r="G166" s="59" t="s">
        <v>202</v>
      </c>
      <c r="H166" s="59" t="s">
        <v>202</v>
      </c>
      <c r="I166" s="59" t="s">
        <v>202</v>
      </c>
      <c r="J166" s="79"/>
      <c r="K166" s="80"/>
      <c r="L166" s="79"/>
      <c r="M166" s="80"/>
      <c r="N166" s="81"/>
      <c r="O166" s="81"/>
      <c r="P166" s="81"/>
      <c r="Q166" s="81"/>
      <c r="R166" s="81"/>
      <c r="S166" s="82"/>
      <c r="T166" s="65"/>
      <c r="U166" s="65"/>
      <c r="V166" s="65"/>
      <c r="W166" s="62"/>
      <c r="X166" s="30"/>
      <c r="Y166" s="164" t="s">
        <v>766</v>
      </c>
      <c r="Z166" s="164">
        <v>100</v>
      </c>
    </row>
    <row r="167" spans="1:26" ht="18" customHeight="1" x14ac:dyDescent="0.2">
      <c r="A167" s="125"/>
      <c r="B167" s="125"/>
      <c r="C167" s="126"/>
      <c r="D167" s="125"/>
      <c r="E167" s="125"/>
      <c r="F167" s="59"/>
      <c r="G167" s="59"/>
      <c r="H167" s="59"/>
      <c r="I167" s="59"/>
      <c r="J167" s="60"/>
      <c r="K167" s="61"/>
      <c r="L167" s="60"/>
      <c r="M167" s="61"/>
      <c r="N167" s="63"/>
      <c r="O167" s="63"/>
      <c r="P167" s="63"/>
      <c r="Q167" s="63"/>
      <c r="R167" s="63"/>
      <c r="S167" s="64"/>
      <c r="T167" s="65"/>
      <c r="U167" s="65"/>
      <c r="V167" s="65"/>
      <c r="W167" s="62"/>
      <c r="X167" s="125"/>
      <c r="Y167" s="164"/>
      <c r="Z167" s="164"/>
    </row>
    <row r="168" spans="1:26" s="40" customFormat="1" ht="18" customHeight="1" x14ac:dyDescent="0.2">
      <c r="A168" s="128"/>
      <c r="B168" s="128" t="s">
        <v>302</v>
      </c>
      <c r="C168" s="109"/>
      <c r="D168" s="128"/>
      <c r="E168" s="128"/>
      <c r="F168" s="67"/>
      <c r="G168" s="67"/>
      <c r="H168" s="67"/>
      <c r="I168" s="67"/>
      <c r="J168" s="68"/>
      <c r="K168" s="69"/>
      <c r="L168" s="68"/>
      <c r="M168" s="69"/>
      <c r="N168" s="70">
        <f>SUM(N166:N167)</f>
        <v>0</v>
      </c>
      <c r="O168" s="70">
        <f t="shared" ref="O168:R168" si="69">SUM(O166:O167)</f>
        <v>0</v>
      </c>
      <c r="P168" s="70">
        <f t="shared" si="69"/>
        <v>0</v>
      </c>
      <c r="Q168" s="70">
        <f t="shared" si="69"/>
        <v>0</v>
      </c>
      <c r="R168" s="70">
        <f t="shared" si="69"/>
        <v>0</v>
      </c>
      <c r="S168" s="66"/>
      <c r="T168" s="71"/>
      <c r="U168" s="71"/>
      <c r="V168" s="71"/>
      <c r="W168" s="66"/>
      <c r="X168" s="128"/>
      <c r="Y168" s="164"/>
      <c r="Z168" s="164"/>
    </row>
    <row r="169" spans="1:26" ht="18" customHeight="1" x14ac:dyDescent="0.2">
      <c r="A169" s="162">
        <v>52</v>
      </c>
      <c r="B169" s="162" t="s">
        <v>184</v>
      </c>
      <c r="C169" s="163" t="s">
        <v>363</v>
      </c>
      <c r="D169" s="162">
        <v>241.79</v>
      </c>
      <c r="E169" s="162" t="s">
        <v>201</v>
      </c>
      <c r="F169" s="59" t="s">
        <v>202</v>
      </c>
      <c r="G169" s="59" t="s">
        <v>202</v>
      </c>
      <c r="H169" s="59" t="s">
        <v>202</v>
      </c>
      <c r="I169" s="59" t="s">
        <v>202</v>
      </c>
      <c r="J169" s="60">
        <v>43632</v>
      </c>
      <c r="K169" s="61">
        <v>0.44166666666666665</v>
      </c>
      <c r="L169" s="60">
        <v>43632</v>
      </c>
      <c r="M169" s="61">
        <v>0.8520833333333333</v>
      </c>
      <c r="N169" s="63">
        <f>IF(((L169+M169)-(J169+K169))*24&gt;0,((L169+M169)-(J169+K169))*24,"NA")</f>
        <v>9.8499999999767169</v>
      </c>
      <c r="O169" s="62">
        <f>IF(RIGHT(S169)="T",(N169),0)</f>
        <v>0</v>
      </c>
      <c r="P169" s="62">
        <f>IF(RIGHT(S169)="U",(N169),0)</f>
        <v>0</v>
      </c>
      <c r="Q169" s="62">
        <f>IF(RIGHT(S169)="C",(N169),0)</f>
        <v>9.8499999999767169</v>
      </c>
      <c r="R169" s="63">
        <f>IF(RIGHT(S169)="D",(N169),0)</f>
        <v>0</v>
      </c>
      <c r="S169" s="62" t="s">
        <v>478</v>
      </c>
      <c r="T169" s="65"/>
      <c r="U169" s="65"/>
      <c r="V169" s="65"/>
      <c r="W169" s="62"/>
      <c r="X169" s="125" t="s">
        <v>676</v>
      </c>
      <c r="Y169" s="164" t="s">
        <v>766</v>
      </c>
      <c r="Z169" s="164">
        <v>99.88</v>
      </c>
    </row>
    <row r="170" spans="1:26" ht="18" customHeight="1" x14ac:dyDescent="0.2">
      <c r="A170" s="162"/>
      <c r="B170" s="162"/>
      <c r="C170" s="163"/>
      <c r="D170" s="162"/>
      <c r="E170" s="162"/>
      <c r="F170" s="59"/>
      <c r="G170" s="59"/>
      <c r="H170" s="59"/>
      <c r="I170" s="59"/>
      <c r="J170" s="60">
        <v>43628</v>
      </c>
      <c r="K170" s="61">
        <v>0.64166666666666672</v>
      </c>
      <c r="L170" s="60">
        <v>43628</v>
      </c>
      <c r="M170" s="61">
        <v>0.76250000000000007</v>
      </c>
      <c r="N170" s="63">
        <f>IF(((L170+M170)-(J170+K170))*24&gt;0,((L170+M170)-(J170+K170))*24,"NA")</f>
        <v>2.8999999998486601</v>
      </c>
      <c r="O170" s="62">
        <f>IF(RIGHT(S170)="T",(N170),0)</f>
        <v>0</v>
      </c>
      <c r="P170" s="62">
        <f>IF(RIGHT(S170)="U",(N170),0)</f>
        <v>0</v>
      </c>
      <c r="Q170" s="62">
        <f>IF(RIGHT(S170)="C",(N170),0)</f>
        <v>2.8999999998486601</v>
      </c>
      <c r="R170" s="63">
        <f>IF(RIGHT(S170)="D",(N170),0)</f>
        <v>0</v>
      </c>
      <c r="S170" s="62" t="s">
        <v>478</v>
      </c>
      <c r="T170" s="65"/>
      <c r="U170" s="65"/>
      <c r="V170" s="65"/>
      <c r="W170" s="62"/>
      <c r="X170" s="125" t="s">
        <v>677</v>
      </c>
      <c r="Y170" s="164"/>
      <c r="Z170" s="164"/>
    </row>
    <row r="171" spans="1:26" ht="18" customHeight="1" x14ac:dyDescent="0.2">
      <c r="A171" s="162"/>
      <c r="B171" s="162"/>
      <c r="C171" s="163"/>
      <c r="D171" s="162"/>
      <c r="E171" s="162"/>
      <c r="F171" s="59"/>
      <c r="G171" s="59"/>
      <c r="H171" s="59"/>
      <c r="I171" s="59"/>
      <c r="J171" s="60">
        <v>43621</v>
      </c>
      <c r="K171" s="61">
        <v>0.5625</v>
      </c>
      <c r="L171" s="60">
        <v>43621</v>
      </c>
      <c r="M171" s="61">
        <v>0.59791666666666665</v>
      </c>
      <c r="N171" s="63">
        <f>IF(((L171+M171)-(J171+K171))*24&gt;0,((L171+M171)-(J171+K171))*24,"NA")</f>
        <v>0.84999999997671694</v>
      </c>
      <c r="O171" s="62">
        <f>IF(RIGHT(S171)="T",(N171),0)</f>
        <v>0.84999999997671694</v>
      </c>
      <c r="P171" s="62">
        <f>IF(RIGHT(S171)="U",(N171),0)</f>
        <v>0</v>
      </c>
      <c r="Q171" s="62">
        <f>IF(RIGHT(S171)="C",(N171),0)</f>
        <v>0</v>
      </c>
      <c r="R171" s="63">
        <f>IF(RIGHT(S171)="D",(N171),0)</f>
        <v>0</v>
      </c>
      <c r="S171" s="62" t="s">
        <v>482</v>
      </c>
      <c r="T171" s="65"/>
      <c r="U171" s="65"/>
      <c r="V171" s="65"/>
      <c r="W171" s="62"/>
      <c r="X171" s="125" t="s">
        <v>678</v>
      </c>
      <c r="Y171" s="164"/>
      <c r="Z171" s="164"/>
    </row>
    <row r="172" spans="1:26" ht="18" customHeight="1" x14ac:dyDescent="0.2">
      <c r="A172" s="125"/>
      <c r="B172" s="128" t="s">
        <v>302</v>
      </c>
      <c r="C172" s="126"/>
      <c r="D172" s="125"/>
      <c r="E172" s="125"/>
      <c r="F172" s="59"/>
      <c r="G172" s="59"/>
      <c r="H172" s="59"/>
      <c r="I172" s="59"/>
      <c r="J172" s="60"/>
      <c r="K172" s="64"/>
      <c r="L172" s="60"/>
      <c r="M172" s="64"/>
      <c r="N172" s="78">
        <f>SUM(N169:N171)</f>
        <v>13.599999999802094</v>
      </c>
      <c r="O172" s="78">
        <f t="shared" ref="O172:R172" si="70">SUM(O169:O171)</f>
        <v>0.84999999997671694</v>
      </c>
      <c r="P172" s="78">
        <f t="shared" si="70"/>
        <v>0</v>
      </c>
      <c r="Q172" s="78">
        <f t="shared" si="70"/>
        <v>12.749999999825377</v>
      </c>
      <c r="R172" s="78">
        <f t="shared" si="70"/>
        <v>0</v>
      </c>
      <c r="S172" s="64"/>
      <c r="T172" s="65"/>
      <c r="U172" s="65"/>
      <c r="V172" s="65"/>
      <c r="W172" s="62"/>
      <c r="X172" s="125"/>
      <c r="Y172" s="164"/>
      <c r="Z172" s="164"/>
    </row>
    <row r="173" spans="1:26" ht="18" customHeight="1" x14ac:dyDescent="0.2">
      <c r="A173" s="125">
        <v>53</v>
      </c>
      <c r="B173" s="125" t="s">
        <v>185</v>
      </c>
      <c r="C173" s="126" t="s">
        <v>364</v>
      </c>
      <c r="D173" s="125">
        <v>241.79</v>
      </c>
      <c r="E173" s="125" t="s">
        <v>201</v>
      </c>
      <c r="F173" s="59" t="s">
        <v>202</v>
      </c>
      <c r="G173" s="59" t="s">
        <v>202</v>
      </c>
      <c r="H173" s="59" t="s">
        <v>202</v>
      </c>
      <c r="I173" s="59" t="s">
        <v>202</v>
      </c>
      <c r="J173" s="60">
        <v>43628</v>
      </c>
      <c r="K173" s="61">
        <v>0.6645833333333333</v>
      </c>
      <c r="L173" s="60">
        <v>43629</v>
      </c>
      <c r="M173" s="61">
        <v>0.82430555555555562</v>
      </c>
      <c r="N173" s="63">
        <f>IF(((L173+M173)-(J173+K173))*24&gt;0,((L173+M173)-(J173+K173))*24,"NA")</f>
        <v>27.833333333430346</v>
      </c>
      <c r="O173" s="62">
        <f>IF(RIGHT(S173)="T",(N173),0)</f>
        <v>0</v>
      </c>
      <c r="P173" s="62">
        <f>IF(RIGHT(S173)="U",(N173),0)</f>
        <v>0</v>
      </c>
      <c r="Q173" s="62">
        <f>IF(RIGHT(S173)="C",(N173),0)</f>
        <v>27.833333333430346</v>
      </c>
      <c r="R173" s="63">
        <f>IF(RIGHT(S173)="D",(N173),0)</f>
        <v>0</v>
      </c>
      <c r="S173" s="62" t="s">
        <v>478</v>
      </c>
      <c r="T173" s="65"/>
      <c r="U173" s="65"/>
      <c r="V173" s="65"/>
      <c r="W173" s="62"/>
      <c r="X173" s="125" t="s">
        <v>679</v>
      </c>
      <c r="Y173" s="164" t="s">
        <v>766</v>
      </c>
      <c r="Z173" s="164">
        <v>100</v>
      </c>
    </row>
    <row r="174" spans="1:26" ht="18" customHeight="1" x14ac:dyDescent="0.2">
      <c r="A174" s="125"/>
      <c r="B174" s="125"/>
      <c r="C174" s="126"/>
      <c r="D174" s="125"/>
      <c r="E174" s="125"/>
      <c r="F174" s="59"/>
      <c r="G174" s="59"/>
      <c r="H174" s="59"/>
      <c r="I174" s="59"/>
      <c r="J174" s="60"/>
      <c r="K174" s="64"/>
      <c r="L174" s="60"/>
      <c r="M174" s="64"/>
      <c r="N174" s="78">
        <f>SUM(N173:N173)</f>
        <v>27.833333333430346</v>
      </c>
      <c r="O174" s="78">
        <f>SUM(O173:O173)</f>
        <v>0</v>
      </c>
      <c r="P174" s="78">
        <f>SUM(P173:P173)</f>
        <v>0</v>
      </c>
      <c r="Q174" s="78">
        <f>SUM(Q173:Q173)</f>
        <v>27.833333333430346</v>
      </c>
      <c r="R174" s="78">
        <f>SUM(R173:R173)</f>
        <v>0</v>
      </c>
      <c r="S174" s="64"/>
      <c r="T174" s="65"/>
      <c r="U174" s="65"/>
      <c r="V174" s="65"/>
      <c r="W174" s="62"/>
      <c r="X174" s="125"/>
      <c r="Y174" s="164"/>
      <c r="Z174" s="164"/>
    </row>
    <row r="175" spans="1:26" ht="18" customHeight="1" x14ac:dyDescent="0.2">
      <c r="A175" s="125">
        <v>54</v>
      </c>
      <c r="B175" s="125" t="s">
        <v>186</v>
      </c>
      <c r="C175" s="126" t="s">
        <v>365</v>
      </c>
      <c r="D175" s="125">
        <v>195</v>
      </c>
      <c r="E175" s="125" t="s">
        <v>201</v>
      </c>
      <c r="F175" s="59" t="s">
        <v>202</v>
      </c>
      <c r="G175" s="59" t="s">
        <v>202</v>
      </c>
      <c r="H175" s="59" t="s">
        <v>202</v>
      </c>
      <c r="I175" s="59" t="s">
        <v>202</v>
      </c>
      <c r="J175" s="60">
        <v>43628</v>
      </c>
      <c r="K175" s="61">
        <v>0.63402777777777775</v>
      </c>
      <c r="L175" s="60">
        <v>43628</v>
      </c>
      <c r="M175" s="61">
        <v>0.71875</v>
      </c>
      <c r="N175" s="63">
        <f>IF(((L175+M175)-(J175+K175))*24&gt;0,((L175+M175)-(J175+K175))*24,"NA")</f>
        <v>2.0333333333255723</v>
      </c>
      <c r="O175" s="62">
        <f>IF(RIGHT(S175)="T",(N175),0)</f>
        <v>0</v>
      </c>
      <c r="P175" s="62">
        <f>IF(RIGHT(S175)="U",(N175),0)</f>
        <v>0</v>
      </c>
      <c r="Q175" s="62">
        <f>IF(RIGHT(S175)="C",(N175),0)</f>
        <v>2.0333333333255723</v>
      </c>
      <c r="R175" s="63">
        <f>IF(RIGHT(S175)="D",(N175),0)</f>
        <v>0</v>
      </c>
      <c r="S175" s="62" t="s">
        <v>478</v>
      </c>
      <c r="T175" s="65"/>
      <c r="U175" s="65"/>
      <c r="V175" s="65"/>
      <c r="W175" s="62"/>
      <c r="X175" s="125" t="s">
        <v>744</v>
      </c>
      <c r="Y175" s="164" t="s">
        <v>766</v>
      </c>
      <c r="Z175" s="164">
        <v>100</v>
      </c>
    </row>
    <row r="176" spans="1:26" ht="18" customHeight="1" x14ac:dyDescent="0.2">
      <c r="A176" s="125"/>
      <c r="B176" s="125"/>
      <c r="C176" s="126"/>
      <c r="D176" s="125"/>
      <c r="E176" s="125"/>
      <c r="F176" s="59"/>
      <c r="G176" s="59"/>
      <c r="H176" s="59"/>
      <c r="I176" s="59"/>
      <c r="J176" s="79"/>
      <c r="K176" s="80"/>
      <c r="L176" s="79"/>
      <c r="M176" s="80"/>
      <c r="N176" s="81"/>
      <c r="O176" s="81"/>
      <c r="P176" s="81"/>
      <c r="Q176" s="81"/>
      <c r="R176" s="81"/>
      <c r="S176" s="82"/>
      <c r="T176" s="65"/>
      <c r="U176" s="65"/>
      <c r="V176" s="65"/>
      <c r="W176" s="62"/>
      <c r="X176" s="30"/>
      <c r="Y176" s="164"/>
      <c r="Z176" s="164"/>
    </row>
    <row r="177" spans="1:26" ht="18" customHeight="1" x14ac:dyDescent="0.2">
      <c r="A177" s="125"/>
      <c r="B177" s="125"/>
      <c r="C177" s="126"/>
      <c r="D177" s="125"/>
      <c r="E177" s="125"/>
      <c r="F177" s="59"/>
      <c r="G177" s="59"/>
      <c r="H177" s="59"/>
      <c r="I177" s="59"/>
      <c r="J177" s="79"/>
      <c r="K177" s="80"/>
      <c r="L177" s="79"/>
      <c r="M177" s="80"/>
      <c r="N177" s="81"/>
      <c r="O177" s="81"/>
      <c r="P177" s="81"/>
      <c r="Q177" s="81"/>
      <c r="R177" s="81"/>
      <c r="S177" s="82"/>
      <c r="T177" s="65"/>
      <c r="U177" s="65"/>
      <c r="V177" s="65"/>
      <c r="W177" s="62"/>
      <c r="X177" s="30"/>
      <c r="Y177" s="164"/>
      <c r="Z177" s="164"/>
    </row>
    <row r="178" spans="1:26" ht="18" customHeight="1" x14ac:dyDescent="0.2">
      <c r="A178" s="125"/>
      <c r="B178" s="125"/>
      <c r="C178" s="126"/>
      <c r="D178" s="125"/>
      <c r="E178" s="125"/>
      <c r="F178" s="59"/>
      <c r="G178" s="59"/>
      <c r="H178" s="59"/>
      <c r="I178" s="59"/>
      <c r="J178" s="60"/>
      <c r="K178" s="64"/>
      <c r="L178" s="60"/>
      <c r="M178" s="64"/>
      <c r="N178" s="70">
        <f t="shared" ref="N178:R178" si="71">SUM(N175:N177)</f>
        <v>2.0333333333255723</v>
      </c>
      <c r="O178" s="70">
        <f t="shared" si="71"/>
        <v>0</v>
      </c>
      <c r="P178" s="70">
        <f t="shared" si="71"/>
        <v>0</v>
      </c>
      <c r="Q178" s="70">
        <f t="shared" si="71"/>
        <v>2.0333333333255723</v>
      </c>
      <c r="R178" s="70">
        <f t="shared" si="71"/>
        <v>0</v>
      </c>
      <c r="S178" s="64"/>
      <c r="T178" s="65"/>
      <c r="U178" s="65"/>
      <c r="V178" s="65"/>
      <c r="W178" s="62"/>
      <c r="X178" s="125"/>
      <c r="Y178" s="164"/>
      <c r="Z178" s="164"/>
    </row>
    <row r="179" spans="1:26" ht="18" customHeight="1" x14ac:dyDescent="0.2">
      <c r="A179" s="162">
        <v>55</v>
      </c>
      <c r="B179" s="162" t="s">
        <v>187</v>
      </c>
      <c r="C179" s="163" t="s">
        <v>368</v>
      </c>
      <c r="D179" s="162">
        <v>195</v>
      </c>
      <c r="E179" s="162" t="s">
        <v>201</v>
      </c>
      <c r="F179" s="59" t="s">
        <v>202</v>
      </c>
      <c r="G179" s="59" t="s">
        <v>202</v>
      </c>
      <c r="H179" s="59" t="s">
        <v>202</v>
      </c>
      <c r="I179" s="59" t="s">
        <v>202</v>
      </c>
      <c r="J179" s="60"/>
      <c r="K179" s="61"/>
      <c r="L179" s="60"/>
      <c r="M179" s="61"/>
      <c r="N179" s="63"/>
      <c r="O179" s="62"/>
      <c r="P179" s="62"/>
      <c r="Q179" s="62"/>
      <c r="R179" s="63"/>
      <c r="S179" s="62"/>
      <c r="T179" s="65"/>
      <c r="U179" s="65"/>
      <c r="V179" s="65"/>
      <c r="W179" s="62"/>
      <c r="X179" s="125"/>
      <c r="Y179" s="164" t="s">
        <v>766</v>
      </c>
      <c r="Z179" s="164">
        <v>100</v>
      </c>
    </row>
    <row r="180" spans="1:26" ht="18" customHeight="1" x14ac:dyDescent="0.2">
      <c r="A180" s="162"/>
      <c r="B180" s="162"/>
      <c r="C180" s="163"/>
      <c r="D180" s="162"/>
      <c r="E180" s="162"/>
      <c r="F180" s="59"/>
      <c r="G180" s="59"/>
      <c r="H180" s="59"/>
      <c r="I180" s="59"/>
      <c r="J180" s="79"/>
      <c r="K180" s="80"/>
      <c r="L180" s="79"/>
      <c r="M180" s="80"/>
      <c r="N180" s="81"/>
      <c r="O180" s="81"/>
      <c r="P180" s="81"/>
      <c r="Q180" s="81"/>
      <c r="R180" s="81"/>
      <c r="S180" s="82"/>
      <c r="T180" s="65"/>
      <c r="U180" s="65"/>
      <c r="V180" s="65"/>
      <c r="W180" s="62"/>
      <c r="X180" s="30"/>
      <c r="Y180" s="164"/>
      <c r="Z180" s="164"/>
    </row>
    <row r="181" spans="1:26" ht="18" customHeight="1" x14ac:dyDescent="0.2">
      <c r="A181" s="162"/>
      <c r="B181" s="162"/>
      <c r="C181" s="163"/>
      <c r="D181" s="162"/>
      <c r="E181" s="162"/>
      <c r="F181" s="59"/>
      <c r="G181" s="59"/>
      <c r="H181" s="59"/>
      <c r="I181" s="59"/>
      <c r="J181" s="60"/>
      <c r="K181" s="64"/>
      <c r="L181" s="60"/>
      <c r="M181" s="64"/>
      <c r="N181" s="78">
        <f>SUM(N179:N180)</f>
        <v>0</v>
      </c>
      <c r="O181" s="78">
        <f t="shared" ref="O181:R181" si="72">SUM(O179:O180)</f>
        <v>0</v>
      </c>
      <c r="P181" s="78">
        <f t="shared" si="72"/>
        <v>0</v>
      </c>
      <c r="Q181" s="78">
        <f t="shared" si="72"/>
        <v>0</v>
      </c>
      <c r="R181" s="78">
        <f t="shared" si="72"/>
        <v>0</v>
      </c>
      <c r="S181" s="64"/>
      <c r="T181" s="65"/>
      <c r="U181" s="65"/>
      <c r="V181" s="65"/>
      <c r="W181" s="62"/>
      <c r="X181" s="125"/>
      <c r="Y181" s="164"/>
      <c r="Z181" s="164"/>
    </row>
    <row r="182" spans="1:26" ht="18" customHeight="1" x14ac:dyDescent="0.2">
      <c r="A182" s="162">
        <v>56</v>
      </c>
      <c r="B182" s="162" t="s">
        <v>188</v>
      </c>
      <c r="C182" s="163" t="s">
        <v>367</v>
      </c>
      <c r="D182" s="162">
        <v>185</v>
      </c>
      <c r="E182" s="162" t="s">
        <v>201</v>
      </c>
      <c r="F182" s="59" t="s">
        <v>202</v>
      </c>
      <c r="G182" s="59" t="s">
        <v>202</v>
      </c>
      <c r="H182" s="59" t="s">
        <v>202</v>
      </c>
      <c r="I182" s="59" t="s">
        <v>202</v>
      </c>
      <c r="J182" s="60">
        <v>43637</v>
      </c>
      <c r="K182" s="61">
        <v>0.33611111111111108</v>
      </c>
      <c r="L182" s="60">
        <v>43637</v>
      </c>
      <c r="M182" s="61">
        <v>0.86111111111111116</v>
      </c>
      <c r="N182" s="63">
        <f>IF(((L182+M182)-(J182+K182))*24&gt;0,((L182+M182)-(J182+K182))*24,"NA")</f>
        <v>12.600000000034925</v>
      </c>
      <c r="O182" s="62">
        <f>IF(RIGHT(S182)="T",(N182),0)</f>
        <v>0</v>
      </c>
      <c r="P182" s="62">
        <f>IF(RIGHT(S182)="U",(N182),0)</f>
        <v>12.600000000034925</v>
      </c>
      <c r="Q182" s="62">
        <f>IF(RIGHT(S182)="C",(N182),0)</f>
        <v>0</v>
      </c>
      <c r="R182" s="63">
        <f>IF(RIGHT(S182)="D",(N182),0)</f>
        <v>0</v>
      </c>
      <c r="S182" s="62" t="s">
        <v>480</v>
      </c>
      <c r="T182" s="65"/>
      <c r="U182" s="65"/>
      <c r="V182" s="65"/>
      <c r="W182" s="62"/>
      <c r="X182" s="125" t="s">
        <v>735</v>
      </c>
      <c r="Y182" s="164" t="s">
        <v>766</v>
      </c>
      <c r="Z182" s="164">
        <v>98.91</v>
      </c>
    </row>
    <row r="183" spans="1:26" ht="18" customHeight="1" x14ac:dyDescent="0.2">
      <c r="A183" s="162"/>
      <c r="B183" s="162"/>
      <c r="C183" s="163"/>
      <c r="D183" s="162"/>
      <c r="E183" s="162"/>
      <c r="F183" s="59"/>
      <c r="G183" s="59"/>
      <c r="H183" s="59"/>
      <c r="I183" s="59"/>
      <c r="J183" s="60">
        <v>43636</v>
      </c>
      <c r="K183" s="61">
        <v>0.34166666666666662</v>
      </c>
      <c r="L183" s="60">
        <v>43636</v>
      </c>
      <c r="M183" s="61">
        <v>0.87222222222222223</v>
      </c>
      <c r="N183" s="63">
        <f>IF(((L183+M183)-(J183+K183))*24&gt;0,((L183+M183)-(J183+K183))*24,"NA")</f>
        <v>12.733333333279006</v>
      </c>
      <c r="O183" s="62">
        <f>IF(RIGHT(S183)="T",(N183),0)</f>
        <v>0</v>
      </c>
      <c r="P183" s="62">
        <f>IF(RIGHT(S183)="U",(N183),0)</f>
        <v>12.733333333279006</v>
      </c>
      <c r="Q183" s="62">
        <f>IF(RIGHT(S183)="C",(N183),0)</f>
        <v>0</v>
      </c>
      <c r="R183" s="63">
        <f>IF(RIGHT(S183)="D",(N183),0)</f>
        <v>0</v>
      </c>
      <c r="S183" s="62" t="s">
        <v>480</v>
      </c>
      <c r="T183" s="65"/>
      <c r="U183" s="65"/>
      <c r="V183" s="65"/>
      <c r="W183" s="62"/>
      <c r="X183" s="125" t="s">
        <v>735</v>
      </c>
      <c r="Y183" s="164"/>
      <c r="Z183" s="164"/>
    </row>
    <row r="184" spans="1:26" ht="18" customHeight="1" x14ac:dyDescent="0.2">
      <c r="A184" s="162"/>
      <c r="B184" s="162"/>
      <c r="C184" s="163"/>
      <c r="D184" s="162"/>
      <c r="E184" s="162"/>
      <c r="F184" s="59"/>
      <c r="G184" s="59"/>
      <c r="H184" s="59"/>
      <c r="I184" s="59"/>
      <c r="J184" s="60">
        <v>43638</v>
      </c>
      <c r="K184" s="61">
        <v>0.35138888888888892</v>
      </c>
      <c r="L184" s="60">
        <v>43638</v>
      </c>
      <c r="M184" s="61">
        <v>0.8847222222222223</v>
      </c>
      <c r="N184" s="63">
        <f>IF(((L184+M184)-(J184+K184))*24&gt;0,((L184+M184)-(J184+K184))*24,"NA")</f>
        <v>12.799999999988358</v>
      </c>
      <c r="O184" s="62">
        <f>IF(RIGHT(S184)="T",(N184),0)</f>
        <v>0</v>
      </c>
      <c r="P184" s="62">
        <f>IF(RIGHT(S184)="U",(N184),0)</f>
        <v>12.799999999988358</v>
      </c>
      <c r="Q184" s="62">
        <f>IF(RIGHT(S184)="C",(N184),0)</f>
        <v>0</v>
      </c>
      <c r="R184" s="63">
        <f>IF(RIGHT(S184)="D",(N184),0)</f>
        <v>0</v>
      </c>
      <c r="S184" s="62" t="s">
        <v>480</v>
      </c>
      <c r="T184" s="65"/>
      <c r="U184" s="65"/>
      <c r="V184" s="65"/>
      <c r="W184" s="62"/>
      <c r="X184" s="125" t="s">
        <v>736</v>
      </c>
      <c r="Y184" s="164"/>
      <c r="Z184" s="164"/>
    </row>
    <row r="185" spans="1:26" ht="18" customHeight="1" x14ac:dyDescent="0.2">
      <c r="A185" s="162"/>
      <c r="B185" s="162"/>
      <c r="C185" s="163"/>
      <c r="D185" s="162"/>
      <c r="E185" s="162"/>
      <c r="F185" s="59"/>
      <c r="G185" s="59"/>
      <c r="H185" s="59"/>
      <c r="I185" s="59"/>
      <c r="J185" s="60">
        <v>43640</v>
      </c>
      <c r="K185" s="61">
        <v>0.4826388888888889</v>
      </c>
      <c r="L185" s="60">
        <v>43640</v>
      </c>
      <c r="M185" s="61">
        <v>0.7909722222222223</v>
      </c>
      <c r="N185" s="63">
        <f>IF(((L185+M185)-(J185+K185))*24&gt;0,((L185+M185)-(J185+K185))*24,"NA")</f>
        <v>7.4000000000232831</v>
      </c>
      <c r="O185" s="62">
        <f>IF(RIGHT(S185)="T",(N185),0)</f>
        <v>7.4000000000232831</v>
      </c>
      <c r="P185" s="62">
        <f>IF(RIGHT(S185)="U",(N185),0)</f>
        <v>0</v>
      </c>
      <c r="Q185" s="62">
        <f>IF(RIGHT(S185)="C",(N185),0)</f>
        <v>0</v>
      </c>
      <c r="R185" s="63">
        <f>IF(RIGHT(S185)="D",(N185),0)</f>
        <v>0</v>
      </c>
      <c r="S185" s="62" t="s">
        <v>482</v>
      </c>
      <c r="T185" s="65"/>
      <c r="U185" s="65"/>
      <c r="V185" s="65"/>
      <c r="W185" s="62"/>
      <c r="X185" s="125" t="s">
        <v>737</v>
      </c>
      <c r="Y185" s="164"/>
      <c r="Z185" s="164"/>
    </row>
    <row r="186" spans="1:26" ht="18" customHeight="1" x14ac:dyDescent="0.2">
      <c r="A186" s="125"/>
      <c r="B186" s="128" t="s">
        <v>302</v>
      </c>
      <c r="C186" s="109"/>
      <c r="D186" s="128"/>
      <c r="E186" s="128"/>
      <c r="F186" s="59"/>
      <c r="G186" s="59"/>
      <c r="H186" s="59"/>
      <c r="I186" s="59"/>
      <c r="J186" s="68"/>
      <c r="K186" s="69"/>
      <c r="L186" s="60"/>
      <c r="M186" s="64"/>
      <c r="N186" s="78">
        <f>SUM(N182:N185)</f>
        <v>45.533333333325572</v>
      </c>
      <c r="O186" s="78">
        <f>SUM(O182:O185)</f>
        <v>7.4000000000232831</v>
      </c>
      <c r="P186" s="78">
        <f>SUM(P182:P185)</f>
        <v>38.133333333302289</v>
      </c>
      <c r="Q186" s="78">
        <f>SUM(Q182:Q185)</f>
        <v>0</v>
      </c>
      <c r="R186" s="78">
        <f>SUM(R182:R185)</f>
        <v>0</v>
      </c>
      <c r="S186" s="64"/>
      <c r="T186" s="65"/>
      <c r="U186" s="65"/>
      <c r="V186" s="65"/>
      <c r="W186" s="62"/>
      <c r="X186" s="125"/>
      <c r="Y186" s="164"/>
      <c r="Z186" s="164"/>
    </row>
    <row r="187" spans="1:26" ht="18" customHeight="1" x14ac:dyDescent="0.2">
      <c r="A187" s="162">
        <v>57</v>
      </c>
      <c r="B187" s="162" t="s">
        <v>189</v>
      </c>
      <c r="C187" s="163" t="s">
        <v>366</v>
      </c>
      <c r="D187" s="162">
        <v>185</v>
      </c>
      <c r="E187" s="162" t="s">
        <v>201</v>
      </c>
      <c r="F187" s="59" t="s">
        <v>202</v>
      </c>
      <c r="G187" s="59" t="s">
        <v>202</v>
      </c>
      <c r="H187" s="59" t="s">
        <v>202</v>
      </c>
      <c r="I187" s="59" t="s">
        <v>202</v>
      </c>
      <c r="J187" s="60">
        <v>43628</v>
      </c>
      <c r="K187" s="61">
        <v>0.63263888888888886</v>
      </c>
      <c r="L187" s="60">
        <v>43629</v>
      </c>
      <c r="M187" s="61">
        <v>0.57638888888888895</v>
      </c>
      <c r="N187" s="63">
        <f t="shared" ref="N187:N192" si="73">IF(((L187+M187)-(J187+K187))*24&gt;0,((L187+M187)-(J187+K187))*24,"NA")</f>
        <v>22.649999999965075</v>
      </c>
      <c r="O187" s="62">
        <f t="shared" ref="O187:O192" si="74">IF(RIGHT(S187)="T",(N187),0)</f>
        <v>0</v>
      </c>
      <c r="P187" s="62">
        <f t="shared" ref="P187:P192" si="75">IF(RIGHT(S187)="U",(N187),0)</f>
        <v>0</v>
      </c>
      <c r="Q187" s="62">
        <f t="shared" ref="Q187:Q192" si="76">IF(RIGHT(S187)="C",(N187),0)</f>
        <v>22.649999999965075</v>
      </c>
      <c r="R187" s="63">
        <f t="shared" ref="R187:R192" si="77">IF(RIGHT(S187)="D",(N187),0)</f>
        <v>0</v>
      </c>
      <c r="S187" s="62" t="s">
        <v>478</v>
      </c>
      <c r="T187" s="65"/>
      <c r="U187" s="65"/>
      <c r="V187" s="65"/>
      <c r="W187" s="62"/>
      <c r="X187" s="125" t="s">
        <v>738</v>
      </c>
      <c r="Y187" s="164" t="s">
        <v>766</v>
      </c>
      <c r="Z187" s="164">
        <v>100</v>
      </c>
    </row>
    <row r="188" spans="1:26" ht="18" customHeight="1" x14ac:dyDescent="0.2">
      <c r="A188" s="162"/>
      <c r="B188" s="162"/>
      <c r="C188" s="163"/>
      <c r="D188" s="162"/>
      <c r="E188" s="162"/>
      <c r="F188" s="59"/>
      <c r="G188" s="59"/>
      <c r="H188" s="59"/>
      <c r="I188" s="59"/>
      <c r="J188" s="60">
        <v>43634</v>
      </c>
      <c r="K188" s="61">
        <v>0.3354166666666667</v>
      </c>
      <c r="L188" s="60">
        <v>43634</v>
      </c>
      <c r="M188" s="61">
        <v>0.86944444444444446</v>
      </c>
      <c r="N188" s="63">
        <f t="shared" si="73"/>
        <v>12.816666666534729</v>
      </c>
      <c r="O188" s="62">
        <f t="shared" si="74"/>
        <v>0</v>
      </c>
      <c r="P188" s="62">
        <f t="shared" si="75"/>
        <v>12.816666666534729</v>
      </c>
      <c r="Q188" s="62">
        <f t="shared" si="76"/>
        <v>0</v>
      </c>
      <c r="R188" s="63">
        <f t="shared" si="77"/>
        <v>0</v>
      </c>
      <c r="S188" s="62" t="s">
        <v>480</v>
      </c>
      <c r="T188" s="65"/>
      <c r="U188" s="65"/>
      <c r="V188" s="65"/>
      <c r="W188" s="62"/>
      <c r="X188" s="125" t="s">
        <v>739</v>
      </c>
      <c r="Y188" s="164"/>
      <c r="Z188" s="164"/>
    </row>
    <row r="189" spans="1:26" ht="18" customHeight="1" x14ac:dyDescent="0.2">
      <c r="A189" s="162"/>
      <c r="B189" s="162"/>
      <c r="C189" s="163"/>
      <c r="D189" s="162"/>
      <c r="E189" s="162"/>
      <c r="F189" s="59"/>
      <c r="G189" s="59"/>
      <c r="H189" s="59"/>
      <c r="I189" s="59"/>
      <c r="J189" s="60">
        <v>43632</v>
      </c>
      <c r="K189" s="61">
        <v>0.44097222222222227</v>
      </c>
      <c r="L189" s="60">
        <v>43632</v>
      </c>
      <c r="M189" s="61">
        <v>0.45208333333333334</v>
      </c>
      <c r="N189" s="63">
        <f t="shared" si="73"/>
        <v>0.26666666666278616</v>
      </c>
      <c r="O189" s="62">
        <f t="shared" si="74"/>
        <v>0</v>
      </c>
      <c r="P189" s="62">
        <f t="shared" si="75"/>
        <v>0.26666666666278616</v>
      </c>
      <c r="Q189" s="62">
        <f t="shared" si="76"/>
        <v>0</v>
      </c>
      <c r="R189" s="63">
        <f t="shared" si="77"/>
        <v>0</v>
      </c>
      <c r="S189" s="62" t="s">
        <v>480</v>
      </c>
      <c r="T189" s="65"/>
      <c r="U189" s="65"/>
      <c r="V189" s="65"/>
      <c r="W189" s="62"/>
      <c r="X189" s="125" t="s">
        <v>740</v>
      </c>
      <c r="Y189" s="164"/>
      <c r="Z189" s="164"/>
    </row>
    <row r="190" spans="1:26" ht="18" customHeight="1" x14ac:dyDescent="0.2">
      <c r="A190" s="162"/>
      <c r="B190" s="162"/>
      <c r="C190" s="163"/>
      <c r="D190" s="162"/>
      <c r="E190" s="162"/>
      <c r="F190" s="59"/>
      <c r="G190" s="59"/>
      <c r="H190" s="59"/>
      <c r="I190" s="59"/>
      <c r="J190" s="60">
        <v>43632</v>
      </c>
      <c r="K190" s="61">
        <v>0.79513888888888884</v>
      </c>
      <c r="L190" s="60">
        <v>43632</v>
      </c>
      <c r="M190" s="61">
        <v>0.85833333333333339</v>
      </c>
      <c r="N190" s="63">
        <f t="shared" si="73"/>
        <v>1.5166666665463708</v>
      </c>
      <c r="O190" s="62">
        <f t="shared" si="74"/>
        <v>0</v>
      </c>
      <c r="P190" s="62">
        <f t="shared" si="75"/>
        <v>1.5166666665463708</v>
      </c>
      <c r="Q190" s="62">
        <f t="shared" si="76"/>
        <v>0</v>
      </c>
      <c r="R190" s="63">
        <f t="shared" si="77"/>
        <v>0</v>
      </c>
      <c r="S190" s="62" t="s">
        <v>480</v>
      </c>
      <c r="T190" s="65"/>
      <c r="U190" s="65"/>
      <c r="V190" s="65"/>
      <c r="W190" s="62"/>
      <c r="X190" s="125" t="s">
        <v>741</v>
      </c>
      <c r="Y190" s="164"/>
      <c r="Z190" s="164"/>
    </row>
    <row r="191" spans="1:26" ht="18" customHeight="1" x14ac:dyDescent="0.2">
      <c r="A191" s="162"/>
      <c r="B191" s="162"/>
      <c r="C191" s="163"/>
      <c r="D191" s="162"/>
      <c r="E191" s="162"/>
      <c r="F191" s="59"/>
      <c r="G191" s="59"/>
      <c r="H191" s="59"/>
      <c r="I191" s="59"/>
      <c r="J191" s="60">
        <v>43635</v>
      </c>
      <c r="K191" s="61">
        <v>0.33749999999999997</v>
      </c>
      <c r="L191" s="60">
        <v>43635</v>
      </c>
      <c r="M191" s="61">
        <v>0.77361111111111114</v>
      </c>
      <c r="N191" s="63">
        <f t="shared" si="73"/>
        <v>10.466666666558012</v>
      </c>
      <c r="O191" s="62">
        <f t="shared" si="74"/>
        <v>0</v>
      </c>
      <c r="P191" s="62">
        <f t="shared" si="75"/>
        <v>10.466666666558012</v>
      </c>
      <c r="Q191" s="62">
        <f t="shared" si="76"/>
        <v>0</v>
      </c>
      <c r="R191" s="63">
        <f t="shared" si="77"/>
        <v>0</v>
      </c>
      <c r="S191" s="62" t="s">
        <v>480</v>
      </c>
      <c r="T191" s="65"/>
      <c r="U191" s="65"/>
      <c r="V191" s="65"/>
      <c r="W191" s="62"/>
      <c r="X191" s="125" t="s">
        <v>742</v>
      </c>
      <c r="Y191" s="164"/>
      <c r="Z191" s="164"/>
    </row>
    <row r="192" spans="1:26" ht="18" customHeight="1" x14ac:dyDescent="0.2">
      <c r="A192" s="162"/>
      <c r="B192" s="162"/>
      <c r="C192" s="163"/>
      <c r="D192" s="162"/>
      <c r="E192" s="162"/>
      <c r="F192" s="59"/>
      <c r="G192" s="59"/>
      <c r="H192" s="59"/>
      <c r="I192" s="59"/>
      <c r="J192" s="60">
        <v>43633</v>
      </c>
      <c r="K192" s="61">
        <v>0.41736111111111113</v>
      </c>
      <c r="L192" s="60">
        <v>43633</v>
      </c>
      <c r="M192" s="61">
        <v>0.87638888888888899</v>
      </c>
      <c r="N192" s="63">
        <f t="shared" si="73"/>
        <v>11.016666666604578</v>
      </c>
      <c r="O192" s="62">
        <f t="shared" si="74"/>
        <v>0</v>
      </c>
      <c r="P192" s="62">
        <f t="shared" si="75"/>
        <v>11.016666666604578</v>
      </c>
      <c r="Q192" s="62">
        <f t="shared" si="76"/>
        <v>0</v>
      </c>
      <c r="R192" s="63">
        <f t="shared" si="77"/>
        <v>0</v>
      </c>
      <c r="S192" s="62" t="s">
        <v>480</v>
      </c>
      <c r="T192" s="65"/>
      <c r="U192" s="65"/>
      <c r="V192" s="65"/>
      <c r="W192" s="62"/>
      <c r="X192" s="125" t="s">
        <v>743</v>
      </c>
      <c r="Y192" s="164"/>
      <c r="Z192" s="164"/>
    </row>
    <row r="193" spans="1:26" ht="18" customHeight="1" x14ac:dyDescent="0.2">
      <c r="A193" s="125"/>
      <c r="B193" s="125"/>
      <c r="C193" s="126"/>
      <c r="D193" s="125"/>
      <c r="E193" s="125"/>
      <c r="F193" s="59"/>
      <c r="G193" s="59"/>
      <c r="H193" s="59"/>
      <c r="I193" s="59"/>
      <c r="J193" s="60"/>
      <c r="K193" s="64"/>
      <c r="L193" s="60"/>
      <c r="M193" s="64"/>
      <c r="N193" s="78">
        <f>SUM(N187:N192)</f>
        <v>58.733333332871553</v>
      </c>
      <c r="O193" s="78">
        <f t="shared" ref="O193:R193" si="78">SUM(O187:O192)</f>
        <v>0</v>
      </c>
      <c r="P193" s="78">
        <f t="shared" si="78"/>
        <v>36.083333332906477</v>
      </c>
      <c r="Q193" s="78">
        <f t="shared" si="78"/>
        <v>22.649999999965075</v>
      </c>
      <c r="R193" s="78">
        <f t="shared" si="78"/>
        <v>0</v>
      </c>
      <c r="S193" s="64"/>
      <c r="T193" s="65"/>
      <c r="U193" s="65"/>
      <c r="V193" s="65"/>
      <c r="W193" s="62"/>
      <c r="X193" s="125"/>
      <c r="Y193" s="164"/>
      <c r="Z193" s="164"/>
    </row>
    <row r="194" spans="1:26" ht="18" customHeight="1" x14ac:dyDescent="0.2">
      <c r="A194" s="125">
        <v>58</v>
      </c>
      <c r="B194" s="125" t="s">
        <v>190</v>
      </c>
      <c r="C194" s="126" t="s">
        <v>45</v>
      </c>
      <c r="D194" s="125">
        <v>210</v>
      </c>
      <c r="E194" s="125" t="s">
        <v>201</v>
      </c>
      <c r="F194" s="59" t="s">
        <v>202</v>
      </c>
      <c r="G194" s="59" t="s">
        <v>202</v>
      </c>
      <c r="H194" s="59" t="s">
        <v>202</v>
      </c>
      <c r="I194" s="59" t="s">
        <v>202</v>
      </c>
      <c r="J194" s="60">
        <v>43637</v>
      </c>
      <c r="K194" s="61">
        <v>0.9604166666666667</v>
      </c>
      <c r="L194" s="60">
        <v>43638</v>
      </c>
      <c r="M194" s="61">
        <v>2.7083333333333334E-2</v>
      </c>
      <c r="N194" s="63">
        <f>IF(((L194+M194)-(J194+K194))*24&gt;0,((L194+M194)-(J194+K194))*24,"NA")</f>
        <v>1.5999999999767169</v>
      </c>
      <c r="O194" s="62">
        <f>IF(RIGHT(S194)="T",(N194),0)</f>
        <v>0</v>
      </c>
      <c r="P194" s="62">
        <f>IF(RIGHT(S194)="U",(N194),0)</f>
        <v>0</v>
      </c>
      <c r="Q194" s="62">
        <f>IF(RIGHT(S194)="C",(N194),0)</f>
        <v>1.5999999999767169</v>
      </c>
      <c r="R194" s="63">
        <f>IF(RIGHT(S194)="D",(N194),0)</f>
        <v>0</v>
      </c>
      <c r="S194" s="62" t="s">
        <v>534</v>
      </c>
      <c r="T194" s="65"/>
      <c r="U194" s="65"/>
      <c r="V194" s="65"/>
      <c r="W194" s="62"/>
      <c r="X194" s="125" t="s">
        <v>705</v>
      </c>
      <c r="Y194" s="164" t="s">
        <v>766</v>
      </c>
      <c r="Z194" s="164">
        <v>100</v>
      </c>
    </row>
    <row r="195" spans="1:26" ht="18" customHeight="1" x14ac:dyDescent="0.2">
      <c r="A195" s="125"/>
      <c r="B195" s="128" t="s">
        <v>302</v>
      </c>
      <c r="C195" s="109"/>
      <c r="D195" s="128"/>
      <c r="E195" s="128"/>
      <c r="F195" s="59"/>
      <c r="G195" s="59"/>
      <c r="H195" s="59"/>
      <c r="I195" s="59"/>
      <c r="J195" s="68"/>
      <c r="K195" s="69"/>
      <c r="L195" s="68"/>
      <c r="M195" s="69"/>
      <c r="N195" s="78">
        <f>SUM(N194:N194)</f>
        <v>1.5999999999767169</v>
      </c>
      <c r="O195" s="78">
        <f t="shared" ref="O195:R195" si="79">SUM(O194:O194)</f>
        <v>0</v>
      </c>
      <c r="P195" s="78">
        <f t="shared" si="79"/>
        <v>0</v>
      </c>
      <c r="Q195" s="78">
        <f t="shared" si="79"/>
        <v>1.5999999999767169</v>
      </c>
      <c r="R195" s="78">
        <f t="shared" si="79"/>
        <v>0</v>
      </c>
      <c r="S195" s="66"/>
      <c r="T195" s="71"/>
      <c r="U195" s="71"/>
      <c r="V195" s="71"/>
      <c r="W195" s="66"/>
      <c r="X195" s="128"/>
      <c r="Y195" s="164"/>
      <c r="Z195" s="164"/>
    </row>
    <row r="196" spans="1:26" ht="18" customHeight="1" x14ac:dyDescent="0.2">
      <c r="A196" s="162">
        <v>59</v>
      </c>
      <c r="B196" s="162" t="s">
        <v>191</v>
      </c>
      <c r="C196" s="163" t="s">
        <v>66</v>
      </c>
      <c r="D196" s="162">
        <v>68.66</v>
      </c>
      <c r="E196" s="162" t="s">
        <v>201</v>
      </c>
      <c r="F196" s="59" t="s">
        <v>202</v>
      </c>
      <c r="G196" s="59" t="s">
        <v>202</v>
      </c>
      <c r="H196" s="59" t="s">
        <v>202</v>
      </c>
      <c r="I196" s="59" t="s">
        <v>202</v>
      </c>
      <c r="J196" s="60">
        <v>43632</v>
      </c>
      <c r="K196" s="61">
        <v>0.37777777777777777</v>
      </c>
      <c r="L196" s="60">
        <v>43634</v>
      </c>
      <c r="M196" s="61">
        <v>5.4166666666666669E-2</v>
      </c>
      <c r="N196" s="63">
        <f>IF(((L196+M196)-(J196+K196))*24&gt;0,((L196+M196)-(J196+K196))*24,"NA")</f>
        <v>40.233333333337214</v>
      </c>
      <c r="O196" s="62">
        <f>IF(RIGHT(S196)="T",(N196),0)</f>
        <v>0</v>
      </c>
      <c r="P196" s="62">
        <f>IF(RIGHT(S196)="U",(N196),0)</f>
        <v>0</v>
      </c>
      <c r="Q196" s="62">
        <f>IF(RIGHT(S196)="C",(N196),0)</f>
        <v>0</v>
      </c>
      <c r="R196" s="63">
        <f>IF(RIGHT(S196)="D",(N196),0)</f>
        <v>40.233333333337214</v>
      </c>
      <c r="S196" s="62" t="s">
        <v>491</v>
      </c>
      <c r="T196" s="65"/>
      <c r="U196" s="65"/>
      <c r="V196" s="65"/>
      <c r="W196" s="62"/>
      <c r="X196" s="125" t="s">
        <v>696</v>
      </c>
      <c r="Y196" s="164" t="s">
        <v>766</v>
      </c>
      <c r="Z196" s="164">
        <v>100</v>
      </c>
    </row>
    <row r="197" spans="1:26" ht="18" customHeight="1" x14ac:dyDescent="0.2">
      <c r="A197" s="162"/>
      <c r="B197" s="162"/>
      <c r="C197" s="163"/>
      <c r="D197" s="162"/>
      <c r="E197" s="162"/>
      <c r="F197" s="62"/>
      <c r="G197" s="62"/>
      <c r="H197" s="62"/>
      <c r="I197" s="62"/>
      <c r="J197" s="60">
        <v>43643</v>
      </c>
      <c r="K197" s="61">
        <v>0.40972222222222227</v>
      </c>
      <c r="L197" s="60">
        <v>43643</v>
      </c>
      <c r="M197" s="61">
        <v>0.87013888888888891</v>
      </c>
      <c r="N197" s="63">
        <f>IF(((L197+M197)-(J197+K197))*24&gt;0,((L197+M197)-(J197+K197))*24,"NA")</f>
        <v>11.050000000046566</v>
      </c>
      <c r="O197" s="62">
        <f>IF(RIGHT(S197)="T",(N197),0)</f>
        <v>0</v>
      </c>
      <c r="P197" s="62">
        <f>IF(RIGHT(S197)="U",(N197),0)</f>
        <v>0</v>
      </c>
      <c r="Q197" s="62">
        <f>IF(RIGHT(S197)="C",(N197),0)</f>
        <v>0</v>
      </c>
      <c r="R197" s="63">
        <f>IF(RIGHT(S197)="D",(N197),0)</f>
        <v>11.050000000046566</v>
      </c>
      <c r="S197" s="62" t="s">
        <v>479</v>
      </c>
      <c r="T197" s="65"/>
      <c r="U197" s="65"/>
      <c r="V197" s="65"/>
      <c r="W197" s="62"/>
      <c r="X197" s="125" t="s">
        <v>697</v>
      </c>
      <c r="Y197" s="164"/>
      <c r="Z197" s="164"/>
    </row>
    <row r="198" spans="1:26" ht="18" customHeight="1" x14ac:dyDescent="0.2">
      <c r="A198" s="125"/>
      <c r="B198" s="128" t="s">
        <v>302</v>
      </c>
      <c r="C198" s="126"/>
      <c r="D198" s="125"/>
      <c r="E198" s="125"/>
      <c r="F198" s="59"/>
      <c r="G198" s="59"/>
      <c r="H198" s="59"/>
      <c r="I198" s="59"/>
      <c r="J198" s="62"/>
      <c r="K198" s="64"/>
      <c r="L198" s="60"/>
      <c r="M198" s="64"/>
      <c r="N198" s="78">
        <f>SUM(N196:N197)</f>
        <v>51.28333333338378</v>
      </c>
      <c r="O198" s="78">
        <f>SUM(O196:O197)</f>
        <v>0</v>
      </c>
      <c r="P198" s="78">
        <f>SUM(P196:P197)</f>
        <v>0</v>
      </c>
      <c r="Q198" s="78">
        <f>SUM(Q196:Q197)</f>
        <v>0</v>
      </c>
      <c r="R198" s="78">
        <f>SUM(R196:R197)</f>
        <v>51.28333333338378</v>
      </c>
      <c r="S198" s="64"/>
      <c r="T198" s="65"/>
      <c r="U198" s="65"/>
      <c r="V198" s="65"/>
      <c r="W198" s="62"/>
      <c r="X198" s="125"/>
      <c r="Y198" s="164"/>
      <c r="Z198" s="164"/>
    </row>
    <row r="199" spans="1:26" ht="18" customHeight="1" x14ac:dyDescent="0.2">
      <c r="A199" s="162">
        <v>60</v>
      </c>
      <c r="B199" s="162" t="s">
        <v>407</v>
      </c>
      <c r="C199" s="163" t="s">
        <v>67</v>
      </c>
      <c r="D199" s="162">
        <v>68.66</v>
      </c>
      <c r="E199" s="162" t="s">
        <v>201</v>
      </c>
      <c r="F199" s="59" t="s">
        <v>202</v>
      </c>
      <c r="G199" s="59" t="s">
        <v>202</v>
      </c>
      <c r="H199" s="59" t="s">
        <v>202</v>
      </c>
      <c r="I199" s="59" t="s">
        <v>202</v>
      </c>
      <c r="J199" s="60">
        <v>43632</v>
      </c>
      <c r="K199" s="61">
        <v>0.37847222222222227</v>
      </c>
      <c r="L199" s="60">
        <v>43634</v>
      </c>
      <c r="M199" s="61">
        <v>5.486111111111111E-2</v>
      </c>
      <c r="N199" s="63">
        <f>IF(((L199+M199)-(J199+K199))*24&gt;0,((L199+M199)-(J199+K199))*24,"NA")</f>
        <v>40.233333333337214</v>
      </c>
      <c r="O199" s="62">
        <f>IF(RIGHT(S199)="T",(N199),0)</f>
        <v>0</v>
      </c>
      <c r="P199" s="62">
        <f>IF(RIGHT(S199)="U",(N199),0)</f>
        <v>0</v>
      </c>
      <c r="Q199" s="62">
        <f>IF(RIGHT(S199)="C",(N199),0)</f>
        <v>0</v>
      </c>
      <c r="R199" s="63">
        <f>IF(RIGHT(S199)="D",(N199),0)</f>
        <v>40.233333333337214</v>
      </c>
      <c r="S199" s="62" t="s">
        <v>491</v>
      </c>
      <c r="T199" s="65"/>
      <c r="U199" s="65"/>
      <c r="V199" s="65"/>
      <c r="W199" s="62"/>
      <c r="X199" s="125" t="s">
        <v>696</v>
      </c>
      <c r="Y199" s="164" t="s">
        <v>766</v>
      </c>
      <c r="Z199" s="164">
        <v>100</v>
      </c>
    </row>
    <row r="200" spans="1:26" ht="18" customHeight="1" x14ac:dyDescent="0.2">
      <c r="A200" s="162"/>
      <c r="B200" s="162"/>
      <c r="C200" s="163"/>
      <c r="D200" s="162"/>
      <c r="E200" s="162"/>
      <c r="F200" s="59"/>
      <c r="G200" s="59"/>
      <c r="H200" s="59"/>
      <c r="I200" s="59"/>
      <c r="J200" s="60">
        <v>43622</v>
      </c>
      <c r="K200" s="61">
        <v>0.50416666666666665</v>
      </c>
      <c r="L200" s="60">
        <v>43623</v>
      </c>
      <c r="M200" s="61">
        <v>0.86736111111111114</v>
      </c>
      <c r="N200" s="63">
        <f>IF(((L200+M200)-(J200+K200))*24&gt;0,((L200+M200)-(J200+K200))*24,"NA")</f>
        <v>32.71666666661622</v>
      </c>
      <c r="O200" s="62">
        <f>IF(RIGHT(S200)="T",(N200),0)</f>
        <v>0</v>
      </c>
      <c r="P200" s="62">
        <f>IF(RIGHT(S200)="U",(N200),0)</f>
        <v>0</v>
      </c>
      <c r="Q200" s="62">
        <f>IF(RIGHT(S200)="C",(N200),0)</f>
        <v>0</v>
      </c>
      <c r="R200" s="63">
        <f>IF(RIGHT(S200)="D",(N200),0)</f>
        <v>32.71666666661622</v>
      </c>
      <c r="S200" s="62" t="s">
        <v>485</v>
      </c>
      <c r="T200" s="65"/>
      <c r="U200" s="65"/>
      <c r="V200" s="65"/>
      <c r="W200" s="62"/>
      <c r="X200" s="125" t="s">
        <v>699</v>
      </c>
      <c r="Y200" s="164"/>
      <c r="Z200" s="164"/>
    </row>
    <row r="201" spans="1:26" ht="18" customHeight="1" x14ac:dyDescent="0.2">
      <c r="A201" s="125"/>
      <c r="B201" s="125"/>
      <c r="C201" s="126"/>
      <c r="D201" s="125"/>
      <c r="E201" s="125"/>
      <c r="F201" s="59"/>
      <c r="G201" s="59"/>
      <c r="H201" s="59"/>
      <c r="I201" s="59"/>
      <c r="J201" s="60"/>
      <c r="K201" s="64"/>
      <c r="L201" s="60"/>
      <c r="M201" s="64"/>
      <c r="N201" s="78">
        <f>SUM(N199:N200)</f>
        <v>72.949999999953434</v>
      </c>
      <c r="O201" s="78">
        <f t="shared" ref="O201:R201" si="80">SUM(O199:O200)</f>
        <v>0</v>
      </c>
      <c r="P201" s="78">
        <f t="shared" si="80"/>
        <v>0</v>
      </c>
      <c r="Q201" s="78">
        <f t="shared" si="80"/>
        <v>0</v>
      </c>
      <c r="R201" s="78">
        <f t="shared" si="80"/>
        <v>72.949999999953434</v>
      </c>
      <c r="S201" s="64"/>
      <c r="T201" s="65"/>
      <c r="U201" s="65"/>
      <c r="V201" s="65"/>
      <c r="W201" s="62"/>
      <c r="X201" s="125"/>
      <c r="Y201" s="164"/>
      <c r="Z201" s="164"/>
    </row>
    <row r="202" spans="1:26" ht="18" customHeight="1" x14ac:dyDescent="0.2">
      <c r="A202" s="125">
        <v>61</v>
      </c>
      <c r="B202" s="125" t="s">
        <v>408</v>
      </c>
      <c r="C202" s="126" t="s">
        <v>90</v>
      </c>
      <c r="D202" s="125">
        <v>133.30000000000001</v>
      </c>
      <c r="E202" s="125" t="s">
        <v>201</v>
      </c>
      <c r="F202" s="59" t="s">
        <v>202</v>
      </c>
      <c r="G202" s="59" t="s">
        <v>202</v>
      </c>
      <c r="H202" s="59" t="s">
        <v>202</v>
      </c>
      <c r="I202" s="59" t="s">
        <v>202</v>
      </c>
      <c r="J202" s="60"/>
      <c r="K202" s="61"/>
      <c r="L202" s="60"/>
      <c r="M202" s="61"/>
      <c r="N202" s="63" t="str">
        <f t="shared" ref="N202:N203" si="81">IF(((L202+M202)-(J202+K202))*24&gt;0,((L202+M202)-(J202+K202))*24,"  ")</f>
        <v xml:space="preserve">  </v>
      </c>
      <c r="O202" s="63">
        <f t="shared" ref="O202:O203" si="82">IF(RIGHT(S202)="T",(N202),0)</f>
        <v>0</v>
      </c>
      <c r="P202" s="63">
        <f t="shared" ref="P202:P203" si="83">IF(RIGHT(S202)="U",(N202),0)</f>
        <v>0</v>
      </c>
      <c r="Q202" s="63">
        <f t="shared" ref="Q202:Q203" si="84">IF(RIGHT(S202)="C",(N202),0)</f>
        <v>0</v>
      </c>
      <c r="R202" s="63">
        <f t="shared" ref="R202:R203" si="85">IF(RIGHT(S202)="D",(N202),0)</f>
        <v>0</v>
      </c>
      <c r="S202" s="64"/>
      <c r="T202" s="65"/>
      <c r="U202" s="65"/>
      <c r="V202" s="65"/>
      <c r="W202" s="62"/>
      <c r="X202" s="125"/>
      <c r="Y202" s="127" t="s">
        <v>766</v>
      </c>
      <c r="Z202" s="127"/>
    </row>
    <row r="203" spans="1:26" ht="18" customHeight="1" x14ac:dyDescent="0.2">
      <c r="A203" s="125"/>
      <c r="B203" s="125"/>
      <c r="C203" s="126"/>
      <c r="D203" s="125"/>
      <c r="E203" s="125"/>
      <c r="F203" s="59"/>
      <c r="G203" s="59"/>
      <c r="H203" s="59"/>
      <c r="I203" s="59"/>
      <c r="J203" s="60"/>
      <c r="K203" s="61"/>
      <c r="L203" s="60"/>
      <c r="M203" s="61"/>
      <c r="N203" s="63" t="str">
        <f t="shared" si="81"/>
        <v xml:space="preserve">  </v>
      </c>
      <c r="O203" s="63">
        <f t="shared" si="82"/>
        <v>0</v>
      </c>
      <c r="P203" s="63">
        <f t="shared" si="83"/>
        <v>0</v>
      </c>
      <c r="Q203" s="63">
        <f t="shared" si="84"/>
        <v>0</v>
      </c>
      <c r="R203" s="63">
        <f t="shared" si="85"/>
        <v>0</v>
      </c>
      <c r="S203" s="64"/>
      <c r="T203" s="65"/>
      <c r="U203" s="65"/>
      <c r="V203" s="65"/>
      <c r="W203" s="62"/>
      <c r="X203" s="125"/>
      <c r="Y203" s="127" t="s">
        <v>766</v>
      </c>
      <c r="Z203" s="127"/>
    </row>
    <row r="204" spans="1:26" ht="18" customHeight="1" x14ac:dyDescent="0.2">
      <c r="A204" s="125"/>
      <c r="B204" s="125"/>
      <c r="C204" s="126"/>
      <c r="D204" s="125"/>
      <c r="E204" s="125"/>
      <c r="F204" s="59"/>
      <c r="G204" s="59"/>
      <c r="H204" s="59"/>
      <c r="I204" s="59"/>
      <c r="J204" s="60"/>
      <c r="K204" s="61"/>
      <c r="L204" s="60"/>
      <c r="M204" s="61"/>
      <c r="N204" s="78">
        <f>SUM(N202:N203)</f>
        <v>0</v>
      </c>
      <c r="O204" s="78">
        <f t="shared" ref="O204:R204" si="86">SUM(O202:O203)</f>
        <v>0</v>
      </c>
      <c r="P204" s="78">
        <f t="shared" si="86"/>
        <v>0</v>
      </c>
      <c r="Q204" s="78">
        <f t="shared" si="86"/>
        <v>0</v>
      </c>
      <c r="R204" s="78">
        <f t="shared" si="86"/>
        <v>0</v>
      </c>
      <c r="S204" s="64"/>
      <c r="T204" s="65"/>
      <c r="U204" s="65"/>
      <c r="V204" s="65"/>
      <c r="W204" s="62"/>
      <c r="X204" s="125"/>
      <c r="Y204" s="127" t="s">
        <v>766</v>
      </c>
      <c r="Z204" s="127"/>
    </row>
    <row r="205" spans="1:26" ht="18" customHeight="1" x14ac:dyDescent="0.2">
      <c r="A205" s="162">
        <v>62</v>
      </c>
      <c r="B205" s="162" t="s">
        <v>192</v>
      </c>
      <c r="C205" s="163" t="s">
        <v>91</v>
      </c>
      <c r="D205" s="162">
        <v>133.30000000000001</v>
      </c>
      <c r="E205" s="162" t="s">
        <v>201</v>
      </c>
      <c r="F205" s="59" t="s">
        <v>202</v>
      </c>
      <c r="G205" s="59" t="s">
        <v>202</v>
      </c>
      <c r="H205" s="59" t="s">
        <v>202</v>
      </c>
      <c r="I205" s="59" t="s">
        <v>202</v>
      </c>
      <c r="J205" s="60">
        <v>43646</v>
      </c>
      <c r="K205" s="61">
        <v>0.51527777777777783</v>
      </c>
      <c r="L205" s="60">
        <v>43646</v>
      </c>
      <c r="M205" s="61">
        <v>0.51527777777777783</v>
      </c>
      <c r="N205" s="63">
        <v>0</v>
      </c>
      <c r="O205" s="62">
        <f>IF(RIGHT(S205)="T",(N205),0)</f>
        <v>0</v>
      </c>
      <c r="P205" s="62">
        <f>IF(RIGHT(S205)="U",(N205),0)</f>
        <v>0</v>
      </c>
      <c r="Q205" s="62">
        <f>IF(RIGHT(S205)="C",(N205),0)</f>
        <v>0</v>
      </c>
      <c r="R205" s="63">
        <f>IF(RIGHT(S205)="D",(N205),0)</f>
        <v>0</v>
      </c>
      <c r="S205" s="62" t="s">
        <v>484</v>
      </c>
      <c r="T205" s="65"/>
      <c r="U205" s="65"/>
      <c r="V205" s="65"/>
      <c r="W205" s="62"/>
      <c r="X205" s="125" t="s">
        <v>702</v>
      </c>
      <c r="Y205" s="164" t="s">
        <v>766</v>
      </c>
      <c r="Z205" s="164">
        <v>100</v>
      </c>
    </row>
    <row r="206" spans="1:26" ht="18" customHeight="1" x14ac:dyDescent="0.2">
      <c r="A206" s="162"/>
      <c r="B206" s="162"/>
      <c r="C206" s="163"/>
      <c r="D206" s="162"/>
      <c r="E206" s="162"/>
      <c r="F206" s="59"/>
      <c r="G206" s="59"/>
      <c r="H206" s="59"/>
      <c r="I206" s="59"/>
      <c r="J206" s="60">
        <v>43628</v>
      </c>
      <c r="K206" s="61">
        <v>0.71666666666666667</v>
      </c>
      <c r="L206" s="60">
        <v>43629</v>
      </c>
      <c r="M206" s="61">
        <v>0.71319444444444446</v>
      </c>
      <c r="N206" s="63">
        <f>IF(((L206+M206)-(J206+K206))*24&gt;0,((L206+M206)-(J206+K206))*24,"NA")</f>
        <v>23.916666666569654</v>
      </c>
      <c r="O206" s="62">
        <f>IF(RIGHT(S206)="T",(N206),0)</f>
        <v>0</v>
      </c>
      <c r="P206" s="62">
        <f>IF(RIGHT(S206)="U",(N206),0)</f>
        <v>0</v>
      </c>
      <c r="Q206" s="62">
        <f>IF(RIGHT(S206)="C",(N206),0)</f>
        <v>23.916666666569654</v>
      </c>
      <c r="R206" s="63">
        <f>IF(RIGHT(S206)="D",(N206),0)</f>
        <v>0</v>
      </c>
      <c r="S206" s="62" t="s">
        <v>478</v>
      </c>
      <c r="T206" s="65"/>
      <c r="U206" s="65"/>
      <c r="V206" s="65"/>
      <c r="W206" s="62"/>
      <c r="X206" s="125" t="s">
        <v>703</v>
      </c>
      <c r="Y206" s="164"/>
      <c r="Z206" s="164"/>
    </row>
    <row r="207" spans="1:26" ht="18" customHeight="1" x14ac:dyDescent="0.2">
      <c r="A207" s="125"/>
      <c r="B207" s="125"/>
      <c r="C207" s="126"/>
      <c r="D207" s="125"/>
      <c r="E207" s="125"/>
      <c r="F207" s="59"/>
      <c r="G207" s="59"/>
      <c r="H207" s="59"/>
      <c r="I207" s="59"/>
      <c r="J207" s="60"/>
      <c r="K207" s="64"/>
      <c r="L207" s="60"/>
      <c r="M207" s="64"/>
      <c r="N207" s="78">
        <f t="shared" ref="N207:R207" si="87">SUM(N205:N206)</f>
        <v>23.916666666569654</v>
      </c>
      <c r="O207" s="70">
        <f t="shared" si="87"/>
        <v>0</v>
      </c>
      <c r="P207" s="70">
        <f t="shared" si="87"/>
        <v>0</v>
      </c>
      <c r="Q207" s="70">
        <f t="shared" si="87"/>
        <v>23.916666666569654</v>
      </c>
      <c r="R207" s="70">
        <f t="shared" si="87"/>
        <v>0</v>
      </c>
      <c r="S207" s="64"/>
      <c r="T207" s="65"/>
      <c r="U207" s="65"/>
      <c r="V207" s="65"/>
      <c r="W207" s="62"/>
      <c r="X207" s="125"/>
      <c r="Y207" s="164"/>
      <c r="Z207" s="164"/>
    </row>
    <row r="208" spans="1:26" ht="18" customHeight="1" x14ac:dyDescent="0.2">
      <c r="A208" s="162">
        <v>63</v>
      </c>
      <c r="B208" s="162" t="s">
        <v>193</v>
      </c>
      <c r="C208" s="163" t="s">
        <v>11</v>
      </c>
      <c r="D208" s="162">
        <v>217.24</v>
      </c>
      <c r="E208" s="162" t="s">
        <v>201</v>
      </c>
      <c r="F208" s="59"/>
      <c r="G208" s="59"/>
      <c r="H208" s="59"/>
      <c r="I208" s="59"/>
      <c r="J208" s="60">
        <v>43627</v>
      </c>
      <c r="K208" s="61">
        <v>0.40208333333333335</v>
      </c>
      <c r="L208" s="60">
        <v>43627</v>
      </c>
      <c r="M208" s="61">
        <v>0.87013888888888891</v>
      </c>
      <c r="N208" s="63">
        <f>IF(((L208+M208)-(J208+K208))*24&gt;0,((L208+M208)-(J208+K208))*24,"NA")</f>
        <v>11.233333333279006</v>
      </c>
      <c r="O208" s="62">
        <f>IF(RIGHT(S208)="T",(N208),0)</f>
        <v>0</v>
      </c>
      <c r="P208" s="62">
        <f>IF(RIGHT(S208)="U",(N208),0)</f>
        <v>0</v>
      </c>
      <c r="Q208" s="62">
        <f>IF(RIGHT(S208)="C",(N208),0)</f>
        <v>0</v>
      </c>
      <c r="R208" s="63">
        <f>IF(RIGHT(S208)="D",(N208),0)</f>
        <v>11.233333333279006</v>
      </c>
      <c r="S208" s="62" t="s">
        <v>479</v>
      </c>
      <c r="T208" s="65"/>
      <c r="U208" s="65"/>
      <c r="V208" s="65"/>
      <c r="W208" s="62"/>
      <c r="X208" s="125" t="s">
        <v>716</v>
      </c>
      <c r="Y208" s="164" t="s">
        <v>766</v>
      </c>
      <c r="Z208" s="164">
        <v>100</v>
      </c>
    </row>
    <row r="209" spans="1:26" ht="18" customHeight="1" x14ac:dyDescent="0.2">
      <c r="A209" s="162"/>
      <c r="B209" s="162"/>
      <c r="C209" s="163"/>
      <c r="D209" s="162"/>
      <c r="E209" s="162"/>
      <c r="F209" s="59"/>
      <c r="G209" s="59"/>
      <c r="H209" s="59"/>
      <c r="I209" s="59"/>
      <c r="J209" s="73"/>
      <c r="K209" s="61"/>
      <c r="L209" s="73"/>
      <c r="M209" s="61"/>
      <c r="N209" s="74">
        <v>0</v>
      </c>
      <c r="O209" s="74">
        <f>IF(RIGHT(S209)="T",(N209),0)</f>
        <v>0</v>
      </c>
      <c r="P209" s="74">
        <f>IF(RIGHT(S209)="U",(N209),0)</f>
        <v>0</v>
      </c>
      <c r="Q209" s="74">
        <f>IF(RIGHT(S209)="C",(N209),0)</f>
        <v>0</v>
      </c>
      <c r="R209" s="74">
        <f>IF(RIGHT(S209)="D",(N209),0)</f>
        <v>0</v>
      </c>
      <c r="S209" s="64"/>
      <c r="T209" s="65"/>
      <c r="U209" s="65"/>
      <c r="V209" s="65"/>
      <c r="W209" s="62"/>
      <c r="X209" s="125"/>
      <c r="Y209" s="164"/>
      <c r="Z209" s="164"/>
    </row>
    <row r="210" spans="1:26" ht="18" customHeight="1" x14ac:dyDescent="0.2">
      <c r="A210" s="125"/>
      <c r="B210" s="125"/>
      <c r="C210" s="126"/>
      <c r="D210" s="125"/>
      <c r="E210" s="125"/>
      <c r="F210" s="59"/>
      <c r="G210" s="59"/>
      <c r="H210" s="59"/>
      <c r="I210" s="59"/>
      <c r="J210" s="60"/>
      <c r="K210" s="64"/>
      <c r="L210" s="60"/>
      <c r="M210" s="64"/>
      <c r="N210" s="78">
        <f t="shared" ref="N210:R210" si="88">SUM(N208:N209)</f>
        <v>11.233333333279006</v>
      </c>
      <c r="O210" s="70">
        <f t="shared" si="88"/>
        <v>0</v>
      </c>
      <c r="P210" s="70">
        <f t="shared" si="88"/>
        <v>0</v>
      </c>
      <c r="Q210" s="70">
        <f t="shared" si="88"/>
        <v>0</v>
      </c>
      <c r="R210" s="70">
        <f t="shared" si="88"/>
        <v>11.233333333279006</v>
      </c>
      <c r="S210" s="64"/>
      <c r="T210" s="65"/>
      <c r="U210" s="65"/>
      <c r="V210" s="65"/>
      <c r="W210" s="62"/>
      <c r="X210" s="125"/>
      <c r="Y210" s="164"/>
      <c r="Z210" s="164"/>
    </row>
    <row r="211" spans="1:26" ht="18" customHeight="1" x14ac:dyDescent="0.2">
      <c r="A211" s="125">
        <v>64</v>
      </c>
      <c r="B211" s="125" t="s">
        <v>194</v>
      </c>
      <c r="C211" s="126" t="s">
        <v>12</v>
      </c>
      <c r="D211" s="125">
        <v>217.24</v>
      </c>
      <c r="E211" s="125" t="s">
        <v>201</v>
      </c>
      <c r="F211" s="59" t="s">
        <v>202</v>
      </c>
      <c r="G211" s="59" t="s">
        <v>202</v>
      </c>
      <c r="H211" s="59" t="s">
        <v>202</v>
      </c>
      <c r="I211" s="59" t="s">
        <v>202</v>
      </c>
      <c r="J211" s="60">
        <v>43628</v>
      </c>
      <c r="K211" s="61">
        <v>0.40833333333333338</v>
      </c>
      <c r="L211" s="60">
        <v>43628</v>
      </c>
      <c r="M211" s="61">
        <v>0.88263888888888886</v>
      </c>
      <c r="N211" s="63">
        <f>IF(((L211+M211)-(J211+K211))*24&gt;0,((L211+M211)-(J211+K211))*24,"NA")</f>
        <v>11.383333333418705</v>
      </c>
      <c r="O211" s="62">
        <f>IF(RIGHT(S211)="T",(N211),0)</f>
        <v>0</v>
      </c>
      <c r="P211" s="62">
        <f>IF(RIGHT(S211)="U",(N211),0)</f>
        <v>0</v>
      </c>
      <c r="Q211" s="62">
        <f>IF(RIGHT(S211)="C",(N211),0)</f>
        <v>0</v>
      </c>
      <c r="R211" s="63">
        <f>IF(RIGHT(S211)="D",(N211),0)</f>
        <v>11.383333333418705</v>
      </c>
      <c r="S211" s="62" t="s">
        <v>479</v>
      </c>
      <c r="T211" s="65"/>
      <c r="U211" s="65"/>
      <c r="V211" s="65"/>
      <c r="W211" s="62"/>
      <c r="X211" s="125" t="s">
        <v>717</v>
      </c>
      <c r="Y211" s="164" t="s">
        <v>766</v>
      </c>
      <c r="Z211" s="164">
        <v>100</v>
      </c>
    </row>
    <row r="212" spans="1:26" ht="18" customHeight="1" x14ac:dyDescent="0.2">
      <c r="A212" s="125"/>
      <c r="B212" s="125"/>
      <c r="C212" s="126"/>
      <c r="D212" s="125"/>
      <c r="E212" s="125"/>
      <c r="F212" s="59"/>
      <c r="G212" s="59"/>
      <c r="H212" s="59"/>
      <c r="I212" s="59"/>
      <c r="J212" s="60"/>
      <c r="K212" s="61"/>
      <c r="L212" s="60"/>
      <c r="M212" s="61"/>
      <c r="N212" s="63"/>
      <c r="O212" s="63"/>
      <c r="P212" s="63"/>
      <c r="Q212" s="63"/>
      <c r="R212" s="63"/>
      <c r="S212" s="64"/>
      <c r="T212" s="65"/>
      <c r="U212" s="65"/>
      <c r="V212" s="65"/>
      <c r="W212" s="62"/>
      <c r="X212" s="125"/>
      <c r="Y212" s="164"/>
      <c r="Z212" s="164"/>
    </row>
    <row r="213" spans="1:26" ht="18" customHeight="1" x14ac:dyDescent="0.2">
      <c r="A213" s="125"/>
      <c r="B213" s="125" t="s">
        <v>302</v>
      </c>
      <c r="C213" s="126"/>
      <c r="D213" s="125"/>
      <c r="E213" s="125"/>
      <c r="F213" s="59"/>
      <c r="G213" s="59"/>
      <c r="H213" s="59"/>
      <c r="I213" s="59"/>
      <c r="J213" s="60"/>
      <c r="K213" s="64"/>
      <c r="L213" s="60"/>
      <c r="M213" s="64"/>
      <c r="N213" s="78">
        <f>SUM(N211:N212)</f>
        <v>11.383333333418705</v>
      </c>
      <c r="O213" s="78">
        <f t="shared" ref="O213:R213" si="89">SUM(O211:O212)</f>
        <v>0</v>
      </c>
      <c r="P213" s="78">
        <f t="shared" si="89"/>
        <v>0</v>
      </c>
      <c r="Q213" s="78">
        <f t="shared" si="89"/>
        <v>0</v>
      </c>
      <c r="R213" s="78">
        <f t="shared" si="89"/>
        <v>11.383333333418705</v>
      </c>
      <c r="S213" s="64"/>
      <c r="T213" s="65"/>
      <c r="U213" s="65"/>
      <c r="V213" s="65"/>
      <c r="W213" s="62"/>
      <c r="X213" s="125"/>
      <c r="Y213" s="164"/>
      <c r="Z213" s="164"/>
    </row>
    <row r="214" spans="1:26" ht="18" customHeight="1" x14ac:dyDescent="0.2">
      <c r="A214" s="125">
        <v>65</v>
      </c>
      <c r="B214" s="125" t="s">
        <v>195</v>
      </c>
      <c r="C214" s="126" t="s">
        <v>317</v>
      </c>
      <c r="D214" s="125">
        <v>93.04</v>
      </c>
      <c r="E214" s="125" t="s">
        <v>201</v>
      </c>
      <c r="F214" s="59" t="s">
        <v>202</v>
      </c>
      <c r="G214" s="59" t="s">
        <v>202</v>
      </c>
      <c r="H214" s="59" t="s">
        <v>202</v>
      </c>
      <c r="I214" s="59" t="s">
        <v>202</v>
      </c>
      <c r="J214" s="60">
        <v>43629</v>
      </c>
      <c r="K214" s="61">
        <v>0.4069444444444445</v>
      </c>
      <c r="L214" s="60">
        <v>43629</v>
      </c>
      <c r="M214" s="61">
        <v>0.55972222222222223</v>
      </c>
      <c r="N214" s="63">
        <f>IF(((L214+M214)-(J214+K214))*24&gt;0,((L214+M214)-(J214+K214))*24,"NA")</f>
        <v>3.6666666665696539</v>
      </c>
      <c r="O214" s="62">
        <f>IF(RIGHT(S214)="T",(N214),0)</f>
        <v>0</v>
      </c>
      <c r="P214" s="62">
        <f>IF(RIGHT(S214)="U",(N214),0)</f>
        <v>0</v>
      </c>
      <c r="Q214" s="62">
        <f>IF(RIGHT(S214)="C",(N214),0)</f>
        <v>0</v>
      </c>
      <c r="R214" s="63">
        <f>IF(RIGHT(S214)="D",(N214),0)</f>
        <v>3.6666666665696539</v>
      </c>
      <c r="S214" s="62" t="s">
        <v>479</v>
      </c>
      <c r="T214" s="65"/>
      <c r="U214" s="65"/>
      <c r="V214" s="65"/>
      <c r="W214" s="62"/>
      <c r="X214" s="125" t="s">
        <v>698</v>
      </c>
      <c r="Y214" s="164" t="s">
        <v>766</v>
      </c>
      <c r="Z214" s="164">
        <v>100</v>
      </c>
    </row>
    <row r="215" spans="1:26" ht="18" customHeight="1" x14ac:dyDescent="0.2">
      <c r="A215" s="125"/>
      <c r="B215" s="125"/>
      <c r="C215" s="126"/>
      <c r="D215" s="125"/>
      <c r="E215" s="125"/>
      <c r="F215" s="59"/>
      <c r="G215" s="59"/>
      <c r="H215" s="59"/>
      <c r="I215" s="59"/>
      <c r="J215" s="60"/>
      <c r="K215" s="61"/>
      <c r="L215" s="60"/>
      <c r="M215" s="61"/>
      <c r="N215" s="63" t="str">
        <f t="shared" ref="N215:N218" si="90">IF(((L215+M215)-(J215+K215))*24&gt;0,((L215+M215)-(J215+K215))*24,"  ")</f>
        <v xml:space="preserve">  </v>
      </c>
      <c r="O215" s="63">
        <f t="shared" ref="O215:O218" si="91">IF(RIGHT(S215)="T",(N215),0)</f>
        <v>0</v>
      </c>
      <c r="P215" s="63">
        <f t="shared" ref="P215:P218" si="92">IF(RIGHT(S215)="U",(N215),0)</f>
        <v>0</v>
      </c>
      <c r="Q215" s="63">
        <f t="shared" ref="Q215:Q218" si="93">IF(RIGHT(S215)="C",(N215),0)</f>
        <v>0</v>
      </c>
      <c r="R215" s="63">
        <f t="shared" ref="R215:R218" si="94">IF(RIGHT(S215)="D",(N215),0)</f>
        <v>0</v>
      </c>
      <c r="S215" s="64"/>
      <c r="T215" s="65"/>
      <c r="U215" s="65"/>
      <c r="V215" s="65"/>
      <c r="W215" s="62"/>
      <c r="X215" s="125"/>
      <c r="Y215" s="164"/>
      <c r="Z215" s="164"/>
    </row>
    <row r="216" spans="1:26" ht="18" customHeight="1" x14ac:dyDescent="0.2">
      <c r="A216" s="125"/>
      <c r="B216" s="125"/>
      <c r="C216" s="126"/>
      <c r="D216" s="125"/>
      <c r="E216" s="125"/>
      <c r="F216" s="59"/>
      <c r="G216" s="59"/>
      <c r="H216" s="59"/>
      <c r="I216" s="59"/>
      <c r="J216" s="60"/>
      <c r="K216" s="61"/>
      <c r="L216" s="60"/>
      <c r="M216" s="61"/>
      <c r="N216" s="63" t="str">
        <f t="shared" si="90"/>
        <v xml:space="preserve">  </v>
      </c>
      <c r="O216" s="63">
        <f t="shared" si="91"/>
        <v>0</v>
      </c>
      <c r="P216" s="63">
        <f t="shared" si="92"/>
        <v>0</v>
      </c>
      <c r="Q216" s="63">
        <f t="shared" si="93"/>
        <v>0</v>
      </c>
      <c r="R216" s="63">
        <f t="shared" si="94"/>
        <v>0</v>
      </c>
      <c r="S216" s="64"/>
      <c r="T216" s="65"/>
      <c r="U216" s="65"/>
      <c r="V216" s="65"/>
      <c r="W216" s="62"/>
      <c r="X216" s="125"/>
      <c r="Y216" s="164"/>
      <c r="Z216" s="164"/>
    </row>
    <row r="217" spans="1:26" ht="18" customHeight="1" x14ac:dyDescent="0.2">
      <c r="A217" s="125"/>
      <c r="B217" s="125"/>
      <c r="C217" s="126"/>
      <c r="D217" s="125"/>
      <c r="E217" s="125"/>
      <c r="F217" s="59"/>
      <c r="G217" s="59"/>
      <c r="H217" s="59"/>
      <c r="I217" s="59"/>
      <c r="J217" s="60"/>
      <c r="K217" s="61"/>
      <c r="L217" s="60"/>
      <c r="M217" s="61"/>
      <c r="N217" s="63" t="str">
        <f t="shared" si="90"/>
        <v xml:space="preserve">  </v>
      </c>
      <c r="O217" s="63">
        <f t="shared" si="91"/>
        <v>0</v>
      </c>
      <c r="P217" s="63">
        <f t="shared" si="92"/>
        <v>0</v>
      </c>
      <c r="Q217" s="63">
        <f t="shared" si="93"/>
        <v>0</v>
      </c>
      <c r="R217" s="63">
        <f t="shared" si="94"/>
        <v>0</v>
      </c>
      <c r="S217" s="64"/>
      <c r="T217" s="65"/>
      <c r="U217" s="65"/>
      <c r="V217" s="65"/>
      <c r="W217" s="62"/>
      <c r="X217" s="125"/>
      <c r="Y217" s="164"/>
      <c r="Z217" s="164"/>
    </row>
    <row r="218" spans="1:26" ht="18" customHeight="1" x14ac:dyDescent="0.2">
      <c r="A218" s="125"/>
      <c r="B218" s="125"/>
      <c r="C218" s="126"/>
      <c r="D218" s="125"/>
      <c r="E218" s="125"/>
      <c r="F218" s="59" t="s">
        <v>202</v>
      </c>
      <c r="G218" s="59" t="s">
        <v>202</v>
      </c>
      <c r="H218" s="59" t="s">
        <v>202</v>
      </c>
      <c r="I218" s="59" t="s">
        <v>202</v>
      </c>
      <c r="J218" s="60"/>
      <c r="K218" s="61"/>
      <c r="L218" s="60"/>
      <c r="M218" s="61"/>
      <c r="N218" s="63" t="str">
        <f t="shared" si="90"/>
        <v xml:space="preserve">  </v>
      </c>
      <c r="O218" s="63">
        <f t="shared" si="91"/>
        <v>0</v>
      </c>
      <c r="P218" s="63">
        <f t="shared" si="92"/>
        <v>0</v>
      </c>
      <c r="Q218" s="63">
        <f t="shared" si="93"/>
        <v>0</v>
      </c>
      <c r="R218" s="63">
        <f t="shared" si="94"/>
        <v>0</v>
      </c>
      <c r="S218" s="64"/>
      <c r="T218" s="65"/>
      <c r="U218" s="65"/>
      <c r="V218" s="65"/>
      <c r="W218" s="62"/>
      <c r="X218" s="125"/>
      <c r="Y218" s="164"/>
      <c r="Z218" s="164"/>
    </row>
    <row r="219" spans="1:26" ht="18" customHeight="1" x14ac:dyDescent="0.2">
      <c r="A219" s="125"/>
      <c r="B219" s="125"/>
      <c r="C219" s="126"/>
      <c r="D219" s="125"/>
      <c r="E219" s="125"/>
      <c r="F219" s="59"/>
      <c r="G219" s="59"/>
      <c r="H219" s="59"/>
      <c r="I219" s="59"/>
      <c r="J219" s="60"/>
      <c r="K219" s="64"/>
      <c r="L219" s="60"/>
      <c r="M219" s="64"/>
      <c r="N219" s="78">
        <f t="shared" ref="N219:R219" si="95">SUM(N214:N218)</f>
        <v>3.6666666665696539</v>
      </c>
      <c r="O219" s="70">
        <f t="shared" si="95"/>
        <v>0</v>
      </c>
      <c r="P219" s="70">
        <f t="shared" si="95"/>
        <v>0</v>
      </c>
      <c r="Q219" s="70">
        <f t="shared" si="95"/>
        <v>0</v>
      </c>
      <c r="R219" s="70">
        <f t="shared" si="95"/>
        <v>3.6666666665696539</v>
      </c>
      <c r="S219" s="64"/>
      <c r="T219" s="65"/>
      <c r="U219" s="65"/>
      <c r="V219" s="65"/>
      <c r="W219" s="62"/>
      <c r="X219" s="125"/>
      <c r="Y219" s="164"/>
      <c r="Z219" s="164"/>
    </row>
    <row r="220" spans="1:26" ht="18" customHeight="1" x14ac:dyDescent="0.2">
      <c r="A220" s="125">
        <v>66</v>
      </c>
      <c r="B220" s="125" t="s">
        <v>196</v>
      </c>
      <c r="C220" s="126" t="s">
        <v>6</v>
      </c>
      <c r="D220" s="125">
        <v>93.04</v>
      </c>
      <c r="E220" s="125" t="s">
        <v>201</v>
      </c>
      <c r="F220" s="59" t="s">
        <v>202</v>
      </c>
      <c r="G220" s="59" t="s">
        <v>202</v>
      </c>
      <c r="H220" s="59" t="s">
        <v>202</v>
      </c>
      <c r="I220" s="59" t="s">
        <v>202</v>
      </c>
      <c r="J220" s="60">
        <v>43630</v>
      </c>
      <c r="K220" s="61">
        <v>0.4236111111111111</v>
      </c>
      <c r="L220" s="60">
        <v>43630</v>
      </c>
      <c r="M220" s="61">
        <v>0.83819444444444446</v>
      </c>
      <c r="N220" s="63">
        <f>IF(((L220+M220)-(J220+K220))*24&gt;0,((L220+M220)-(J220+K220))*24,"NA")</f>
        <v>9.9499999999534339</v>
      </c>
      <c r="O220" s="62">
        <f>IF(RIGHT(S220)="T",(N220),0)</f>
        <v>0</v>
      </c>
      <c r="P220" s="62">
        <f>IF(RIGHT(S220)="U",(N220),0)</f>
        <v>0</v>
      </c>
      <c r="Q220" s="62">
        <f>IF(RIGHT(S220)="C",(N220),0)</f>
        <v>0</v>
      </c>
      <c r="R220" s="63">
        <f>IF(RIGHT(S220)="D",(N220),0)</f>
        <v>9.9499999999534339</v>
      </c>
      <c r="S220" s="62" t="s">
        <v>479</v>
      </c>
      <c r="T220" s="65"/>
      <c r="U220" s="65"/>
      <c r="V220" s="65"/>
      <c r="W220" s="62"/>
      <c r="X220" s="125" t="s">
        <v>698</v>
      </c>
      <c r="Y220" s="164" t="s">
        <v>766</v>
      </c>
      <c r="Z220" s="164">
        <v>100</v>
      </c>
    </row>
    <row r="221" spans="1:26" ht="18" customHeight="1" x14ac:dyDescent="0.2">
      <c r="A221" s="125"/>
      <c r="B221" s="125"/>
      <c r="C221" s="126"/>
      <c r="D221" s="125"/>
      <c r="E221" s="125"/>
      <c r="F221" s="59"/>
      <c r="G221" s="59"/>
      <c r="H221" s="59"/>
      <c r="I221" s="59"/>
      <c r="J221" s="60"/>
      <c r="K221" s="64"/>
      <c r="L221" s="60"/>
      <c r="M221" s="64"/>
      <c r="N221" s="78">
        <f>SUM(N220:N220)</f>
        <v>9.9499999999534339</v>
      </c>
      <c r="O221" s="78">
        <f>SUM(O220:O220)</f>
        <v>0</v>
      </c>
      <c r="P221" s="78">
        <f>SUM(P220:P220)</f>
        <v>0</v>
      </c>
      <c r="Q221" s="78">
        <f>SUM(Q220:Q220)</f>
        <v>0</v>
      </c>
      <c r="R221" s="78">
        <f>SUM(R220:R220)</f>
        <v>9.9499999999534339</v>
      </c>
      <c r="S221" s="64"/>
      <c r="T221" s="65"/>
      <c r="U221" s="65"/>
      <c r="V221" s="65"/>
      <c r="W221" s="62"/>
      <c r="X221" s="125"/>
      <c r="Y221" s="164"/>
      <c r="Z221" s="164"/>
    </row>
    <row r="222" spans="1:26" ht="18" customHeight="1" x14ac:dyDescent="0.2">
      <c r="A222" s="162">
        <v>67</v>
      </c>
      <c r="B222" s="162" t="s">
        <v>409</v>
      </c>
      <c r="C222" s="163" t="s">
        <v>81</v>
      </c>
      <c r="D222" s="162">
        <v>199.81</v>
      </c>
      <c r="E222" s="162" t="s">
        <v>201</v>
      </c>
      <c r="F222" s="59" t="s">
        <v>202</v>
      </c>
      <c r="G222" s="59" t="s">
        <v>202</v>
      </c>
      <c r="H222" s="59" t="s">
        <v>202</v>
      </c>
      <c r="I222" s="59" t="s">
        <v>202</v>
      </c>
      <c r="J222" s="60">
        <v>43628</v>
      </c>
      <c r="K222" s="61">
        <v>0.82708333333333339</v>
      </c>
      <c r="L222" s="60">
        <v>43628</v>
      </c>
      <c r="M222" s="61">
        <v>0.82708333333333339</v>
      </c>
      <c r="N222" s="63">
        <v>0</v>
      </c>
      <c r="O222" s="62">
        <f>IF(RIGHT(S222)="T",(N222),0)</f>
        <v>0</v>
      </c>
      <c r="P222" s="62">
        <f>IF(RIGHT(S222)="U",(N222),0)</f>
        <v>0</v>
      </c>
      <c r="Q222" s="62">
        <f>IF(RIGHT(S222)="C",(N222),0)</f>
        <v>0</v>
      </c>
      <c r="R222" s="63">
        <f>IF(RIGHT(S222)="D",(N222),0)</f>
        <v>0</v>
      </c>
      <c r="S222" s="62" t="s">
        <v>484</v>
      </c>
      <c r="T222" s="65"/>
      <c r="U222" s="65"/>
      <c r="V222" s="65"/>
      <c r="W222" s="62"/>
      <c r="X222" s="125" t="s">
        <v>687</v>
      </c>
      <c r="Y222" s="164" t="s">
        <v>766</v>
      </c>
      <c r="Z222" s="164">
        <v>100</v>
      </c>
    </row>
    <row r="223" spans="1:26" ht="18" customHeight="1" x14ac:dyDescent="0.2">
      <c r="A223" s="162"/>
      <c r="B223" s="162"/>
      <c r="C223" s="163"/>
      <c r="D223" s="162"/>
      <c r="E223" s="162"/>
      <c r="F223" s="59"/>
      <c r="G223" s="59"/>
      <c r="H223" s="59"/>
      <c r="I223" s="59"/>
      <c r="J223" s="60">
        <v>43629</v>
      </c>
      <c r="K223" s="61">
        <v>0.65069444444444446</v>
      </c>
      <c r="L223" s="60">
        <v>43630</v>
      </c>
      <c r="M223" s="61">
        <v>0.10347222222222223</v>
      </c>
      <c r="N223" s="63">
        <f>IF(((L223+M223)-(J223+K223))*24&gt;0,((L223+M223)-(J223+K223))*24,"NA")</f>
        <v>10.866666666814126</v>
      </c>
      <c r="O223" s="62">
        <f>IF(RIGHT(S223)="T",(N223),0)</f>
        <v>0</v>
      </c>
      <c r="P223" s="62">
        <f>IF(RIGHT(S223)="U",(N223),0)</f>
        <v>0</v>
      </c>
      <c r="Q223" s="62">
        <f>IF(RIGHT(S223)="C",(N223),0)</f>
        <v>10.866666666814126</v>
      </c>
      <c r="R223" s="63">
        <f>IF(RIGHT(S223)="D",(N223),0)</f>
        <v>0</v>
      </c>
      <c r="S223" s="62" t="s">
        <v>478</v>
      </c>
      <c r="T223" s="65"/>
      <c r="U223" s="65"/>
      <c r="V223" s="65"/>
      <c r="W223" s="62"/>
      <c r="X223" s="125" t="s">
        <v>688</v>
      </c>
      <c r="Y223" s="164"/>
      <c r="Z223" s="164"/>
    </row>
    <row r="224" spans="1:26" ht="18" customHeight="1" x14ac:dyDescent="0.2">
      <c r="A224" s="125"/>
      <c r="B224" s="125" t="s">
        <v>302</v>
      </c>
      <c r="C224" s="126"/>
      <c r="D224" s="125"/>
      <c r="E224" s="125"/>
      <c r="F224" s="59"/>
      <c r="G224" s="59"/>
      <c r="H224" s="59"/>
      <c r="I224" s="59"/>
      <c r="J224" s="60"/>
      <c r="K224" s="64"/>
      <c r="L224" s="60"/>
      <c r="M224" s="64"/>
      <c r="N224" s="78">
        <f>SUM(N222:N223)</f>
        <v>10.866666666814126</v>
      </c>
      <c r="O224" s="78">
        <f>SUM(O222:O223)</f>
        <v>0</v>
      </c>
      <c r="P224" s="78">
        <f>SUM(P222:P223)</f>
        <v>0</v>
      </c>
      <c r="Q224" s="78">
        <f>SUM(Q222:Q223)</f>
        <v>10.866666666814126</v>
      </c>
      <c r="R224" s="78">
        <f>SUM(R222:R223)</f>
        <v>0</v>
      </c>
      <c r="S224" s="64"/>
      <c r="T224" s="65"/>
      <c r="U224" s="65"/>
      <c r="V224" s="65"/>
      <c r="W224" s="62"/>
      <c r="X224" s="125"/>
      <c r="Y224" s="164"/>
      <c r="Z224" s="164"/>
    </row>
    <row r="225" spans="1:26" ht="18" customHeight="1" x14ac:dyDescent="0.2">
      <c r="A225" s="125">
        <v>68</v>
      </c>
      <c r="B225" s="125" t="s">
        <v>410</v>
      </c>
      <c r="C225" s="126" t="s">
        <v>82</v>
      </c>
      <c r="D225" s="125">
        <v>44.02</v>
      </c>
      <c r="E225" s="125" t="s">
        <v>201</v>
      </c>
      <c r="F225" s="59" t="s">
        <v>202</v>
      </c>
      <c r="G225" s="59" t="s">
        <v>202</v>
      </c>
      <c r="H225" s="59" t="s">
        <v>202</v>
      </c>
      <c r="I225" s="59" t="s">
        <v>202</v>
      </c>
      <c r="J225" s="60">
        <v>43645</v>
      </c>
      <c r="K225" s="61">
        <v>7.013888888888889E-2</v>
      </c>
      <c r="L225" s="60">
        <v>43645</v>
      </c>
      <c r="M225" s="61">
        <v>8.1944444444444445E-2</v>
      </c>
      <c r="N225" s="63">
        <f>IF(((L225+M225)-(J225+K225))*24&gt;0,((L225+M225)-(J225+K225))*24,"NA")</f>
        <v>0.28333333320915699</v>
      </c>
      <c r="O225" s="62">
        <f>IF(RIGHT(S225)="T",(N225),0)</f>
        <v>0</v>
      </c>
      <c r="P225" s="62">
        <f>IF(RIGHT(S225)="U",(N225),0)</f>
        <v>0.28333333320915699</v>
      </c>
      <c r="Q225" s="62">
        <f>IF(RIGHT(S225)="C",(N225),0)</f>
        <v>0</v>
      </c>
      <c r="R225" s="63">
        <f>IF(RIGHT(S225)="D",(N225),0)</f>
        <v>0</v>
      </c>
      <c r="S225" s="62" t="s">
        <v>480</v>
      </c>
      <c r="T225" s="65"/>
      <c r="U225" s="65"/>
      <c r="V225" s="65"/>
      <c r="W225" s="62"/>
      <c r="X225" s="125" t="s">
        <v>745</v>
      </c>
      <c r="Y225" s="164" t="s">
        <v>766</v>
      </c>
      <c r="Z225" s="164">
        <v>100</v>
      </c>
    </row>
    <row r="226" spans="1:26" ht="18" customHeight="1" x14ac:dyDescent="0.2">
      <c r="A226" s="125"/>
      <c r="B226" s="125"/>
      <c r="C226" s="126"/>
      <c r="D226" s="125"/>
      <c r="E226" s="125"/>
      <c r="F226" s="59"/>
      <c r="G226" s="59"/>
      <c r="H226" s="59"/>
      <c r="I226" s="59"/>
      <c r="J226" s="79"/>
      <c r="K226" s="80"/>
      <c r="L226" s="79"/>
      <c r="M226" s="80"/>
      <c r="N226" s="81"/>
      <c r="O226" s="81"/>
      <c r="P226" s="81"/>
      <c r="Q226" s="81"/>
      <c r="R226" s="81"/>
      <c r="S226" s="82"/>
      <c r="T226" s="65"/>
      <c r="U226" s="65"/>
      <c r="V226" s="65"/>
      <c r="W226" s="62"/>
      <c r="X226" s="30"/>
      <c r="Y226" s="164"/>
      <c r="Z226" s="164"/>
    </row>
    <row r="227" spans="1:26" ht="18" customHeight="1" x14ac:dyDescent="0.2">
      <c r="A227" s="125"/>
      <c r="B227" s="128" t="s">
        <v>302</v>
      </c>
      <c r="C227" s="126"/>
      <c r="D227" s="125"/>
      <c r="E227" s="125"/>
      <c r="F227" s="59"/>
      <c r="G227" s="59"/>
      <c r="H227" s="59"/>
      <c r="I227" s="59"/>
      <c r="J227" s="60"/>
      <c r="K227" s="64"/>
      <c r="L227" s="60"/>
      <c r="M227" s="64"/>
      <c r="N227" s="78">
        <f>SUM(N225:N226)</f>
        <v>0.28333333320915699</v>
      </c>
      <c r="O227" s="78">
        <f t="shared" ref="O227:R227" si="96">SUM(O225:O226)</f>
        <v>0</v>
      </c>
      <c r="P227" s="78">
        <f t="shared" si="96"/>
        <v>0.28333333320915699</v>
      </c>
      <c r="Q227" s="78">
        <f t="shared" si="96"/>
        <v>0</v>
      </c>
      <c r="R227" s="78">
        <f t="shared" si="96"/>
        <v>0</v>
      </c>
      <c r="S227" s="64"/>
      <c r="T227" s="65"/>
      <c r="U227" s="65"/>
      <c r="V227" s="65"/>
      <c r="W227" s="62"/>
      <c r="X227" s="125"/>
      <c r="Y227" s="164"/>
      <c r="Z227" s="164"/>
    </row>
    <row r="228" spans="1:26" ht="18" customHeight="1" x14ac:dyDescent="0.2">
      <c r="A228" s="162">
        <v>69</v>
      </c>
      <c r="B228" s="162" t="s">
        <v>197</v>
      </c>
      <c r="C228" s="163" t="s">
        <v>369</v>
      </c>
      <c r="D228" s="162">
        <v>155.79</v>
      </c>
      <c r="E228" s="162" t="s">
        <v>201</v>
      </c>
      <c r="F228" s="59" t="s">
        <v>202</v>
      </c>
      <c r="G228" s="59" t="s">
        <v>202</v>
      </c>
      <c r="H228" s="59" t="s">
        <v>202</v>
      </c>
      <c r="I228" s="59" t="s">
        <v>202</v>
      </c>
      <c r="J228" s="60">
        <v>43646</v>
      </c>
      <c r="K228" s="61">
        <v>0.76666666666666661</v>
      </c>
      <c r="L228" s="60">
        <v>43646</v>
      </c>
      <c r="M228" s="61">
        <v>0.76666666666666661</v>
      </c>
      <c r="N228" s="63">
        <v>0</v>
      </c>
      <c r="O228" s="62">
        <f>IF(RIGHT(S228)="T",(N228),0)</f>
        <v>0</v>
      </c>
      <c r="P228" s="62">
        <f>IF(RIGHT(S228)="U",(N228),0)</f>
        <v>0</v>
      </c>
      <c r="Q228" s="62">
        <f>IF(RIGHT(S228)="C",(N228),0)</f>
        <v>0</v>
      </c>
      <c r="R228" s="63">
        <f>IF(RIGHT(S228)="D",(N228),0)</f>
        <v>0</v>
      </c>
      <c r="S228" s="62" t="s">
        <v>484</v>
      </c>
      <c r="T228" s="65"/>
      <c r="U228" s="65"/>
      <c r="V228" s="65"/>
      <c r="W228" s="62"/>
      <c r="X228" s="125" t="s">
        <v>689</v>
      </c>
      <c r="Y228" s="164" t="s">
        <v>766</v>
      </c>
      <c r="Z228" s="164">
        <v>100</v>
      </c>
    </row>
    <row r="229" spans="1:26" ht="18" customHeight="1" x14ac:dyDescent="0.2">
      <c r="A229" s="162"/>
      <c r="B229" s="162"/>
      <c r="C229" s="163"/>
      <c r="D229" s="162"/>
      <c r="E229" s="162"/>
      <c r="F229" s="59"/>
      <c r="G229" s="59"/>
      <c r="H229" s="59"/>
      <c r="I229" s="59"/>
      <c r="J229" s="60">
        <v>43629</v>
      </c>
      <c r="K229" s="61">
        <v>0.78680555555555554</v>
      </c>
      <c r="L229" s="60">
        <v>43630</v>
      </c>
      <c r="M229" s="61">
        <v>8.3333333333333329E-2</v>
      </c>
      <c r="N229" s="63">
        <f>IF(((L229+M229)-(J229+K229))*24&gt;0,((L229+M229)-(J229+K229))*24,"NA")</f>
        <v>7.1166666666395031</v>
      </c>
      <c r="O229" s="62">
        <f>IF(RIGHT(S229)="T",(N229),0)</f>
        <v>0</v>
      </c>
      <c r="P229" s="62">
        <f>IF(RIGHT(S229)="U",(N229),0)</f>
        <v>0</v>
      </c>
      <c r="Q229" s="62">
        <f>IF(RIGHT(S229)="C",(N229),0)</f>
        <v>7.1166666666395031</v>
      </c>
      <c r="R229" s="63">
        <f>IF(RIGHT(S229)="D",(N229),0)</f>
        <v>0</v>
      </c>
      <c r="S229" s="62" t="s">
        <v>478</v>
      </c>
      <c r="T229" s="65"/>
      <c r="U229" s="65"/>
      <c r="V229" s="65"/>
      <c r="W229" s="62"/>
      <c r="X229" s="125" t="s">
        <v>690</v>
      </c>
      <c r="Y229" s="164"/>
      <c r="Z229" s="164"/>
    </row>
    <row r="230" spans="1:26" ht="18" customHeight="1" x14ac:dyDescent="0.2">
      <c r="A230" s="125"/>
      <c r="B230" s="125"/>
      <c r="C230" s="126"/>
      <c r="D230" s="125"/>
      <c r="E230" s="125"/>
      <c r="F230" s="59"/>
      <c r="G230" s="59"/>
      <c r="H230" s="59"/>
      <c r="I230" s="59"/>
      <c r="J230" s="60"/>
      <c r="K230" s="64"/>
      <c r="L230" s="60"/>
      <c r="M230" s="64"/>
      <c r="N230" s="78">
        <f t="shared" ref="N230:R230" si="97">SUM(N228:N229)</f>
        <v>7.1166666666395031</v>
      </c>
      <c r="O230" s="70">
        <f t="shared" si="97"/>
        <v>0</v>
      </c>
      <c r="P230" s="70">
        <f t="shared" si="97"/>
        <v>0</v>
      </c>
      <c r="Q230" s="70">
        <f t="shared" si="97"/>
        <v>7.1166666666395031</v>
      </c>
      <c r="R230" s="70">
        <f t="shared" si="97"/>
        <v>0</v>
      </c>
      <c r="S230" s="64"/>
      <c r="T230" s="65"/>
      <c r="U230" s="65"/>
      <c r="V230" s="65"/>
      <c r="W230" s="62"/>
      <c r="X230" s="125"/>
      <c r="Y230" s="164"/>
      <c r="Z230" s="164"/>
    </row>
    <row r="231" spans="1:26" ht="18" customHeight="1" x14ac:dyDescent="0.2">
      <c r="A231" s="125">
        <v>70</v>
      </c>
      <c r="B231" s="125" t="s">
        <v>198</v>
      </c>
      <c r="C231" s="126" t="s">
        <v>18</v>
      </c>
      <c r="D231" s="125">
        <v>187.64</v>
      </c>
      <c r="E231" s="125" t="s">
        <v>201</v>
      </c>
      <c r="F231" s="59" t="s">
        <v>202</v>
      </c>
      <c r="G231" s="59" t="s">
        <v>202</v>
      </c>
      <c r="H231" s="59" t="s">
        <v>202</v>
      </c>
      <c r="I231" s="59" t="s">
        <v>202</v>
      </c>
      <c r="J231" s="79"/>
      <c r="K231" s="80"/>
      <c r="L231" s="79"/>
      <c r="M231" s="80"/>
      <c r="N231" s="81"/>
      <c r="O231" s="81"/>
      <c r="P231" s="81"/>
      <c r="Q231" s="81"/>
      <c r="R231" s="81"/>
      <c r="S231" s="82"/>
      <c r="T231" s="65"/>
      <c r="U231" s="65"/>
      <c r="V231" s="65"/>
      <c r="W231" s="62"/>
      <c r="X231" s="30"/>
      <c r="Y231" s="164" t="s">
        <v>766</v>
      </c>
      <c r="Z231" s="164">
        <v>100</v>
      </c>
    </row>
    <row r="232" spans="1:26" ht="18" customHeight="1" x14ac:dyDescent="0.2">
      <c r="A232" s="125"/>
      <c r="B232" s="128" t="s">
        <v>302</v>
      </c>
      <c r="C232" s="109"/>
      <c r="D232" s="128"/>
      <c r="E232" s="128"/>
      <c r="F232" s="59"/>
      <c r="G232" s="59"/>
      <c r="H232" s="59"/>
      <c r="I232" s="59"/>
      <c r="J232" s="68"/>
      <c r="K232" s="69"/>
      <c r="L232" s="68"/>
      <c r="M232" s="69"/>
      <c r="N232" s="78">
        <f>SUM(N231:N231)</f>
        <v>0</v>
      </c>
      <c r="O232" s="78">
        <f>SUM(O231:O231)</f>
        <v>0</v>
      </c>
      <c r="P232" s="78">
        <f>SUM(P231:P231)</f>
        <v>0</v>
      </c>
      <c r="Q232" s="78">
        <f>SUM(Q231:Q231)</f>
        <v>0</v>
      </c>
      <c r="R232" s="78">
        <f>SUM(R231:R231)</f>
        <v>0</v>
      </c>
      <c r="S232" s="66"/>
      <c r="T232" s="71"/>
      <c r="U232" s="71"/>
      <c r="V232" s="71"/>
      <c r="W232" s="66"/>
      <c r="X232" s="128"/>
      <c r="Y232" s="164"/>
      <c r="Z232" s="164"/>
    </row>
    <row r="233" spans="1:26" ht="18" customHeight="1" x14ac:dyDescent="0.2">
      <c r="A233" s="125">
        <v>71</v>
      </c>
      <c r="B233" s="125" t="s">
        <v>199</v>
      </c>
      <c r="C233" s="126" t="s">
        <v>46</v>
      </c>
      <c r="D233" s="125">
        <v>187.64</v>
      </c>
      <c r="E233" s="125" t="s">
        <v>201</v>
      </c>
      <c r="F233" s="59" t="s">
        <v>202</v>
      </c>
      <c r="G233" s="59" t="s">
        <v>202</v>
      </c>
      <c r="H233" s="59" t="s">
        <v>202</v>
      </c>
      <c r="I233" s="59" t="s">
        <v>202</v>
      </c>
      <c r="J233" s="79"/>
      <c r="K233" s="80"/>
      <c r="L233" s="79"/>
      <c r="M233" s="80"/>
      <c r="N233" s="81"/>
      <c r="O233" s="81"/>
      <c r="P233" s="81"/>
      <c r="Q233" s="81"/>
      <c r="R233" s="81"/>
      <c r="S233" s="82"/>
      <c r="T233" s="65"/>
      <c r="U233" s="65"/>
      <c r="V233" s="65"/>
      <c r="W233" s="62"/>
      <c r="X233" s="30"/>
      <c r="Y233" s="164" t="s">
        <v>766</v>
      </c>
      <c r="Z233" s="164">
        <v>100</v>
      </c>
    </row>
    <row r="234" spans="1:26" ht="18" customHeight="1" x14ac:dyDescent="0.2">
      <c r="A234" s="125"/>
      <c r="B234" s="125"/>
      <c r="C234" s="126"/>
      <c r="D234" s="125"/>
      <c r="E234" s="125"/>
      <c r="F234" s="62"/>
      <c r="G234" s="62"/>
      <c r="H234" s="62"/>
      <c r="I234" s="62"/>
      <c r="J234" s="79"/>
      <c r="K234" s="80"/>
      <c r="L234" s="79"/>
      <c r="M234" s="80"/>
      <c r="N234" s="81"/>
      <c r="O234" s="81"/>
      <c r="P234" s="81"/>
      <c r="Q234" s="81"/>
      <c r="R234" s="81"/>
      <c r="S234" s="82"/>
      <c r="T234" s="65"/>
      <c r="U234" s="65"/>
      <c r="V234" s="65"/>
      <c r="W234" s="62"/>
      <c r="X234" s="30"/>
      <c r="Y234" s="164"/>
      <c r="Z234" s="164"/>
    </row>
    <row r="235" spans="1:26" s="40" customFormat="1" ht="18" customHeight="1" x14ac:dyDescent="0.2">
      <c r="A235" s="128"/>
      <c r="B235" s="128" t="s">
        <v>302</v>
      </c>
      <c r="C235" s="109"/>
      <c r="D235" s="128"/>
      <c r="E235" s="128"/>
      <c r="F235" s="67"/>
      <c r="G235" s="67"/>
      <c r="H235" s="67"/>
      <c r="I235" s="67"/>
      <c r="J235" s="68"/>
      <c r="K235" s="69"/>
      <c r="L235" s="68"/>
      <c r="M235" s="69"/>
      <c r="N235" s="78">
        <f>SUM(N233:N234)</f>
        <v>0</v>
      </c>
      <c r="O235" s="78">
        <f t="shared" ref="O235:R235" si="98">SUM(O233:O234)</f>
        <v>0</v>
      </c>
      <c r="P235" s="78">
        <f t="shared" si="98"/>
        <v>0</v>
      </c>
      <c r="Q235" s="78">
        <f t="shared" si="98"/>
        <v>0</v>
      </c>
      <c r="R235" s="78">
        <f t="shared" si="98"/>
        <v>0</v>
      </c>
      <c r="S235" s="66"/>
      <c r="T235" s="71"/>
      <c r="U235" s="71"/>
      <c r="V235" s="71"/>
      <c r="W235" s="66"/>
      <c r="X235" s="128"/>
      <c r="Y235" s="164"/>
      <c r="Z235" s="164"/>
    </row>
    <row r="236" spans="1:26" ht="18" customHeight="1" x14ac:dyDescent="0.2">
      <c r="A236" s="125">
        <v>72</v>
      </c>
      <c r="B236" s="125" t="s">
        <v>200</v>
      </c>
      <c r="C236" s="126" t="s">
        <v>13</v>
      </c>
      <c r="D236" s="125">
        <v>144.44999999999999</v>
      </c>
      <c r="E236" s="125" t="s">
        <v>201</v>
      </c>
      <c r="F236" s="59" t="s">
        <v>202</v>
      </c>
      <c r="G236" s="59" t="s">
        <v>202</v>
      </c>
      <c r="H236" s="59" t="s">
        <v>202</v>
      </c>
      <c r="I236" s="59" t="s">
        <v>202</v>
      </c>
      <c r="J236" s="60">
        <v>43628</v>
      </c>
      <c r="K236" s="61">
        <v>0.84236111111111101</v>
      </c>
      <c r="L236" s="60">
        <v>43628</v>
      </c>
      <c r="M236" s="61">
        <v>0.84236111111111101</v>
      </c>
      <c r="N236" s="63">
        <v>0</v>
      </c>
      <c r="O236" s="62">
        <f>IF(RIGHT(S236)="T",(N236),0)</f>
        <v>0</v>
      </c>
      <c r="P236" s="62">
        <f>IF(RIGHT(S236)="U",(N236),0)</f>
        <v>0</v>
      </c>
      <c r="Q236" s="62">
        <f>IF(RIGHT(S236)="C",(N236),0)</f>
        <v>0</v>
      </c>
      <c r="R236" s="63">
        <f>IF(RIGHT(S236)="D",(N236),0)</f>
        <v>0</v>
      </c>
      <c r="S236" s="62" t="s">
        <v>484</v>
      </c>
      <c r="T236" s="65"/>
      <c r="U236" s="65"/>
      <c r="V236" s="65"/>
      <c r="W236" s="62"/>
      <c r="X236" s="125" t="s">
        <v>691</v>
      </c>
      <c r="Y236" s="164" t="s">
        <v>766</v>
      </c>
      <c r="Z236" s="164">
        <v>100</v>
      </c>
    </row>
    <row r="237" spans="1:26" ht="18" customHeight="1" x14ac:dyDescent="0.2">
      <c r="A237" s="125"/>
      <c r="B237" s="125"/>
      <c r="C237" s="126"/>
      <c r="D237" s="125"/>
      <c r="E237" s="125"/>
      <c r="F237" s="59"/>
      <c r="G237" s="59"/>
      <c r="H237" s="59"/>
      <c r="I237" s="59"/>
      <c r="J237" s="60"/>
      <c r="K237" s="61"/>
      <c r="L237" s="60"/>
      <c r="M237" s="61"/>
      <c r="N237" s="63"/>
      <c r="O237" s="62"/>
      <c r="P237" s="62"/>
      <c r="Q237" s="62"/>
      <c r="R237" s="63"/>
      <c r="S237" s="64"/>
      <c r="T237" s="65"/>
      <c r="U237" s="65"/>
      <c r="V237" s="65"/>
      <c r="W237" s="62"/>
      <c r="X237" s="125"/>
      <c r="Y237" s="164"/>
      <c r="Z237" s="164"/>
    </row>
    <row r="238" spans="1:26" ht="18" customHeight="1" x14ac:dyDescent="0.2">
      <c r="A238" s="125"/>
      <c r="B238" s="125"/>
      <c r="C238" s="126"/>
      <c r="D238" s="125"/>
      <c r="E238" s="125"/>
      <c r="F238" s="59"/>
      <c r="G238" s="59"/>
      <c r="H238" s="59"/>
      <c r="I238" s="59"/>
      <c r="J238" s="60"/>
      <c r="K238" s="61"/>
      <c r="L238" s="60"/>
      <c r="M238" s="61"/>
      <c r="N238" s="63"/>
      <c r="O238" s="62"/>
      <c r="P238" s="62"/>
      <c r="Q238" s="62"/>
      <c r="R238" s="63"/>
      <c r="S238" s="64"/>
      <c r="T238" s="65"/>
      <c r="U238" s="65"/>
      <c r="V238" s="65"/>
      <c r="W238" s="62"/>
      <c r="X238" s="125"/>
      <c r="Y238" s="164"/>
      <c r="Z238" s="164"/>
    </row>
    <row r="239" spans="1:26" ht="18" customHeight="1" x14ac:dyDescent="0.2">
      <c r="A239" s="125"/>
      <c r="B239" s="125"/>
      <c r="C239" s="126"/>
      <c r="D239" s="125"/>
      <c r="E239" s="125"/>
      <c r="F239" s="59"/>
      <c r="G239" s="59"/>
      <c r="H239" s="59"/>
      <c r="I239" s="59"/>
      <c r="J239" s="60"/>
      <c r="K239" s="64"/>
      <c r="L239" s="60"/>
      <c r="M239" s="64"/>
      <c r="N239" s="78">
        <f>SUM(N236:N238)</f>
        <v>0</v>
      </c>
      <c r="O239" s="70">
        <f t="shared" ref="O239:R239" si="99">SUM(O236:O238)</f>
        <v>0</v>
      </c>
      <c r="P239" s="70">
        <f t="shared" si="99"/>
        <v>0</v>
      </c>
      <c r="Q239" s="70">
        <f t="shared" si="99"/>
        <v>0</v>
      </c>
      <c r="R239" s="70">
        <f t="shared" si="99"/>
        <v>0</v>
      </c>
      <c r="S239" s="64"/>
      <c r="T239" s="65"/>
      <c r="U239" s="65"/>
      <c r="V239" s="65"/>
      <c r="W239" s="62"/>
      <c r="X239" s="125"/>
      <c r="Y239" s="164"/>
      <c r="Z239" s="164"/>
    </row>
    <row r="240" spans="1:26" ht="18" customHeight="1" x14ac:dyDescent="0.2">
      <c r="A240" s="125">
        <v>73</v>
      </c>
      <c r="B240" s="125" t="s">
        <v>296</v>
      </c>
      <c r="C240" s="126" t="s">
        <v>7</v>
      </c>
      <c r="D240" s="125">
        <v>144.44999999999999</v>
      </c>
      <c r="E240" s="125" t="s">
        <v>201</v>
      </c>
      <c r="F240" s="59" t="s">
        <v>202</v>
      </c>
      <c r="G240" s="59" t="s">
        <v>202</v>
      </c>
      <c r="H240" s="59" t="s">
        <v>202</v>
      </c>
      <c r="I240" s="59" t="s">
        <v>202</v>
      </c>
      <c r="J240" s="60"/>
      <c r="K240" s="61"/>
      <c r="L240" s="60"/>
      <c r="M240" s="61"/>
      <c r="N240" s="63"/>
      <c r="O240" s="62"/>
      <c r="P240" s="62"/>
      <c r="Q240" s="62"/>
      <c r="R240" s="63"/>
      <c r="S240" s="64"/>
      <c r="T240" s="65"/>
      <c r="U240" s="65"/>
      <c r="V240" s="65"/>
      <c r="W240" s="62"/>
      <c r="X240" s="125"/>
      <c r="Y240" s="164" t="s">
        <v>766</v>
      </c>
      <c r="Z240" s="164">
        <v>100</v>
      </c>
    </row>
    <row r="241" spans="1:26" ht="18" customHeight="1" x14ac:dyDescent="0.2">
      <c r="A241" s="125"/>
      <c r="B241" s="125"/>
      <c r="C241" s="126"/>
      <c r="D241" s="125"/>
      <c r="E241" s="125"/>
      <c r="F241" s="59"/>
      <c r="G241" s="59"/>
      <c r="H241" s="59"/>
      <c r="I241" s="59"/>
      <c r="J241" s="60"/>
      <c r="K241" s="61"/>
      <c r="L241" s="60"/>
      <c r="M241" s="61"/>
      <c r="N241" s="63"/>
      <c r="O241" s="62"/>
      <c r="P241" s="62"/>
      <c r="Q241" s="62"/>
      <c r="R241" s="63"/>
      <c r="S241" s="64"/>
      <c r="T241" s="65"/>
      <c r="U241" s="65"/>
      <c r="V241" s="65"/>
      <c r="W241" s="62"/>
      <c r="X241" s="125"/>
      <c r="Y241" s="164"/>
      <c r="Z241" s="164"/>
    </row>
    <row r="242" spans="1:26" ht="18" customHeight="1" x14ac:dyDescent="0.2">
      <c r="A242" s="125"/>
      <c r="B242" s="125"/>
      <c r="C242" s="126"/>
      <c r="D242" s="125"/>
      <c r="E242" s="125"/>
      <c r="F242" s="59"/>
      <c r="G242" s="59"/>
      <c r="H242" s="59"/>
      <c r="I242" s="59"/>
      <c r="J242" s="60"/>
      <c r="K242" s="61"/>
      <c r="L242" s="60"/>
      <c r="M242" s="61"/>
      <c r="N242" s="63"/>
      <c r="O242" s="62"/>
      <c r="P242" s="62"/>
      <c r="Q242" s="62"/>
      <c r="R242" s="63"/>
      <c r="S242" s="64"/>
      <c r="T242" s="65"/>
      <c r="U242" s="65"/>
      <c r="V242" s="65"/>
      <c r="W242" s="62"/>
      <c r="X242" s="125"/>
      <c r="Y242" s="164"/>
      <c r="Z242" s="164"/>
    </row>
    <row r="243" spans="1:26" ht="18" customHeight="1" x14ac:dyDescent="0.2">
      <c r="A243" s="125"/>
      <c r="B243" s="128" t="s">
        <v>302</v>
      </c>
      <c r="C243" s="109"/>
      <c r="D243" s="128"/>
      <c r="E243" s="128"/>
      <c r="F243" s="59"/>
      <c r="G243" s="59"/>
      <c r="H243" s="59"/>
      <c r="I243" s="59"/>
      <c r="J243" s="68"/>
      <c r="K243" s="69"/>
      <c r="L243" s="68"/>
      <c r="M243" s="69"/>
      <c r="N243" s="78">
        <f>SUM(N240:N242)</f>
        <v>0</v>
      </c>
      <c r="O243" s="78">
        <f t="shared" ref="O243:R243" si="100">SUM(O240:O242)</f>
        <v>0</v>
      </c>
      <c r="P243" s="78">
        <f t="shared" si="100"/>
        <v>0</v>
      </c>
      <c r="Q243" s="78">
        <f t="shared" si="100"/>
        <v>0</v>
      </c>
      <c r="R243" s="78">
        <f t="shared" si="100"/>
        <v>0</v>
      </c>
      <c r="S243" s="66"/>
      <c r="T243" s="71"/>
      <c r="U243" s="71"/>
      <c r="V243" s="71"/>
      <c r="W243" s="66"/>
      <c r="X243" s="128"/>
      <c r="Y243" s="164"/>
      <c r="Z243" s="164"/>
    </row>
    <row r="244" spans="1:26" ht="18" customHeight="1" x14ac:dyDescent="0.2">
      <c r="A244" s="162">
        <v>74</v>
      </c>
      <c r="B244" s="162" t="s">
        <v>309</v>
      </c>
      <c r="C244" s="163" t="s">
        <v>47</v>
      </c>
      <c r="D244" s="162">
        <v>110.69</v>
      </c>
      <c r="E244" s="162" t="s">
        <v>201</v>
      </c>
      <c r="F244" s="59"/>
      <c r="G244" s="59"/>
      <c r="H244" s="59"/>
      <c r="I244" s="59"/>
      <c r="J244" s="60">
        <v>43646</v>
      </c>
      <c r="K244" s="61">
        <v>0.55625000000000002</v>
      </c>
      <c r="L244" s="60">
        <v>43646</v>
      </c>
      <c r="M244" s="61">
        <v>0.55625000000000002</v>
      </c>
      <c r="N244" s="63">
        <v>0</v>
      </c>
      <c r="O244" s="62">
        <f>IF(RIGHT(S244)="T",(N244),0)</f>
        <v>0</v>
      </c>
      <c r="P244" s="62">
        <f>IF(RIGHT(S244)="U",(N244),0)</f>
        <v>0</v>
      </c>
      <c r="Q244" s="62">
        <f>IF(RIGHT(S244)="C",(N244),0)</f>
        <v>0</v>
      </c>
      <c r="R244" s="63">
        <f>IF(RIGHT(S244)="D",(N244),0)</f>
        <v>0</v>
      </c>
      <c r="S244" s="62" t="s">
        <v>484</v>
      </c>
      <c r="T244" s="65"/>
      <c r="U244" s="65"/>
      <c r="V244" s="65"/>
      <c r="W244" s="62"/>
      <c r="X244" s="125" t="s">
        <v>728</v>
      </c>
      <c r="Y244" s="164" t="s">
        <v>766</v>
      </c>
      <c r="Z244" s="164">
        <v>100</v>
      </c>
    </row>
    <row r="245" spans="1:26" ht="18" customHeight="1" x14ac:dyDescent="0.2">
      <c r="A245" s="162"/>
      <c r="B245" s="162"/>
      <c r="C245" s="163"/>
      <c r="D245" s="162"/>
      <c r="E245" s="162"/>
      <c r="F245" s="59"/>
      <c r="G245" s="59"/>
      <c r="H245" s="59"/>
      <c r="I245" s="59"/>
      <c r="J245" s="60">
        <v>43643</v>
      </c>
      <c r="K245" s="61">
        <v>0.31597222222222221</v>
      </c>
      <c r="L245" s="60">
        <v>43643</v>
      </c>
      <c r="M245" s="61">
        <v>0.38819444444444445</v>
      </c>
      <c r="N245" s="63">
        <f>IF(((L245+M245)-(J245+K245))*24&gt;0,((L245+M245)-(J245+K245))*24,"NA")</f>
        <v>1.7333333333954215</v>
      </c>
      <c r="O245" s="62">
        <f>IF(RIGHT(S245)="T",(N245),0)</f>
        <v>0</v>
      </c>
      <c r="P245" s="62">
        <f>IF(RIGHT(S245)="U",(N245),0)</f>
        <v>1.7333333333954215</v>
      </c>
      <c r="Q245" s="62">
        <f>IF(RIGHT(S245)="C",(N245),0)</f>
        <v>0</v>
      </c>
      <c r="R245" s="63">
        <f>IF(RIGHT(S245)="D",(N245),0)</f>
        <v>0</v>
      </c>
      <c r="S245" s="62" t="s">
        <v>480</v>
      </c>
      <c r="T245" s="65"/>
      <c r="U245" s="65"/>
      <c r="V245" s="65"/>
      <c r="W245" s="62"/>
      <c r="X245" s="125" t="s">
        <v>729</v>
      </c>
      <c r="Y245" s="164"/>
      <c r="Z245" s="164"/>
    </row>
    <row r="246" spans="1:26" ht="18" customHeight="1" x14ac:dyDescent="0.2">
      <c r="A246" s="162"/>
      <c r="B246" s="162"/>
      <c r="C246" s="163"/>
      <c r="D246" s="162"/>
      <c r="E246" s="162"/>
      <c r="F246" s="59"/>
      <c r="G246" s="59"/>
      <c r="H246" s="59"/>
      <c r="I246" s="59"/>
      <c r="J246" s="60">
        <v>43640</v>
      </c>
      <c r="K246" s="61">
        <v>0.36527777777777781</v>
      </c>
      <c r="L246" s="60">
        <v>43640</v>
      </c>
      <c r="M246" s="61">
        <v>0.79513888888888884</v>
      </c>
      <c r="N246" s="63">
        <f>IF(((L246+M246)-(J246+K246))*24&gt;0,((L246+M246)-(J246+K246))*24,"NA")</f>
        <v>10.31666666676756</v>
      </c>
      <c r="O246" s="62">
        <f>IF(RIGHT(S246)="T",(N246),0)</f>
        <v>0</v>
      </c>
      <c r="P246" s="62">
        <f>IF(RIGHT(S246)="U",(N246),0)</f>
        <v>0</v>
      </c>
      <c r="Q246" s="62">
        <f>IF(RIGHT(S246)="C",(N246),0)</f>
        <v>0</v>
      </c>
      <c r="R246" s="63">
        <f>IF(RIGHT(S246)="D",(N246),0)</f>
        <v>10.31666666676756</v>
      </c>
      <c r="S246" s="62" t="s">
        <v>479</v>
      </c>
      <c r="T246" s="65"/>
      <c r="U246" s="65"/>
      <c r="V246" s="65"/>
      <c r="W246" s="62"/>
      <c r="X246" s="125" t="s">
        <v>730</v>
      </c>
      <c r="Y246" s="164"/>
      <c r="Z246" s="164"/>
    </row>
    <row r="247" spans="1:26" ht="18" customHeight="1" x14ac:dyDescent="0.2">
      <c r="A247" s="125"/>
      <c r="B247" s="125"/>
      <c r="C247" s="126"/>
      <c r="D247" s="125"/>
      <c r="E247" s="125"/>
      <c r="F247" s="59"/>
      <c r="G247" s="59"/>
      <c r="H247" s="59"/>
      <c r="I247" s="59"/>
      <c r="J247" s="60"/>
      <c r="K247" s="64"/>
      <c r="L247" s="60"/>
      <c r="M247" s="64"/>
      <c r="N247" s="70">
        <f>SUM(N244:N246)</f>
        <v>12.050000000162981</v>
      </c>
      <c r="O247" s="70">
        <f t="shared" ref="O247:R247" si="101">SUM(O244:O246)</f>
        <v>0</v>
      </c>
      <c r="P247" s="70">
        <f t="shared" si="101"/>
        <v>1.7333333333954215</v>
      </c>
      <c r="Q247" s="70">
        <f t="shared" si="101"/>
        <v>0</v>
      </c>
      <c r="R247" s="70">
        <f t="shared" si="101"/>
        <v>10.31666666676756</v>
      </c>
      <c r="S247" s="64"/>
      <c r="T247" s="65"/>
      <c r="U247" s="65"/>
      <c r="V247" s="65"/>
      <c r="W247" s="62"/>
      <c r="X247" s="125"/>
      <c r="Y247" s="164"/>
      <c r="Z247" s="164"/>
    </row>
    <row r="248" spans="1:26" ht="18" customHeight="1" x14ac:dyDescent="0.2">
      <c r="A248" s="125">
        <v>75</v>
      </c>
      <c r="B248" s="125" t="s">
        <v>310</v>
      </c>
      <c r="C248" s="126" t="s">
        <v>48</v>
      </c>
      <c r="D248" s="125">
        <v>110.69</v>
      </c>
      <c r="E248" s="125" t="s">
        <v>201</v>
      </c>
      <c r="F248" s="59" t="s">
        <v>202</v>
      </c>
      <c r="G248" s="59" t="s">
        <v>202</v>
      </c>
      <c r="H248" s="59" t="s">
        <v>202</v>
      </c>
      <c r="I248" s="59" t="s">
        <v>202</v>
      </c>
      <c r="J248" s="60">
        <v>43637</v>
      </c>
      <c r="K248" s="61">
        <v>0.37291666666666662</v>
      </c>
      <c r="L248" s="60">
        <v>43637</v>
      </c>
      <c r="M248" s="61">
        <v>0.79375000000000007</v>
      </c>
      <c r="N248" s="63">
        <f>IF(((L248+M248)-(J248+K248))*24&gt;0,((L248+M248)-(J248+K248))*24,"NA")</f>
        <v>10.099999999918509</v>
      </c>
      <c r="O248" s="62">
        <f>IF(RIGHT(S248)="T",(N248),0)</f>
        <v>0</v>
      </c>
      <c r="P248" s="62">
        <f>IF(RIGHT(S248)="U",(N248),0)</f>
        <v>0</v>
      </c>
      <c r="Q248" s="62">
        <f>IF(RIGHT(S248)="C",(N248),0)</f>
        <v>0</v>
      </c>
      <c r="R248" s="63">
        <f>IF(RIGHT(S248)="D",(N248),0)</f>
        <v>10.099999999918509</v>
      </c>
      <c r="S248" s="62" t="s">
        <v>479</v>
      </c>
      <c r="T248" s="65"/>
      <c r="U248" s="65"/>
      <c r="V248" s="65"/>
      <c r="W248" s="62"/>
      <c r="X248" s="125" t="s">
        <v>731</v>
      </c>
      <c r="Y248" s="164" t="s">
        <v>766</v>
      </c>
      <c r="Z248" s="164">
        <v>100</v>
      </c>
    </row>
    <row r="249" spans="1:26" ht="18" customHeight="1" x14ac:dyDescent="0.2">
      <c r="A249" s="125"/>
      <c r="B249" s="125"/>
      <c r="C249" s="126"/>
      <c r="D249" s="125"/>
      <c r="E249" s="125"/>
      <c r="F249" s="59"/>
      <c r="G249" s="59"/>
      <c r="H249" s="59"/>
      <c r="I249" s="59"/>
      <c r="J249" s="60"/>
      <c r="K249" s="61"/>
      <c r="L249" s="60"/>
      <c r="M249" s="61"/>
      <c r="N249" s="63" t="str">
        <f t="shared" ref="N249:N250" si="102">IF(((L249+M249)-(J249+K249))*24&gt;0,((L249+M249)-(J249+K249))*24,"  ")</f>
        <v xml:space="preserve">  </v>
      </c>
      <c r="O249" s="63">
        <f t="shared" ref="O249:O250" si="103">IF(RIGHT(S249)="T",(N249),0)</f>
        <v>0</v>
      </c>
      <c r="P249" s="63">
        <f t="shared" ref="P249:P250" si="104">IF(RIGHT(S249)="U",(N249),0)</f>
        <v>0</v>
      </c>
      <c r="Q249" s="63">
        <f t="shared" ref="Q249:Q250" si="105">IF(RIGHT(S249)="C",(N249),0)</f>
        <v>0</v>
      </c>
      <c r="R249" s="63">
        <f t="shared" ref="R249:R250" si="106">IF(RIGHT(S249)="D",(N249),0)</f>
        <v>0</v>
      </c>
      <c r="S249" s="64"/>
      <c r="T249" s="65"/>
      <c r="U249" s="65"/>
      <c r="V249" s="65"/>
      <c r="W249" s="62"/>
      <c r="X249" s="125"/>
      <c r="Y249" s="164"/>
      <c r="Z249" s="164"/>
    </row>
    <row r="250" spans="1:26" ht="18" customHeight="1" x14ac:dyDescent="0.2">
      <c r="A250" s="125"/>
      <c r="B250" s="125"/>
      <c r="C250" s="126"/>
      <c r="D250" s="125"/>
      <c r="E250" s="125"/>
      <c r="F250" s="59"/>
      <c r="G250" s="59"/>
      <c r="H250" s="59"/>
      <c r="I250" s="59"/>
      <c r="J250" s="60"/>
      <c r="K250" s="61"/>
      <c r="L250" s="60"/>
      <c r="M250" s="61"/>
      <c r="N250" s="63" t="str">
        <f t="shared" si="102"/>
        <v xml:space="preserve">  </v>
      </c>
      <c r="O250" s="63">
        <f t="shared" si="103"/>
        <v>0</v>
      </c>
      <c r="P250" s="63">
        <f t="shared" si="104"/>
        <v>0</v>
      </c>
      <c r="Q250" s="63">
        <f t="shared" si="105"/>
        <v>0</v>
      </c>
      <c r="R250" s="63">
        <f t="shared" si="106"/>
        <v>0</v>
      </c>
      <c r="S250" s="64"/>
      <c r="T250" s="65"/>
      <c r="U250" s="65"/>
      <c r="V250" s="65"/>
      <c r="W250" s="62"/>
      <c r="X250" s="125"/>
      <c r="Y250" s="164"/>
      <c r="Z250" s="164"/>
    </row>
    <row r="251" spans="1:26" ht="18" customHeight="1" x14ac:dyDescent="0.2">
      <c r="A251" s="125"/>
      <c r="B251" s="128" t="s">
        <v>302</v>
      </c>
      <c r="C251" s="109"/>
      <c r="D251" s="128"/>
      <c r="E251" s="128"/>
      <c r="F251" s="59"/>
      <c r="G251" s="59"/>
      <c r="H251" s="59"/>
      <c r="I251" s="59"/>
      <c r="J251" s="68"/>
      <c r="K251" s="69"/>
      <c r="L251" s="68"/>
      <c r="M251" s="69"/>
      <c r="N251" s="78">
        <f>SUM(N248:N250)</f>
        <v>10.099999999918509</v>
      </c>
      <c r="O251" s="78">
        <f t="shared" ref="O251:R251" si="107">SUM(O248:O250)</f>
        <v>0</v>
      </c>
      <c r="P251" s="78">
        <f t="shared" si="107"/>
        <v>0</v>
      </c>
      <c r="Q251" s="78">
        <f t="shared" si="107"/>
        <v>0</v>
      </c>
      <c r="R251" s="78">
        <f t="shared" si="107"/>
        <v>10.099999999918509</v>
      </c>
      <c r="S251" s="66"/>
      <c r="T251" s="71"/>
      <c r="U251" s="71"/>
      <c r="V251" s="71"/>
      <c r="W251" s="66"/>
      <c r="X251" s="128"/>
      <c r="Y251" s="164"/>
      <c r="Z251" s="164"/>
    </row>
    <row r="252" spans="1:26" ht="18" customHeight="1" x14ac:dyDescent="0.2">
      <c r="A252" s="125">
        <v>76</v>
      </c>
      <c r="B252" s="125" t="s">
        <v>311</v>
      </c>
      <c r="C252" s="126" t="s">
        <v>327</v>
      </c>
      <c r="D252" s="125">
        <v>321</v>
      </c>
      <c r="E252" s="125" t="s">
        <v>201</v>
      </c>
      <c r="F252" s="59" t="s">
        <v>202</v>
      </c>
      <c r="G252" s="59" t="s">
        <v>202</v>
      </c>
      <c r="H252" s="59" t="s">
        <v>202</v>
      </c>
      <c r="I252" s="59" t="s">
        <v>202</v>
      </c>
      <c r="J252" s="60">
        <v>43628</v>
      </c>
      <c r="K252" s="61">
        <v>0.6958333333333333</v>
      </c>
      <c r="L252" s="60">
        <v>43628</v>
      </c>
      <c r="M252" s="61">
        <v>0.7895833333333333</v>
      </c>
      <c r="N252" s="63">
        <f>IF(((L252+M252)-(J252+K252))*24&gt;0,((L252+M252)-(J252+K252))*24,"NA")</f>
        <v>2.25</v>
      </c>
      <c r="O252" s="62">
        <f>IF(RIGHT(S252)="T",(N252),0)</f>
        <v>0</v>
      </c>
      <c r="P252" s="62">
        <f>IF(RIGHT(S252)="U",(N252),0)</f>
        <v>0</v>
      </c>
      <c r="Q252" s="62">
        <f>IF(RIGHT(S252)="C",(N252),0)</f>
        <v>2.25</v>
      </c>
      <c r="R252" s="63">
        <f>IF(RIGHT(S252)="D",(N252),0)</f>
        <v>0</v>
      </c>
      <c r="S252" s="62" t="s">
        <v>478</v>
      </c>
      <c r="T252" s="65"/>
      <c r="U252" s="65"/>
      <c r="V252" s="65"/>
      <c r="W252" s="62"/>
      <c r="X252" s="125" t="s">
        <v>706</v>
      </c>
      <c r="Y252" s="164" t="s">
        <v>766</v>
      </c>
      <c r="Z252" s="164">
        <v>100</v>
      </c>
    </row>
    <row r="253" spans="1:26" ht="18" customHeight="1" x14ac:dyDescent="0.2">
      <c r="A253" s="125"/>
      <c r="B253" s="125"/>
      <c r="C253" s="126"/>
      <c r="D253" s="125"/>
      <c r="E253" s="125"/>
      <c r="F253" s="59"/>
      <c r="G253" s="59"/>
      <c r="H253" s="59"/>
      <c r="I253" s="59"/>
      <c r="J253" s="60"/>
      <c r="K253" s="64"/>
      <c r="L253" s="60"/>
      <c r="M253" s="64"/>
      <c r="N253" s="78">
        <f>SUM(N252:N252)</f>
        <v>2.25</v>
      </c>
      <c r="O253" s="78">
        <f>SUM(O252:O252)</f>
        <v>0</v>
      </c>
      <c r="P253" s="78">
        <f>SUM(P252:P252)</f>
        <v>0</v>
      </c>
      <c r="Q253" s="78">
        <f>SUM(Q252:Q252)</f>
        <v>2.25</v>
      </c>
      <c r="R253" s="78">
        <f>SUM(R252:R252)</f>
        <v>0</v>
      </c>
      <c r="S253" s="64"/>
      <c r="T253" s="65"/>
      <c r="U253" s="65"/>
      <c r="V253" s="65"/>
      <c r="W253" s="62"/>
      <c r="X253" s="125"/>
      <c r="Y253" s="164"/>
      <c r="Z253" s="164"/>
    </row>
    <row r="254" spans="1:26" ht="18" customHeight="1" x14ac:dyDescent="0.2">
      <c r="A254" s="125">
        <v>77</v>
      </c>
      <c r="B254" s="125" t="s">
        <v>322</v>
      </c>
      <c r="C254" s="126" t="s">
        <v>328</v>
      </c>
      <c r="D254" s="125">
        <v>321</v>
      </c>
      <c r="E254" s="125" t="s">
        <v>201</v>
      </c>
      <c r="F254" s="59" t="s">
        <v>202</v>
      </c>
      <c r="G254" s="59" t="s">
        <v>202</v>
      </c>
      <c r="H254" s="59" t="s">
        <v>202</v>
      </c>
      <c r="I254" s="59" t="s">
        <v>202</v>
      </c>
      <c r="J254" s="60"/>
      <c r="K254" s="61"/>
      <c r="L254" s="60"/>
      <c r="M254" s="61"/>
      <c r="N254" s="63"/>
      <c r="O254" s="62"/>
      <c r="P254" s="62"/>
      <c r="Q254" s="62"/>
      <c r="R254" s="63"/>
      <c r="S254" s="64"/>
      <c r="T254" s="65"/>
      <c r="U254" s="65"/>
      <c r="V254" s="65"/>
      <c r="W254" s="62"/>
      <c r="X254" s="125"/>
      <c r="Y254" s="164" t="s">
        <v>766</v>
      </c>
      <c r="Z254" s="164">
        <v>100</v>
      </c>
    </row>
    <row r="255" spans="1:26" ht="18" customHeight="1" x14ac:dyDescent="0.2">
      <c r="A255" s="125"/>
      <c r="B255" s="125"/>
      <c r="C255" s="126"/>
      <c r="D255" s="125"/>
      <c r="E255" s="125"/>
      <c r="F255" s="59"/>
      <c r="G255" s="59"/>
      <c r="H255" s="59"/>
      <c r="I255" s="59"/>
      <c r="J255" s="60"/>
      <c r="K255" s="61"/>
      <c r="L255" s="60"/>
      <c r="M255" s="61"/>
      <c r="N255" s="75"/>
      <c r="O255" s="63"/>
      <c r="P255" s="63"/>
      <c r="Q255" s="63"/>
      <c r="R255" s="63"/>
      <c r="S255" s="64"/>
      <c r="T255" s="65"/>
      <c r="U255" s="65"/>
      <c r="V255" s="65"/>
      <c r="W255" s="62"/>
      <c r="X255" s="125"/>
      <c r="Y255" s="164"/>
      <c r="Z255" s="164"/>
    </row>
    <row r="256" spans="1:26" ht="18" customHeight="1" x14ac:dyDescent="0.2">
      <c r="A256" s="125"/>
      <c r="B256" s="125"/>
      <c r="C256" s="126"/>
      <c r="D256" s="125"/>
      <c r="E256" s="125"/>
      <c r="F256" s="59"/>
      <c r="G256" s="59"/>
      <c r="H256" s="59"/>
      <c r="I256" s="59"/>
      <c r="J256" s="60"/>
      <c r="K256" s="64"/>
      <c r="L256" s="60"/>
      <c r="M256" s="64"/>
      <c r="N256" s="78">
        <f>SUM(N254:N255)</f>
        <v>0</v>
      </c>
      <c r="O256" s="78">
        <f t="shared" ref="O256:R256" si="108">SUM(O254:O255)</f>
        <v>0</v>
      </c>
      <c r="P256" s="78">
        <f t="shared" si="108"/>
        <v>0</v>
      </c>
      <c r="Q256" s="78">
        <f t="shared" si="108"/>
        <v>0</v>
      </c>
      <c r="R256" s="78">
        <f t="shared" si="108"/>
        <v>0</v>
      </c>
      <c r="S256" s="64"/>
      <c r="T256" s="65"/>
      <c r="U256" s="65"/>
      <c r="V256" s="65"/>
      <c r="W256" s="62"/>
      <c r="X256" s="125"/>
      <c r="Y256" s="164"/>
      <c r="Z256" s="164"/>
    </row>
    <row r="257" spans="1:26" ht="18" customHeight="1" x14ac:dyDescent="0.2">
      <c r="A257" s="125">
        <v>78</v>
      </c>
      <c r="B257" s="125" t="s">
        <v>323</v>
      </c>
      <c r="C257" s="126" t="s">
        <v>299</v>
      </c>
      <c r="D257" s="125">
        <v>237.7</v>
      </c>
      <c r="E257" s="125" t="s">
        <v>201</v>
      </c>
      <c r="F257" s="59" t="s">
        <v>202</v>
      </c>
      <c r="G257" s="59" t="s">
        <v>202</v>
      </c>
      <c r="H257" s="59" t="s">
        <v>202</v>
      </c>
      <c r="I257" s="59" t="s">
        <v>202</v>
      </c>
      <c r="J257" s="60">
        <v>43620</v>
      </c>
      <c r="K257" s="61">
        <v>0.44097222222222227</v>
      </c>
      <c r="L257" s="60">
        <v>43620</v>
      </c>
      <c r="M257" s="61">
        <v>0.82013888888888886</v>
      </c>
      <c r="N257" s="63">
        <f>IF(((L257+M257)-(J257+K257))*24&gt;0,((L257+M257)-(J257+K257))*24,"NA")</f>
        <v>9.1000000001513399</v>
      </c>
      <c r="O257" s="62">
        <f>IF(RIGHT(S257)="T",(N257),0)</f>
        <v>0</v>
      </c>
      <c r="P257" s="62">
        <f>IF(RIGHT(S257)="U",(N257),0)</f>
        <v>0</v>
      </c>
      <c r="Q257" s="62">
        <f>IF(RIGHT(S257)="C",(N257),0)</f>
        <v>9.1000000001513399</v>
      </c>
      <c r="R257" s="63">
        <f>IF(RIGHT(S257)="D",(N257),0)</f>
        <v>0</v>
      </c>
      <c r="S257" s="62" t="s">
        <v>478</v>
      </c>
      <c r="T257" s="65"/>
      <c r="U257" s="65"/>
      <c r="V257" s="65"/>
      <c r="W257" s="62"/>
      <c r="X257" s="125" t="s">
        <v>752</v>
      </c>
      <c r="Y257" s="164" t="s">
        <v>766</v>
      </c>
      <c r="Z257" s="164">
        <v>100</v>
      </c>
    </row>
    <row r="258" spans="1:26" ht="18" customHeight="1" x14ac:dyDescent="0.2">
      <c r="A258" s="125"/>
      <c r="B258" s="125"/>
      <c r="C258" s="126"/>
      <c r="D258" s="125"/>
      <c r="E258" s="125"/>
      <c r="F258" s="59"/>
      <c r="G258" s="59"/>
      <c r="H258" s="59"/>
      <c r="I258" s="59"/>
      <c r="J258" s="60"/>
      <c r="K258" s="61"/>
      <c r="L258" s="60"/>
      <c r="M258" s="61"/>
      <c r="N258" s="63" t="str">
        <f t="shared" ref="N258:N259" si="109">IF(((L258+M258)-(J258+K258))*24&gt;0,((L258+M258)-(J258+K258))*24,"  ")</f>
        <v xml:space="preserve">  </v>
      </c>
      <c r="O258" s="63">
        <f t="shared" ref="O258:O259" si="110">IF(RIGHT(S258)="T",(N258),0)</f>
        <v>0</v>
      </c>
      <c r="P258" s="63">
        <f t="shared" ref="P258:P259" si="111">IF(RIGHT(S258)="U",(N258),0)</f>
        <v>0</v>
      </c>
      <c r="Q258" s="63">
        <f t="shared" ref="Q258:Q259" si="112">IF(RIGHT(S258)="C",(N258),0)</f>
        <v>0</v>
      </c>
      <c r="R258" s="63">
        <f t="shared" ref="R258:R259" si="113">IF(RIGHT(S258)="D",(N258),0)</f>
        <v>0</v>
      </c>
      <c r="S258" s="64"/>
      <c r="T258" s="65"/>
      <c r="U258" s="65"/>
      <c r="V258" s="65"/>
      <c r="W258" s="62"/>
      <c r="X258" s="125"/>
      <c r="Y258" s="164"/>
      <c r="Z258" s="164"/>
    </row>
    <row r="259" spans="1:26" ht="18" customHeight="1" x14ac:dyDescent="0.2">
      <c r="A259" s="125"/>
      <c r="B259" s="125"/>
      <c r="C259" s="126"/>
      <c r="D259" s="125"/>
      <c r="E259" s="125"/>
      <c r="F259" s="59"/>
      <c r="G259" s="59"/>
      <c r="H259" s="59"/>
      <c r="I259" s="59"/>
      <c r="J259" s="60"/>
      <c r="K259" s="61"/>
      <c r="L259" s="60"/>
      <c r="M259" s="61"/>
      <c r="N259" s="63" t="str">
        <f t="shared" si="109"/>
        <v xml:space="preserve">  </v>
      </c>
      <c r="O259" s="63">
        <f t="shared" si="110"/>
        <v>0</v>
      </c>
      <c r="P259" s="63">
        <f t="shared" si="111"/>
        <v>0</v>
      </c>
      <c r="Q259" s="63">
        <f t="shared" si="112"/>
        <v>0</v>
      </c>
      <c r="R259" s="63">
        <f t="shared" si="113"/>
        <v>0</v>
      </c>
      <c r="S259" s="64"/>
      <c r="T259" s="65"/>
      <c r="U259" s="65"/>
      <c r="V259" s="65"/>
      <c r="W259" s="62"/>
      <c r="X259" s="125"/>
      <c r="Y259" s="164"/>
      <c r="Z259" s="164"/>
    </row>
    <row r="260" spans="1:26" ht="18" customHeight="1" x14ac:dyDescent="0.2">
      <c r="A260" s="125"/>
      <c r="B260" s="125"/>
      <c r="C260" s="126"/>
      <c r="D260" s="125"/>
      <c r="E260" s="125"/>
      <c r="F260" s="59"/>
      <c r="G260" s="59"/>
      <c r="H260" s="59"/>
      <c r="I260" s="59"/>
      <c r="J260" s="60"/>
      <c r="K260" s="64"/>
      <c r="L260" s="60"/>
      <c r="M260" s="64"/>
      <c r="N260" s="78">
        <f>SUM(N257:N259)</f>
        <v>9.1000000001513399</v>
      </c>
      <c r="O260" s="78">
        <f t="shared" ref="O260:R260" si="114">SUM(O257:O259)</f>
        <v>0</v>
      </c>
      <c r="P260" s="78">
        <f t="shared" si="114"/>
        <v>0</v>
      </c>
      <c r="Q260" s="78">
        <f t="shared" si="114"/>
        <v>9.1000000001513399</v>
      </c>
      <c r="R260" s="78">
        <f t="shared" si="114"/>
        <v>0</v>
      </c>
      <c r="S260" s="64"/>
      <c r="T260" s="65"/>
      <c r="U260" s="65"/>
      <c r="V260" s="65"/>
      <c r="W260" s="62"/>
      <c r="X260" s="125"/>
      <c r="Y260" s="164"/>
      <c r="Z260" s="164"/>
    </row>
    <row r="261" spans="1:26" ht="18" customHeight="1" x14ac:dyDescent="0.2">
      <c r="A261" s="125">
        <v>79</v>
      </c>
      <c r="B261" s="125" t="s">
        <v>342</v>
      </c>
      <c r="C261" s="126" t="s">
        <v>103</v>
      </c>
      <c r="D261" s="125">
        <v>108.29</v>
      </c>
      <c r="E261" s="125" t="s">
        <v>201</v>
      </c>
      <c r="F261" s="59" t="s">
        <v>202</v>
      </c>
      <c r="G261" s="59" t="s">
        <v>202</v>
      </c>
      <c r="H261" s="59" t="s">
        <v>202</v>
      </c>
      <c r="I261" s="59" t="s">
        <v>202</v>
      </c>
      <c r="J261" s="73"/>
      <c r="K261" s="61"/>
      <c r="L261" s="73"/>
      <c r="M261" s="61"/>
      <c r="N261" s="74" t="str">
        <f t="shared" ref="N261" si="115">IF(((L261+M261)-(J261+K261))*24&gt;0,((L261+M261)-(J261+K261))*24,"NA")</f>
        <v>NA</v>
      </c>
      <c r="O261" s="74">
        <f>IF(RIGHT(S261)="T",(N261),0)</f>
        <v>0</v>
      </c>
      <c r="P261" s="74">
        <f>IF(RIGHT(S261)="U",(N261),0)</f>
        <v>0</v>
      </c>
      <c r="Q261" s="74">
        <f>IF(RIGHT(S261)="C",(N261),0)</f>
        <v>0</v>
      </c>
      <c r="R261" s="74">
        <f>IF(RIGHT(S261)="D",(N261),0)</f>
        <v>0</v>
      </c>
      <c r="S261" s="64"/>
      <c r="T261" s="65"/>
      <c r="U261" s="65"/>
      <c r="V261" s="65"/>
      <c r="W261" s="62"/>
      <c r="X261" s="125"/>
      <c r="Y261" s="164" t="s">
        <v>766</v>
      </c>
      <c r="Z261" s="164">
        <v>100</v>
      </c>
    </row>
    <row r="262" spans="1:26" ht="18" customHeight="1" x14ac:dyDescent="0.2">
      <c r="A262" s="125"/>
      <c r="B262" s="125"/>
      <c r="C262" s="126"/>
      <c r="D262" s="125"/>
      <c r="E262" s="125"/>
      <c r="F262" s="59"/>
      <c r="G262" s="59"/>
      <c r="H262" s="59"/>
      <c r="I262" s="59"/>
      <c r="J262" s="60"/>
      <c r="K262" s="64"/>
      <c r="L262" s="60"/>
      <c r="M262" s="64"/>
      <c r="N262" s="63"/>
      <c r="O262" s="93"/>
      <c r="P262" s="93"/>
      <c r="Q262" s="93"/>
      <c r="R262" s="93"/>
      <c r="S262" s="64"/>
      <c r="T262" s="65"/>
      <c r="U262" s="65"/>
      <c r="V262" s="65"/>
      <c r="W262" s="62"/>
      <c r="X262" s="125"/>
      <c r="Y262" s="164"/>
      <c r="Z262" s="164"/>
    </row>
    <row r="263" spans="1:26" ht="18" customHeight="1" x14ac:dyDescent="0.2">
      <c r="A263" s="125"/>
      <c r="B263" s="125"/>
      <c r="C263" s="126"/>
      <c r="D263" s="125"/>
      <c r="E263" s="125"/>
      <c r="F263" s="59"/>
      <c r="G263" s="59"/>
      <c r="H263" s="59"/>
      <c r="I263" s="59"/>
      <c r="J263" s="60"/>
      <c r="K263" s="64"/>
      <c r="L263" s="60"/>
      <c r="M263" s="64"/>
      <c r="N263" s="63"/>
      <c r="O263" s="93"/>
      <c r="P263" s="93"/>
      <c r="Q263" s="93"/>
      <c r="R263" s="93"/>
      <c r="S263" s="64"/>
      <c r="T263" s="65"/>
      <c r="U263" s="65"/>
      <c r="V263" s="65"/>
      <c r="W263" s="62"/>
      <c r="X263" s="125"/>
      <c r="Y263" s="164"/>
      <c r="Z263" s="164"/>
    </row>
    <row r="264" spans="1:26" ht="18" customHeight="1" x14ac:dyDescent="0.2">
      <c r="A264" s="125"/>
      <c r="B264" s="128" t="s">
        <v>302</v>
      </c>
      <c r="C264" s="126"/>
      <c r="D264" s="128"/>
      <c r="E264" s="128"/>
      <c r="F264" s="59"/>
      <c r="G264" s="59"/>
      <c r="H264" s="59"/>
      <c r="I264" s="59"/>
      <c r="J264" s="68"/>
      <c r="K264" s="69"/>
      <c r="L264" s="68"/>
      <c r="M264" s="69"/>
      <c r="N264" s="78">
        <f>SUM(N261:N263)</f>
        <v>0</v>
      </c>
      <c r="O264" s="78">
        <f t="shared" ref="O264:R264" si="116">SUM(O261:O263)</f>
        <v>0</v>
      </c>
      <c r="P264" s="78">
        <f t="shared" si="116"/>
        <v>0</v>
      </c>
      <c r="Q264" s="78">
        <f t="shared" si="116"/>
        <v>0</v>
      </c>
      <c r="R264" s="78">
        <f t="shared" si="116"/>
        <v>0</v>
      </c>
      <c r="S264" s="66"/>
      <c r="T264" s="71"/>
      <c r="U264" s="71"/>
      <c r="V264" s="71"/>
      <c r="W264" s="66"/>
      <c r="X264" s="128"/>
      <c r="Y264" s="164"/>
      <c r="Z264" s="164"/>
    </row>
    <row r="265" spans="1:26" ht="18" customHeight="1" x14ac:dyDescent="0.2">
      <c r="A265" s="125">
        <v>80</v>
      </c>
      <c r="B265" s="125" t="s">
        <v>343</v>
      </c>
      <c r="C265" s="126" t="s">
        <v>94</v>
      </c>
      <c r="D265" s="125">
        <v>140.28</v>
      </c>
      <c r="E265" s="125" t="s">
        <v>201</v>
      </c>
      <c r="F265" s="59" t="s">
        <v>202</v>
      </c>
      <c r="G265" s="59" t="s">
        <v>202</v>
      </c>
      <c r="H265" s="59" t="s">
        <v>202</v>
      </c>
      <c r="I265" s="59" t="s">
        <v>202</v>
      </c>
      <c r="J265" s="60">
        <v>43645</v>
      </c>
      <c r="K265" s="61">
        <v>0.61944444444444446</v>
      </c>
      <c r="L265" s="60">
        <v>43645</v>
      </c>
      <c r="M265" s="61">
        <v>0.61944444444444446</v>
      </c>
      <c r="N265" s="63">
        <v>0</v>
      </c>
      <c r="O265" s="62">
        <f>IF(RIGHT(S265)="T",(N265),0)</f>
        <v>0</v>
      </c>
      <c r="P265" s="62">
        <f>IF(RIGHT(S265)="U",(N265),0)</f>
        <v>0</v>
      </c>
      <c r="Q265" s="62">
        <f>IF(RIGHT(S265)="C",(N265),0)</f>
        <v>0</v>
      </c>
      <c r="R265" s="63">
        <f>IF(RIGHT(S265)="D",(N265),0)</f>
        <v>0</v>
      </c>
      <c r="S265" s="62" t="s">
        <v>484</v>
      </c>
      <c r="T265" s="65"/>
      <c r="U265" s="65"/>
      <c r="V265" s="65"/>
      <c r="W265" s="62"/>
      <c r="X265" s="125" t="s">
        <v>685</v>
      </c>
      <c r="Y265" s="164" t="s">
        <v>766</v>
      </c>
      <c r="Z265" s="164">
        <v>100</v>
      </c>
    </row>
    <row r="266" spans="1:26" ht="18" customHeight="1" x14ac:dyDescent="0.2">
      <c r="A266" s="125"/>
      <c r="B266" s="125"/>
      <c r="C266" s="126"/>
      <c r="D266" s="125"/>
      <c r="E266" s="125"/>
      <c r="F266" s="59"/>
      <c r="G266" s="59"/>
      <c r="H266" s="59"/>
      <c r="I266" s="59"/>
      <c r="J266" s="60"/>
      <c r="K266" s="61"/>
      <c r="L266" s="60"/>
      <c r="M266" s="61"/>
      <c r="N266" s="63"/>
      <c r="O266" s="74"/>
      <c r="P266" s="74"/>
      <c r="Q266" s="74"/>
      <c r="R266" s="74"/>
      <c r="S266" s="64"/>
      <c r="T266" s="65"/>
      <c r="U266" s="65"/>
      <c r="V266" s="65"/>
      <c r="W266" s="62"/>
      <c r="X266" s="125"/>
      <c r="Y266" s="164"/>
      <c r="Z266" s="164"/>
    </row>
    <row r="267" spans="1:26" ht="18" customHeight="1" x14ac:dyDescent="0.2">
      <c r="A267" s="125"/>
      <c r="B267" s="125"/>
      <c r="C267" s="126"/>
      <c r="D267" s="125"/>
      <c r="E267" s="125"/>
      <c r="F267" s="59"/>
      <c r="G267" s="59"/>
      <c r="H267" s="59"/>
      <c r="I267" s="59"/>
      <c r="J267" s="60"/>
      <c r="K267" s="64"/>
      <c r="L267" s="60"/>
      <c r="M267" s="64"/>
      <c r="N267" s="78">
        <f>SUM(N265:N266)</f>
        <v>0</v>
      </c>
      <c r="O267" s="78">
        <f t="shared" ref="O267:R267" si="117">SUM(O265:O266)</f>
        <v>0</v>
      </c>
      <c r="P267" s="78">
        <f t="shared" si="117"/>
        <v>0</v>
      </c>
      <c r="Q267" s="78">
        <f t="shared" si="117"/>
        <v>0</v>
      </c>
      <c r="R267" s="78">
        <f t="shared" si="117"/>
        <v>0</v>
      </c>
      <c r="S267" s="64"/>
      <c r="T267" s="65"/>
      <c r="U267" s="65"/>
      <c r="V267" s="65"/>
      <c r="W267" s="62"/>
      <c r="X267" s="125"/>
      <c r="Y267" s="164"/>
      <c r="Z267" s="164"/>
    </row>
    <row r="268" spans="1:26" ht="18" customHeight="1" x14ac:dyDescent="0.2">
      <c r="A268" s="125">
        <v>81</v>
      </c>
      <c r="B268" s="125" t="s">
        <v>344</v>
      </c>
      <c r="C268" s="126" t="s">
        <v>101</v>
      </c>
      <c r="D268" s="125">
        <v>108.29</v>
      </c>
      <c r="E268" s="125" t="s">
        <v>201</v>
      </c>
      <c r="F268" s="59" t="s">
        <v>202</v>
      </c>
      <c r="G268" s="59" t="s">
        <v>202</v>
      </c>
      <c r="H268" s="59" t="s">
        <v>202</v>
      </c>
      <c r="I268" s="59" t="s">
        <v>202</v>
      </c>
      <c r="J268" s="60">
        <v>43623</v>
      </c>
      <c r="K268" s="61">
        <v>0.43541666666666662</v>
      </c>
      <c r="L268" s="60">
        <v>43623</v>
      </c>
      <c r="M268" s="61">
        <v>0.58194444444444449</v>
      </c>
      <c r="N268" s="63">
        <f>IF(((L268+M268)-(J268+K268))*24&gt;0,((L268+M268)-(J268+K268))*24,"NA")</f>
        <v>3.5166666666045785</v>
      </c>
      <c r="O268" s="62">
        <f>IF(RIGHT(S268)="T",(N268),0)</f>
        <v>0</v>
      </c>
      <c r="P268" s="62">
        <f>IF(RIGHT(S268)="U",(N268),0)</f>
        <v>0</v>
      </c>
      <c r="Q268" s="62">
        <f>IF(RIGHT(S268)="C",(N268),0)</f>
        <v>0</v>
      </c>
      <c r="R268" s="63">
        <f>IF(RIGHT(S268)="D",(N268),0)</f>
        <v>3.5166666666045785</v>
      </c>
      <c r="S268" s="62" t="s">
        <v>479</v>
      </c>
      <c r="T268" s="65"/>
      <c r="U268" s="65"/>
      <c r="V268" s="65"/>
      <c r="W268" s="62"/>
      <c r="X268" s="125" t="s">
        <v>686</v>
      </c>
      <c r="Y268" s="164" t="s">
        <v>766</v>
      </c>
      <c r="Z268" s="164">
        <v>100</v>
      </c>
    </row>
    <row r="269" spans="1:26" ht="18" customHeight="1" x14ac:dyDescent="0.2">
      <c r="A269" s="125"/>
      <c r="B269" s="128" t="s">
        <v>302</v>
      </c>
      <c r="C269" s="109"/>
      <c r="D269" s="128"/>
      <c r="E269" s="128"/>
      <c r="F269" s="59"/>
      <c r="G269" s="59"/>
      <c r="H269" s="59"/>
      <c r="I269" s="59"/>
      <c r="J269" s="68"/>
      <c r="K269" s="69"/>
      <c r="L269" s="68"/>
      <c r="M269" s="69"/>
      <c r="N269" s="78">
        <f t="shared" ref="N269:R269" si="118">SUM(N268)</f>
        <v>3.5166666666045785</v>
      </c>
      <c r="O269" s="70">
        <f t="shared" si="118"/>
        <v>0</v>
      </c>
      <c r="P269" s="70">
        <f t="shared" si="118"/>
        <v>0</v>
      </c>
      <c r="Q269" s="70">
        <f t="shared" si="118"/>
        <v>0</v>
      </c>
      <c r="R269" s="70">
        <f t="shared" si="118"/>
        <v>3.5166666666045785</v>
      </c>
      <c r="S269" s="66"/>
      <c r="T269" s="71"/>
      <c r="U269" s="71"/>
      <c r="V269" s="71"/>
      <c r="W269" s="66"/>
      <c r="X269" s="128"/>
      <c r="Y269" s="164"/>
      <c r="Z269" s="164"/>
    </row>
    <row r="270" spans="1:26" ht="18" customHeight="1" x14ac:dyDescent="0.2">
      <c r="A270" s="125">
        <v>82</v>
      </c>
      <c r="B270" s="125" t="s">
        <v>345</v>
      </c>
      <c r="C270" s="126" t="s">
        <v>452</v>
      </c>
      <c r="D270" s="125">
        <v>81.650000000000006</v>
      </c>
      <c r="E270" s="125" t="s">
        <v>201</v>
      </c>
      <c r="F270" s="59" t="s">
        <v>202</v>
      </c>
      <c r="G270" s="59" t="s">
        <v>202</v>
      </c>
      <c r="H270" s="59" t="s">
        <v>202</v>
      </c>
      <c r="I270" s="59" t="s">
        <v>202</v>
      </c>
      <c r="J270" s="60"/>
      <c r="K270" s="61"/>
      <c r="L270" s="60"/>
      <c r="M270" s="61"/>
      <c r="N270" s="63"/>
      <c r="O270" s="63"/>
      <c r="P270" s="63"/>
      <c r="Q270" s="63"/>
      <c r="R270" s="63"/>
      <c r="S270" s="64"/>
      <c r="T270" s="65"/>
      <c r="U270" s="65"/>
      <c r="V270" s="65"/>
      <c r="W270" s="62"/>
      <c r="X270" s="125"/>
      <c r="Y270" s="164" t="s">
        <v>766</v>
      </c>
      <c r="Z270" s="164">
        <v>100</v>
      </c>
    </row>
    <row r="271" spans="1:26" ht="18" customHeight="1" x14ac:dyDescent="0.2">
      <c r="A271" s="125"/>
      <c r="B271" s="125"/>
      <c r="C271" s="126"/>
      <c r="D271" s="125"/>
      <c r="E271" s="125"/>
      <c r="F271" s="59"/>
      <c r="G271" s="59"/>
      <c r="H271" s="59"/>
      <c r="I271" s="59"/>
      <c r="J271" s="60"/>
      <c r="K271" s="64"/>
      <c r="L271" s="60"/>
      <c r="M271" s="64"/>
      <c r="N271" s="78">
        <f>SUM(N270:N270)</f>
        <v>0</v>
      </c>
      <c r="O271" s="78">
        <f>SUM(O270:O270)</f>
        <v>0</v>
      </c>
      <c r="P271" s="78">
        <f>SUM(P270:P270)</f>
        <v>0</v>
      </c>
      <c r="Q271" s="78">
        <f>SUM(Q270:Q270)</f>
        <v>0</v>
      </c>
      <c r="R271" s="78">
        <f>SUM(R270:R270)</f>
        <v>0</v>
      </c>
      <c r="S271" s="64"/>
      <c r="T271" s="65"/>
      <c r="U271" s="65"/>
      <c r="V271" s="65"/>
      <c r="W271" s="62"/>
      <c r="X271" s="125"/>
      <c r="Y271" s="164"/>
      <c r="Z271" s="164"/>
    </row>
    <row r="272" spans="1:26" ht="18" customHeight="1" x14ac:dyDescent="0.2">
      <c r="A272" s="125">
        <v>83</v>
      </c>
      <c r="B272" s="125" t="s">
        <v>349</v>
      </c>
      <c r="C272" s="126" t="s">
        <v>453</v>
      </c>
      <c r="D272" s="125">
        <v>81.650000000000006</v>
      </c>
      <c r="E272" s="125" t="s">
        <v>201</v>
      </c>
      <c r="F272" s="59" t="s">
        <v>202</v>
      </c>
      <c r="G272" s="59" t="s">
        <v>202</v>
      </c>
      <c r="H272" s="59" t="s">
        <v>202</v>
      </c>
      <c r="I272" s="59" t="s">
        <v>202</v>
      </c>
      <c r="J272" s="73"/>
      <c r="K272" s="61"/>
      <c r="L272" s="73"/>
      <c r="M272" s="61"/>
      <c r="N272" s="74">
        <v>0</v>
      </c>
      <c r="O272" s="74">
        <v>0</v>
      </c>
      <c r="P272" s="74">
        <f>IF(RIGHT(S272)="U",(N272),0)</f>
        <v>0</v>
      </c>
      <c r="Q272" s="74">
        <f>IF(RIGHT(S272)="C",(N272),0)</f>
        <v>0</v>
      </c>
      <c r="R272" s="74">
        <f>IF(RIGHT(S272)="D",(N272),0)</f>
        <v>0</v>
      </c>
      <c r="S272" s="64"/>
      <c r="T272" s="65"/>
      <c r="U272" s="65"/>
      <c r="V272" s="65"/>
      <c r="W272" s="62"/>
      <c r="X272" s="125"/>
      <c r="Y272" s="164" t="s">
        <v>766</v>
      </c>
      <c r="Z272" s="164">
        <v>100</v>
      </c>
    </row>
    <row r="273" spans="1:26" ht="18" customHeight="1" x14ac:dyDescent="0.2">
      <c r="A273" s="125"/>
      <c r="B273" s="125"/>
      <c r="C273" s="126"/>
      <c r="D273" s="125"/>
      <c r="E273" s="125"/>
      <c r="F273" s="59" t="s">
        <v>202</v>
      </c>
      <c r="G273" s="59" t="s">
        <v>202</v>
      </c>
      <c r="H273" s="59" t="s">
        <v>202</v>
      </c>
      <c r="I273" s="59" t="s">
        <v>202</v>
      </c>
      <c r="J273" s="60"/>
      <c r="K273" s="61"/>
      <c r="L273" s="60"/>
      <c r="M273" s="61"/>
      <c r="N273" s="63"/>
      <c r="O273" s="72"/>
      <c r="P273" s="72"/>
      <c r="Q273" s="72"/>
      <c r="R273" s="72"/>
      <c r="S273" s="64"/>
      <c r="T273" s="65"/>
      <c r="U273" s="65"/>
      <c r="V273" s="65"/>
      <c r="W273" s="62"/>
      <c r="X273" s="125"/>
      <c r="Y273" s="164"/>
      <c r="Z273" s="164"/>
    </row>
    <row r="274" spans="1:26" ht="18" customHeight="1" x14ac:dyDescent="0.2">
      <c r="A274" s="125"/>
      <c r="B274" s="125"/>
      <c r="C274" s="126"/>
      <c r="D274" s="125"/>
      <c r="E274" s="125"/>
      <c r="F274" s="59"/>
      <c r="G274" s="59"/>
      <c r="H274" s="59"/>
      <c r="I274" s="59"/>
      <c r="J274" s="60"/>
      <c r="K274" s="64"/>
      <c r="L274" s="60"/>
      <c r="M274" s="64"/>
      <c r="N274" s="78">
        <f>SUM(N272:N273)</f>
        <v>0</v>
      </c>
      <c r="O274" s="78">
        <f t="shared" ref="O274:R274" si="119">SUM(O272:O273)</f>
        <v>0</v>
      </c>
      <c r="P274" s="78">
        <f t="shared" si="119"/>
        <v>0</v>
      </c>
      <c r="Q274" s="78">
        <f t="shared" si="119"/>
        <v>0</v>
      </c>
      <c r="R274" s="78">
        <f t="shared" si="119"/>
        <v>0</v>
      </c>
      <c r="S274" s="64"/>
      <c r="T274" s="65"/>
      <c r="U274" s="65"/>
      <c r="V274" s="65"/>
      <c r="W274" s="62"/>
      <c r="X274" s="125"/>
      <c r="Y274" s="164"/>
      <c r="Z274" s="164"/>
    </row>
    <row r="275" spans="1:26" ht="18" customHeight="1" x14ac:dyDescent="0.2">
      <c r="A275" s="125">
        <v>84</v>
      </c>
      <c r="B275" s="125" t="s">
        <v>411</v>
      </c>
      <c r="C275" s="126" t="s">
        <v>374</v>
      </c>
      <c r="D275" s="125">
        <v>153.19999999999999</v>
      </c>
      <c r="E275" s="125" t="s">
        <v>201</v>
      </c>
      <c r="F275" s="59" t="s">
        <v>202</v>
      </c>
      <c r="G275" s="59" t="s">
        <v>202</v>
      </c>
      <c r="H275" s="59" t="s">
        <v>202</v>
      </c>
      <c r="I275" s="59" t="s">
        <v>202</v>
      </c>
      <c r="J275" s="73"/>
      <c r="K275" s="61"/>
      <c r="L275" s="73"/>
      <c r="M275" s="61"/>
      <c r="N275" s="74">
        <v>0</v>
      </c>
      <c r="O275" s="74">
        <f>IF(RIGHT(S275)="T",(N275),0)</f>
        <v>0</v>
      </c>
      <c r="P275" s="74">
        <f>IF(RIGHT(S275)="U",(N275),0)</f>
        <v>0</v>
      </c>
      <c r="Q275" s="74">
        <f>IF(RIGHT(S275)="C",(N275),0)</f>
        <v>0</v>
      </c>
      <c r="R275" s="74">
        <f>IF(RIGHT(S275)="D",(N275),0)</f>
        <v>0</v>
      </c>
      <c r="S275" s="64"/>
      <c r="T275" s="65"/>
      <c r="U275" s="65"/>
      <c r="V275" s="65"/>
      <c r="W275" s="62"/>
      <c r="X275" s="125"/>
      <c r="Y275" s="164" t="s">
        <v>766</v>
      </c>
      <c r="Z275" s="164">
        <v>100</v>
      </c>
    </row>
    <row r="276" spans="1:26" ht="18" customHeight="1" x14ac:dyDescent="0.2">
      <c r="A276" s="125"/>
      <c r="B276" s="128"/>
      <c r="C276" s="109"/>
      <c r="D276" s="128"/>
      <c r="E276" s="128"/>
      <c r="F276" s="59"/>
      <c r="G276" s="59"/>
      <c r="H276" s="59"/>
      <c r="I276" s="59"/>
      <c r="J276" s="60"/>
      <c r="K276" s="64"/>
      <c r="L276" s="60"/>
      <c r="M276" s="64"/>
      <c r="N276" s="78">
        <f>SUM(N275:N275)</f>
        <v>0</v>
      </c>
      <c r="O276" s="78">
        <f>SUM(O275:O275)</f>
        <v>0</v>
      </c>
      <c r="P276" s="78">
        <f>SUM(P275:P275)</f>
        <v>0</v>
      </c>
      <c r="Q276" s="78">
        <f>SUM(Q275:Q275)</f>
        <v>0</v>
      </c>
      <c r="R276" s="78">
        <f>SUM(R275:R275)</f>
        <v>0</v>
      </c>
      <c r="S276" s="64"/>
      <c r="T276" s="71"/>
      <c r="U276" s="71"/>
      <c r="V276" s="71"/>
      <c r="W276" s="66"/>
      <c r="X276" s="125"/>
      <c r="Y276" s="164"/>
      <c r="Z276" s="164"/>
    </row>
    <row r="277" spans="1:26" ht="18" customHeight="1" x14ac:dyDescent="0.2">
      <c r="A277" s="125">
        <v>85</v>
      </c>
      <c r="B277" s="125" t="s">
        <v>412</v>
      </c>
      <c r="C277" s="126" t="s">
        <v>375</v>
      </c>
      <c r="D277" s="125">
        <v>153.19999999999999</v>
      </c>
      <c r="E277" s="125" t="s">
        <v>201</v>
      </c>
      <c r="F277" s="59" t="s">
        <v>202</v>
      </c>
      <c r="G277" s="59" t="s">
        <v>202</v>
      </c>
      <c r="H277" s="59" t="s">
        <v>202</v>
      </c>
      <c r="I277" s="59" t="s">
        <v>202</v>
      </c>
      <c r="J277" s="79"/>
      <c r="K277" s="80"/>
      <c r="L277" s="79"/>
      <c r="M277" s="80"/>
      <c r="N277" s="81"/>
      <c r="O277" s="81"/>
      <c r="P277" s="81"/>
      <c r="Q277" s="81"/>
      <c r="R277" s="81"/>
      <c r="S277" s="82"/>
      <c r="T277" s="65"/>
      <c r="U277" s="65"/>
      <c r="V277" s="65"/>
      <c r="W277" s="62"/>
      <c r="X277" s="30"/>
      <c r="Y277" s="164" t="s">
        <v>766</v>
      </c>
      <c r="Z277" s="164">
        <v>100</v>
      </c>
    </row>
    <row r="278" spans="1:26" s="40" customFormat="1" ht="18" customHeight="1" x14ac:dyDescent="0.2">
      <c r="A278" s="128"/>
      <c r="B278" s="128" t="s">
        <v>302</v>
      </c>
      <c r="C278" s="109"/>
      <c r="D278" s="128"/>
      <c r="E278" s="128"/>
      <c r="F278" s="67"/>
      <c r="G278" s="67"/>
      <c r="H278" s="67"/>
      <c r="I278" s="67"/>
      <c r="J278" s="68"/>
      <c r="K278" s="69"/>
      <c r="L278" s="68"/>
      <c r="M278" s="69"/>
      <c r="N278" s="70">
        <f>SUM(N277:N277)</f>
        <v>0</v>
      </c>
      <c r="O278" s="70">
        <f>SUM(O277:O277)</f>
        <v>0</v>
      </c>
      <c r="P278" s="70">
        <f>SUM(P277:P277)</f>
        <v>0</v>
      </c>
      <c r="Q278" s="70">
        <f>SUM(Q277:Q277)</f>
        <v>0</v>
      </c>
      <c r="R278" s="70">
        <f>SUM(R277:R277)</f>
        <v>0</v>
      </c>
      <c r="S278" s="66"/>
      <c r="T278" s="71"/>
      <c r="U278" s="71"/>
      <c r="V278" s="71"/>
      <c r="W278" s="66"/>
      <c r="X278" s="128"/>
      <c r="Y278" s="164"/>
      <c r="Z278" s="164"/>
    </row>
    <row r="279" spans="1:26" ht="18" customHeight="1" x14ac:dyDescent="0.2">
      <c r="A279" s="125">
        <v>86</v>
      </c>
      <c r="B279" s="125" t="s">
        <v>413</v>
      </c>
      <c r="C279" s="126" t="s">
        <v>376</v>
      </c>
      <c r="D279" s="125">
        <v>199.8</v>
      </c>
      <c r="E279" s="125" t="s">
        <v>201</v>
      </c>
      <c r="F279" s="59" t="s">
        <v>202</v>
      </c>
      <c r="G279" s="59" t="s">
        <v>202</v>
      </c>
      <c r="H279" s="59" t="s">
        <v>202</v>
      </c>
      <c r="I279" s="59" t="s">
        <v>202</v>
      </c>
      <c r="J279" s="60">
        <v>43629</v>
      </c>
      <c r="K279" s="61">
        <v>0.5625</v>
      </c>
      <c r="L279" s="60">
        <v>43647</v>
      </c>
      <c r="M279" s="61">
        <v>0</v>
      </c>
      <c r="N279" s="63">
        <f>IF(((L279+M279)-(J279+K279))*24&gt;0,((L279+M279)-(J279+K279))*24,"NA")</f>
        <v>418.5</v>
      </c>
      <c r="O279" s="62">
        <f>IF(RIGHT(S279)="T",(N279),0)</f>
        <v>0</v>
      </c>
      <c r="P279" s="62">
        <f>IF(RIGHT(S279)="U",(N279),0)</f>
        <v>0</v>
      </c>
      <c r="Q279" s="62">
        <f>IF(RIGHT(S279)="C",(N279),0)</f>
        <v>0</v>
      </c>
      <c r="R279" s="63">
        <f>IF(RIGHT(S279)="D",(N279),0)</f>
        <v>418.5</v>
      </c>
      <c r="S279" s="62" t="s">
        <v>491</v>
      </c>
      <c r="T279" s="65"/>
      <c r="U279" s="65"/>
      <c r="V279" s="65"/>
      <c r="W279" s="62"/>
      <c r="X279" s="125" t="s">
        <v>700</v>
      </c>
      <c r="Y279" s="164" t="s">
        <v>766</v>
      </c>
      <c r="Z279" s="164">
        <v>100</v>
      </c>
    </row>
    <row r="280" spans="1:26" ht="18" customHeight="1" x14ac:dyDescent="0.2">
      <c r="A280" s="125"/>
      <c r="B280" s="125"/>
      <c r="C280" s="126"/>
      <c r="D280" s="125"/>
      <c r="E280" s="125"/>
      <c r="F280" s="59"/>
      <c r="G280" s="59"/>
      <c r="H280" s="59"/>
      <c r="I280" s="59"/>
      <c r="J280" s="89"/>
      <c r="K280" s="90"/>
      <c r="L280" s="89"/>
      <c r="M280" s="90"/>
      <c r="N280" s="74"/>
      <c r="O280" s="72"/>
      <c r="P280" s="72"/>
      <c r="Q280" s="72"/>
      <c r="R280" s="72"/>
      <c r="S280" s="91"/>
      <c r="T280" s="65"/>
      <c r="U280" s="65"/>
      <c r="V280" s="65"/>
      <c r="W280" s="62"/>
      <c r="X280" s="54"/>
      <c r="Y280" s="164"/>
      <c r="Z280" s="164"/>
    </row>
    <row r="281" spans="1:26" s="40" customFormat="1" ht="18" customHeight="1" x14ac:dyDescent="0.2">
      <c r="A281" s="128"/>
      <c r="B281" s="128" t="s">
        <v>302</v>
      </c>
      <c r="C281" s="109"/>
      <c r="D281" s="128"/>
      <c r="E281" s="128"/>
      <c r="F281" s="67"/>
      <c r="G281" s="67"/>
      <c r="H281" s="67"/>
      <c r="I281" s="67"/>
      <c r="J281" s="68"/>
      <c r="K281" s="69"/>
      <c r="L281" s="68"/>
      <c r="M281" s="69"/>
      <c r="N281" s="70">
        <f t="shared" ref="N281:R281" si="120">SUM(N279)</f>
        <v>418.5</v>
      </c>
      <c r="O281" s="70">
        <f t="shared" si="120"/>
        <v>0</v>
      </c>
      <c r="P281" s="70">
        <f t="shared" si="120"/>
        <v>0</v>
      </c>
      <c r="Q281" s="70">
        <f t="shared" si="120"/>
        <v>0</v>
      </c>
      <c r="R281" s="70">
        <f t="shared" si="120"/>
        <v>418.5</v>
      </c>
      <c r="S281" s="66"/>
      <c r="T281" s="71"/>
      <c r="U281" s="71"/>
      <c r="V281" s="71"/>
      <c r="W281" s="66"/>
      <c r="X281" s="128"/>
      <c r="Y281" s="164"/>
      <c r="Z281" s="164"/>
    </row>
    <row r="282" spans="1:26" ht="18" customHeight="1" x14ac:dyDescent="0.2">
      <c r="A282" s="125">
        <v>87</v>
      </c>
      <c r="B282" s="125" t="s">
        <v>414</v>
      </c>
      <c r="C282" s="126" t="s">
        <v>377</v>
      </c>
      <c r="D282" s="125">
        <v>199.8</v>
      </c>
      <c r="E282" s="125" t="s">
        <v>201</v>
      </c>
      <c r="F282" s="59" t="s">
        <v>202</v>
      </c>
      <c r="G282" s="59" t="s">
        <v>202</v>
      </c>
      <c r="H282" s="59" t="s">
        <v>202</v>
      </c>
      <c r="I282" s="59" t="s">
        <v>202</v>
      </c>
      <c r="J282" s="60">
        <v>43629</v>
      </c>
      <c r="K282" s="61">
        <v>0.49652777777777773</v>
      </c>
      <c r="L282" s="60">
        <v>43647</v>
      </c>
      <c r="M282" s="61">
        <v>0</v>
      </c>
      <c r="N282" s="63">
        <f>IF(((L282+M282)-(J282+K282))*24&gt;0,((L282+M282)-(J282+K282))*24,"NA")</f>
        <v>420.08333333325572</v>
      </c>
      <c r="O282" s="62">
        <f>IF(RIGHT(S282)="T",(N282),0)</f>
        <v>0</v>
      </c>
      <c r="P282" s="62">
        <f>IF(RIGHT(S282)="U",(N282),0)</f>
        <v>0</v>
      </c>
      <c r="Q282" s="62">
        <f>IF(RIGHT(S282)="C",(N282),0)</f>
        <v>0</v>
      </c>
      <c r="R282" s="63">
        <f>IF(RIGHT(S282)="D",(N282),0)</f>
        <v>420.08333333325572</v>
      </c>
      <c r="S282" s="62" t="s">
        <v>491</v>
      </c>
      <c r="T282" s="65"/>
      <c r="U282" s="65"/>
      <c r="V282" s="65"/>
      <c r="W282" s="62"/>
      <c r="X282" s="125" t="s">
        <v>701</v>
      </c>
      <c r="Y282" s="164" t="s">
        <v>766</v>
      </c>
      <c r="Z282" s="164">
        <v>100</v>
      </c>
    </row>
    <row r="283" spans="1:26" ht="18" customHeight="1" x14ac:dyDescent="0.2">
      <c r="A283" s="125"/>
      <c r="B283" s="125"/>
      <c r="C283" s="126"/>
      <c r="D283" s="125"/>
      <c r="E283" s="125"/>
      <c r="F283" s="59"/>
      <c r="G283" s="59"/>
      <c r="H283" s="59"/>
      <c r="I283" s="59"/>
      <c r="J283" s="85"/>
      <c r="K283" s="86"/>
      <c r="L283" s="85"/>
      <c r="M283" s="86"/>
      <c r="N283" s="75"/>
      <c r="O283" s="72"/>
      <c r="P283" s="72"/>
      <c r="Q283" s="72"/>
      <c r="R283" s="72"/>
      <c r="S283" s="87"/>
      <c r="T283" s="65"/>
      <c r="U283" s="65"/>
      <c r="V283" s="65"/>
      <c r="W283" s="62"/>
      <c r="X283" s="50"/>
      <c r="Y283" s="164"/>
      <c r="Z283" s="164"/>
    </row>
    <row r="284" spans="1:26" ht="18" customHeight="1" x14ac:dyDescent="0.2">
      <c r="A284" s="125"/>
      <c r="B284" s="128" t="s">
        <v>302</v>
      </c>
      <c r="C284" s="109"/>
      <c r="D284" s="128"/>
      <c r="E284" s="128"/>
      <c r="F284" s="59"/>
      <c r="G284" s="59"/>
      <c r="H284" s="59"/>
      <c r="I284" s="59"/>
      <c r="J284" s="68"/>
      <c r="K284" s="69"/>
      <c r="L284" s="68"/>
      <c r="M284" s="69"/>
      <c r="N284" s="70">
        <f>SUM(N282:N283)</f>
        <v>420.08333333325572</v>
      </c>
      <c r="O284" s="70">
        <f>SUM(O282:O283)</f>
        <v>0</v>
      </c>
      <c r="P284" s="70">
        <f>SUM(P282:P283)</f>
        <v>0</v>
      </c>
      <c r="Q284" s="70">
        <f>SUM(Q282:Q283)</f>
        <v>0</v>
      </c>
      <c r="R284" s="70">
        <f>SUM(R282:R283)</f>
        <v>420.08333333325572</v>
      </c>
      <c r="S284" s="66"/>
      <c r="T284" s="71"/>
      <c r="U284" s="71"/>
      <c r="V284" s="71"/>
      <c r="W284" s="66"/>
      <c r="X284" s="128"/>
      <c r="Y284" s="164"/>
      <c r="Z284" s="164"/>
    </row>
    <row r="285" spans="1:26" ht="18" customHeight="1" x14ac:dyDescent="0.2">
      <c r="A285" s="125">
        <v>88</v>
      </c>
      <c r="B285" s="125" t="s">
        <v>415</v>
      </c>
      <c r="C285" s="126" t="s">
        <v>116</v>
      </c>
      <c r="D285" s="125">
        <v>118.2</v>
      </c>
      <c r="E285" s="125" t="s">
        <v>201</v>
      </c>
      <c r="F285" s="59" t="s">
        <v>202</v>
      </c>
      <c r="G285" s="59" t="s">
        <v>202</v>
      </c>
      <c r="H285" s="59" t="s">
        <v>202</v>
      </c>
      <c r="I285" s="59" t="s">
        <v>202</v>
      </c>
      <c r="J285" s="60">
        <v>43617</v>
      </c>
      <c r="K285" s="61">
        <v>0</v>
      </c>
      <c r="L285" s="60">
        <v>43624</v>
      </c>
      <c r="M285" s="61">
        <v>0.90694444444444444</v>
      </c>
      <c r="N285" s="63">
        <f>IF(((L285+M285)-(J285+K285))*24&gt;0,((L285+M285)-(J285+K285))*24,"NA")</f>
        <v>189.76666666672099</v>
      </c>
      <c r="O285" s="62">
        <f>IF(RIGHT(S285)="T",(N285),0)</f>
        <v>0</v>
      </c>
      <c r="P285" s="62">
        <f>IF(RIGHT(S285)="U",(N285),0)</f>
        <v>0</v>
      </c>
      <c r="Q285" s="62">
        <f>IF(RIGHT(S285)="C",(N285),0)</f>
        <v>189.76666666672099</v>
      </c>
      <c r="R285" s="63">
        <f>IF(RIGHT(S285)="D",(N285),0)</f>
        <v>0</v>
      </c>
      <c r="S285" s="62" t="s">
        <v>478</v>
      </c>
      <c r="T285" s="65"/>
      <c r="U285" s="65"/>
      <c r="V285" s="65"/>
      <c r="W285" s="62"/>
      <c r="X285" s="125" t="s">
        <v>733</v>
      </c>
      <c r="Y285" s="164" t="s">
        <v>766</v>
      </c>
      <c r="Z285" s="164">
        <v>100</v>
      </c>
    </row>
    <row r="286" spans="1:26" ht="18" customHeight="1" x14ac:dyDescent="0.2">
      <c r="A286" s="125"/>
      <c r="B286" s="125"/>
      <c r="C286" s="126"/>
      <c r="D286" s="125"/>
      <c r="E286" s="125"/>
      <c r="F286" s="59"/>
      <c r="G286" s="59"/>
      <c r="H286" s="59"/>
      <c r="I286" s="59"/>
      <c r="J286" s="85"/>
      <c r="K286" s="86"/>
      <c r="L286" s="85"/>
      <c r="M286" s="86"/>
      <c r="N286" s="75"/>
      <c r="O286" s="72"/>
      <c r="P286" s="72"/>
      <c r="Q286" s="72"/>
      <c r="R286" s="72"/>
      <c r="S286" s="87"/>
      <c r="T286" s="65"/>
      <c r="U286" s="65"/>
      <c r="V286" s="65"/>
      <c r="W286" s="62"/>
      <c r="X286" s="50"/>
      <c r="Y286" s="164"/>
      <c r="Z286" s="164"/>
    </row>
    <row r="287" spans="1:26" ht="18" customHeight="1" x14ac:dyDescent="0.2">
      <c r="A287" s="125"/>
      <c r="B287" s="125"/>
      <c r="C287" s="126"/>
      <c r="D287" s="125"/>
      <c r="E287" s="125"/>
      <c r="F287" s="59"/>
      <c r="G287" s="59"/>
      <c r="H287" s="59"/>
      <c r="I287" s="59"/>
      <c r="J287" s="60"/>
      <c r="K287" s="64"/>
      <c r="L287" s="60"/>
      <c r="M287" s="64"/>
      <c r="N287" s="78">
        <f>SUM(N285:N286)</f>
        <v>189.76666666672099</v>
      </c>
      <c r="O287" s="78">
        <f t="shared" ref="O287:R287" si="121">SUM(O285:O286)</f>
        <v>0</v>
      </c>
      <c r="P287" s="78">
        <f t="shared" si="121"/>
        <v>0</v>
      </c>
      <c r="Q287" s="78">
        <f t="shared" si="121"/>
        <v>189.76666666672099</v>
      </c>
      <c r="R287" s="78">
        <f t="shared" si="121"/>
        <v>0</v>
      </c>
      <c r="S287" s="64"/>
      <c r="T287" s="65"/>
      <c r="U287" s="65"/>
      <c r="V287" s="65"/>
      <c r="W287" s="62"/>
      <c r="X287" s="125"/>
      <c r="Y287" s="164"/>
      <c r="Z287" s="164"/>
    </row>
    <row r="288" spans="1:26" ht="18" customHeight="1" x14ac:dyDescent="0.2">
      <c r="A288" s="125">
        <v>89</v>
      </c>
      <c r="B288" s="125" t="s">
        <v>416</v>
      </c>
      <c r="C288" s="126" t="s">
        <v>115</v>
      </c>
      <c r="D288" s="125">
        <v>277</v>
      </c>
      <c r="E288" s="125" t="s">
        <v>201</v>
      </c>
      <c r="F288" s="59" t="s">
        <v>202</v>
      </c>
      <c r="G288" s="59" t="s">
        <v>202</v>
      </c>
      <c r="H288" s="59" t="s">
        <v>202</v>
      </c>
      <c r="I288" s="59" t="s">
        <v>202</v>
      </c>
      <c r="J288" s="60">
        <v>43617</v>
      </c>
      <c r="K288" s="61">
        <v>0</v>
      </c>
      <c r="L288" s="60">
        <v>43624</v>
      </c>
      <c r="M288" s="61">
        <v>0.90902777777777777</v>
      </c>
      <c r="N288" s="63">
        <f>IF(((L288+M288)-(J288+K288))*24&gt;0,((L288+M288)-(J288+K288))*24,"NA")</f>
        <v>189.81666666670935</v>
      </c>
      <c r="O288" s="62">
        <f>IF(RIGHT(S288)="T",(N288),0)</f>
        <v>0</v>
      </c>
      <c r="P288" s="62">
        <f>IF(RIGHT(S288)="U",(N288),0)</f>
        <v>0</v>
      </c>
      <c r="Q288" s="62">
        <f>IF(RIGHT(S288)="C",(N288),0)</f>
        <v>189.81666666670935</v>
      </c>
      <c r="R288" s="63">
        <f>IF(RIGHT(S288)="D",(N288),0)</f>
        <v>0</v>
      </c>
      <c r="S288" s="62" t="s">
        <v>478</v>
      </c>
      <c r="T288" s="65"/>
      <c r="U288" s="65"/>
      <c r="V288" s="65"/>
      <c r="W288" s="62"/>
      <c r="X288" s="125" t="s">
        <v>708</v>
      </c>
      <c r="Y288" s="164" t="s">
        <v>766</v>
      </c>
      <c r="Z288" s="164">
        <v>100</v>
      </c>
    </row>
    <row r="289" spans="1:26" ht="18" customHeight="1" x14ac:dyDescent="0.2">
      <c r="A289" s="125"/>
      <c r="B289" s="125"/>
      <c r="C289" s="126"/>
      <c r="D289" s="125"/>
      <c r="E289" s="125"/>
      <c r="F289" s="59"/>
      <c r="G289" s="59"/>
      <c r="H289" s="59"/>
      <c r="I289" s="59"/>
      <c r="J289" s="60"/>
      <c r="K289" s="61"/>
      <c r="L289" s="60"/>
      <c r="M289" s="61"/>
      <c r="N289" s="63"/>
      <c r="O289" s="63"/>
      <c r="P289" s="63"/>
      <c r="Q289" s="63"/>
      <c r="R289" s="63"/>
      <c r="S289" s="64"/>
      <c r="T289" s="65"/>
      <c r="U289" s="65"/>
      <c r="V289" s="65"/>
      <c r="W289" s="62"/>
      <c r="X289" s="125"/>
      <c r="Y289" s="164"/>
      <c r="Z289" s="164"/>
    </row>
    <row r="290" spans="1:26" ht="18" customHeight="1" x14ac:dyDescent="0.2">
      <c r="A290" s="125"/>
      <c r="B290" s="125"/>
      <c r="C290" s="126"/>
      <c r="D290" s="125"/>
      <c r="E290" s="125"/>
      <c r="F290" s="59"/>
      <c r="G290" s="59"/>
      <c r="H290" s="59"/>
      <c r="I290" s="59"/>
      <c r="J290" s="85"/>
      <c r="K290" s="86"/>
      <c r="L290" s="85"/>
      <c r="M290" s="86"/>
      <c r="N290" s="75"/>
      <c r="O290" s="72"/>
      <c r="P290" s="72"/>
      <c r="Q290" s="72"/>
      <c r="R290" s="72"/>
      <c r="S290" s="87"/>
      <c r="T290" s="65"/>
      <c r="U290" s="65"/>
      <c r="V290" s="65"/>
      <c r="W290" s="62"/>
      <c r="X290" s="50"/>
      <c r="Y290" s="164"/>
      <c r="Z290" s="164"/>
    </row>
    <row r="291" spans="1:26" ht="18" customHeight="1" x14ac:dyDescent="0.2">
      <c r="A291" s="125"/>
      <c r="B291" s="125"/>
      <c r="C291" s="126"/>
      <c r="D291" s="125"/>
      <c r="E291" s="125"/>
      <c r="F291" s="59"/>
      <c r="G291" s="59"/>
      <c r="H291" s="59"/>
      <c r="I291" s="59"/>
      <c r="J291" s="60"/>
      <c r="K291" s="64"/>
      <c r="L291" s="60"/>
      <c r="M291" s="64"/>
      <c r="N291" s="78">
        <f>SUM(N288:N290)</f>
        <v>189.81666666670935</v>
      </c>
      <c r="O291" s="78">
        <f t="shared" ref="O291:R291" si="122">SUM(O288:O290)</f>
        <v>0</v>
      </c>
      <c r="P291" s="78">
        <f t="shared" si="122"/>
        <v>0</v>
      </c>
      <c r="Q291" s="78">
        <f t="shared" si="122"/>
        <v>189.81666666670935</v>
      </c>
      <c r="R291" s="78">
        <f t="shared" si="122"/>
        <v>0</v>
      </c>
      <c r="S291" s="64"/>
      <c r="T291" s="65"/>
      <c r="U291" s="65"/>
      <c r="V291" s="65"/>
      <c r="W291" s="62"/>
      <c r="X291" s="125"/>
      <c r="Y291" s="164"/>
      <c r="Z291" s="164"/>
    </row>
    <row r="292" spans="1:26" ht="18" customHeight="1" x14ac:dyDescent="0.2">
      <c r="A292" s="125">
        <v>90</v>
      </c>
      <c r="B292" s="125" t="s">
        <v>417</v>
      </c>
      <c r="C292" s="126" t="s">
        <v>292</v>
      </c>
      <c r="D292" s="125">
        <v>118.2</v>
      </c>
      <c r="E292" s="125" t="s">
        <v>201</v>
      </c>
      <c r="F292" s="59" t="s">
        <v>202</v>
      </c>
      <c r="G292" s="59" t="s">
        <v>202</v>
      </c>
      <c r="H292" s="59" t="s">
        <v>202</v>
      </c>
      <c r="I292" s="59" t="s">
        <v>202</v>
      </c>
      <c r="J292" s="60">
        <v>43617</v>
      </c>
      <c r="K292" s="61">
        <v>0</v>
      </c>
      <c r="L292" s="60">
        <v>43624</v>
      </c>
      <c r="M292" s="61">
        <v>0.90625</v>
      </c>
      <c r="N292" s="63">
        <f>IF(((L292+M292)-(J292+K292))*24&gt;0,((L292+M292)-(J292+K292))*24,"NA")</f>
        <v>189.75</v>
      </c>
      <c r="O292" s="62">
        <f>IF(RIGHT(S292)="T",(N292),0)</f>
        <v>0</v>
      </c>
      <c r="P292" s="62">
        <f>IF(RIGHT(S292)="U",(N292),0)</f>
        <v>0</v>
      </c>
      <c r="Q292" s="62">
        <f>IF(RIGHT(S292)="C",(N292),0)</f>
        <v>189.75</v>
      </c>
      <c r="R292" s="63">
        <f>IF(RIGHT(S292)="D",(N292),0)</f>
        <v>0</v>
      </c>
      <c r="S292" s="62" t="s">
        <v>478</v>
      </c>
      <c r="T292" s="65"/>
      <c r="U292" s="65"/>
      <c r="V292" s="65"/>
      <c r="W292" s="62"/>
      <c r="X292" s="125" t="s">
        <v>733</v>
      </c>
      <c r="Y292" s="164" t="s">
        <v>766</v>
      </c>
      <c r="Z292" s="164">
        <v>100</v>
      </c>
    </row>
    <row r="293" spans="1:26" ht="18" customHeight="1" x14ac:dyDescent="0.2">
      <c r="A293" s="125"/>
      <c r="B293" s="125"/>
      <c r="C293" s="126"/>
      <c r="D293" s="125"/>
      <c r="E293" s="125"/>
      <c r="F293" s="59"/>
      <c r="G293" s="59"/>
      <c r="H293" s="59"/>
      <c r="I293" s="59"/>
      <c r="J293" s="85"/>
      <c r="K293" s="86"/>
      <c r="L293" s="85"/>
      <c r="M293" s="86"/>
      <c r="N293" s="75"/>
      <c r="O293" s="72"/>
      <c r="P293" s="72"/>
      <c r="Q293" s="72"/>
      <c r="R293" s="72"/>
      <c r="S293" s="87"/>
      <c r="T293" s="65"/>
      <c r="U293" s="65"/>
      <c r="V293" s="65"/>
      <c r="W293" s="62"/>
      <c r="X293" s="50"/>
      <c r="Y293" s="164"/>
      <c r="Z293" s="164"/>
    </row>
    <row r="294" spans="1:26" ht="18" customHeight="1" x14ac:dyDescent="0.2">
      <c r="A294" s="125"/>
      <c r="B294" s="128" t="s">
        <v>302</v>
      </c>
      <c r="C294" s="109"/>
      <c r="D294" s="128"/>
      <c r="E294" s="128"/>
      <c r="F294" s="59"/>
      <c r="G294" s="59"/>
      <c r="H294" s="59"/>
      <c r="I294" s="59"/>
      <c r="J294" s="68"/>
      <c r="K294" s="69"/>
      <c r="L294" s="68"/>
      <c r="M294" s="69"/>
      <c r="N294" s="70">
        <f>SUM(N292:N293)</f>
        <v>189.75</v>
      </c>
      <c r="O294" s="70">
        <f t="shared" ref="O294:R294" si="123">SUM(O292:O293)</f>
        <v>0</v>
      </c>
      <c r="P294" s="70">
        <f t="shared" si="123"/>
        <v>0</v>
      </c>
      <c r="Q294" s="70">
        <f t="shared" si="123"/>
        <v>189.75</v>
      </c>
      <c r="R294" s="70">
        <f t="shared" si="123"/>
        <v>0</v>
      </c>
      <c r="S294" s="66"/>
      <c r="T294" s="71"/>
      <c r="U294" s="71"/>
      <c r="V294" s="71"/>
      <c r="W294" s="66"/>
      <c r="X294" s="128"/>
      <c r="Y294" s="164"/>
      <c r="Z294" s="164"/>
    </row>
    <row r="295" spans="1:26" ht="18" customHeight="1" x14ac:dyDescent="0.2">
      <c r="A295" s="162">
        <v>91</v>
      </c>
      <c r="B295" s="162" t="s">
        <v>418</v>
      </c>
      <c r="C295" s="163" t="s">
        <v>293</v>
      </c>
      <c r="D295" s="162">
        <v>277</v>
      </c>
      <c r="E295" s="162" t="s">
        <v>201</v>
      </c>
      <c r="F295" s="59"/>
      <c r="G295" s="59"/>
      <c r="H295" s="59"/>
      <c r="I295" s="59"/>
      <c r="J295" s="60">
        <v>43631</v>
      </c>
      <c r="K295" s="61">
        <v>0.69305555555555554</v>
      </c>
      <c r="L295" s="60">
        <v>43631</v>
      </c>
      <c r="M295" s="61">
        <v>0.69305555555555554</v>
      </c>
      <c r="N295" s="63">
        <v>0</v>
      </c>
      <c r="O295" s="62">
        <f>IF(RIGHT(S295)="T",(N295),0)</f>
        <v>0</v>
      </c>
      <c r="P295" s="62">
        <f>IF(RIGHT(S295)="U",(N295),0)</f>
        <v>0</v>
      </c>
      <c r="Q295" s="62">
        <f>IF(RIGHT(S295)="C",(N295),0)</f>
        <v>0</v>
      </c>
      <c r="R295" s="63">
        <f>IF(RIGHT(S295)="D",(N295),0)</f>
        <v>0</v>
      </c>
      <c r="S295" s="62" t="s">
        <v>484</v>
      </c>
      <c r="T295" s="65"/>
      <c r="U295" s="65"/>
      <c r="V295" s="65"/>
      <c r="W295" s="62"/>
      <c r="X295" s="125" t="s">
        <v>707</v>
      </c>
      <c r="Y295" s="164" t="s">
        <v>766</v>
      </c>
      <c r="Z295" s="164">
        <v>100</v>
      </c>
    </row>
    <row r="296" spans="1:26" ht="18" customHeight="1" x14ac:dyDescent="0.2">
      <c r="A296" s="162"/>
      <c r="B296" s="162"/>
      <c r="C296" s="163"/>
      <c r="D296" s="162"/>
      <c r="E296" s="162"/>
      <c r="F296" s="59"/>
      <c r="G296" s="59"/>
      <c r="H296" s="59"/>
      <c r="I296" s="59"/>
      <c r="J296" s="60">
        <v>43617</v>
      </c>
      <c r="K296" s="61">
        <v>0</v>
      </c>
      <c r="L296" s="60">
        <v>43624</v>
      </c>
      <c r="M296" s="61">
        <v>0.90833333333333333</v>
      </c>
      <c r="N296" s="63">
        <f>IF(((L296+M296)-(J296+K296))*24&gt;0,((L296+M296)-(J296+K296))*24,"NA")</f>
        <v>189.79999999998836</v>
      </c>
      <c r="O296" s="62">
        <f>IF(RIGHT(S296)="T",(N296),0)</f>
        <v>0</v>
      </c>
      <c r="P296" s="62">
        <f>IF(RIGHT(S296)="U",(N296),0)</f>
        <v>0</v>
      </c>
      <c r="Q296" s="62">
        <f>IF(RIGHT(S296)="C",(N296),0)</f>
        <v>189.79999999998836</v>
      </c>
      <c r="R296" s="63">
        <f>IF(RIGHT(S296)="D",(N296),0)</f>
        <v>0</v>
      </c>
      <c r="S296" s="62" t="s">
        <v>478</v>
      </c>
      <c r="T296" s="65"/>
      <c r="U296" s="65"/>
      <c r="V296" s="65"/>
      <c r="W296" s="62"/>
      <c r="X296" s="125" t="s">
        <v>708</v>
      </c>
      <c r="Y296" s="164"/>
      <c r="Z296" s="164"/>
    </row>
    <row r="297" spans="1:26" ht="18" customHeight="1" x14ac:dyDescent="0.2">
      <c r="A297" s="162"/>
      <c r="B297" s="162"/>
      <c r="C297" s="163"/>
      <c r="D297" s="162"/>
      <c r="E297" s="162"/>
      <c r="F297" s="59"/>
      <c r="G297" s="59"/>
      <c r="H297" s="59"/>
      <c r="I297" s="59"/>
      <c r="J297" s="60">
        <v>43646</v>
      </c>
      <c r="K297" s="61">
        <v>0.48819444444444443</v>
      </c>
      <c r="L297" s="60">
        <v>43646</v>
      </c>
      <c r="M297" s="61">
        <v>0.50208333333333333</v>
      </c>
      <c r="N297" s="63">
        <f>IF(((L297+M297)-(J297+K297))*24&gt;0,((L297+M297)-(J297+K297))*24,"NA")</f>
        <v>0.33333333337213844</v>
      </c>
      <c r="O297" s="62">
        <f>IF(RIGHT(S297)="T",(N297),0)</f>
        <v>0</v>
      </c>
      <c r="P297" s="62">
        <f>IF(RIGHT(S297)="U",(N297),0)</f>
        <v>0</v>
      </c>
      <c r="Q297" s="62">
        <f>IF(RIGHT(S297)="C",(N297),0)</f>
        <v>0.33333333337213844</v>
      </c>
      <c r="R297" s="63">
        <f>IF(RIGHT(S297)="D",(N297),0)</f>
        <v>0</v>
      </c>
      <c r="S297" s="62" t="s">
        <v>478</v>
      </c>
      <c r="T297" s="65"/>
      <c r="U297" s="65"/>
      <c r="V297" s="65"/>
      <c r="W297" s="62"/>
      <c r="X297" s="125" t="s">
        <v>709</v>
      </c>
      <c r="Y297" s="164"/>
      <c r="Z297" s="164"/>
    </row>
    <row r="298" spans="1:26" ht="18" customHeight="1" x14ac:dyDescent="0.2">
      <c r="A298" s="162"/>
      <c r="B298" s="162"/>
      <c r="C298" s="163"/>
      <c r="D298" s="162"/>
      <c r="E298" s="162"/>
      <c r="F298" s="59"/>
      <c r="G298" s="59"/>
      <c r="H298" s="59"/>
      <c r="I298" s="59"/>
      <c r="J298" s="60">
        <v>43627</v>
      </c>
      <c r="K298" s="61">
        <v>0.80486111111111114</v>
      </c>
      <c r="L298" s="60">
        <v>43627</v>
      </c>
      <c r="M298" s="61">
        <v>0.82291666666666663</v>
      </c>
      <c r="N298" s="63">
        <f>IF(((L298+M298)-(J298+K298))*24&gt;0,((L298+M298)-(J298+K298))*24,"NA")</f>
        <v>0.43333333334885538</v>
      </c>
      <c r="O298" s="62">
        <f>IF(RIGHT(S298)="T",(N298),0)</f>
        <v>0</v>
      </c>
      <c r="P298" s="62">
        <f>IF(RIGHT(S298)="U",(N298),0)</f>
        <v>0</v>
      </c>
      <c r="Q298" s="62">
        <f>IF(RIGHT(S298)="C",(N298),0)</f>
        <v>0.43333333334885538</v>
      </c>
      <c r="R298" s="63">
        <f>IF(RIGHT(S298)="D",(N298),0)</f>
        <v>0</v>
      </c>
      <c r="S298" s="62" t="s">
        <v>478</v>
      </c>
      <c r="T298" s="65"/>
      <c r="U298" s="65"/>
      <c r="V298" s="65"/>
      <c r="W298" s="62"/>
      <c r="X298" s="125" t="s">
        <v>710</v>
      </c>
      <c r="Y298" s="164"/>
      <c r="Z298" s="164"/>
    </row>
    <row r="299" spans="1:26" ht="18" customHeight="1" x14ac:dyDescent="0.2">
      <c r="A299" s="162"/>
      <c r="B299" s="162"/>
      <c r="C299" s="163"/>
      <c r="D299" s="162"/>
      <c r="E299" s="162"/>
      <c r="F299" s="59"/>
      <c r="G299" s="59"/>
      <c r="H299" s="59"/>
      <c r="I299" s="59"/>
      <c r="J299" s="60">
        <v>43644</v>
      </c>
      <c r="K299" s="61">
        <v>0.94027777777777777</v>
      </c>
      <c r="L299" s="60">
        <v>43644</v>
      </c>
      <c r="M299" s="61">
        <v>0.97499999999999998</v>
      </c>
      <c r="N299" s="63">
        <f>IF(((L299+M299)-(J299+K299))*24&gt;0,((L299+M299)-(J299+K299))*24,"NA")</f>
        <v>0.83333333325572312</v>
      </c>
      <c r="O299" s="62">
        <f>IF(RIGHT(S299)="T",(N299),0)</f>
        <v>0</v>
      </c>
      <c r="P299" s="62">
        <f>IF(RIGHT(S299)="U",(N299),0)</f>
        <v>0</v>
      </c>
      <c r="Q299" s="62">
        <f>IF(RIGHT(S299)="C",(N299),0)</f>
        <v>0.83333333325572312</v>
      </c>
      <c r="R299" s="63">
        <f>IF(RIGHT(S299)="D",(N299),0)</f>
        <v>0</v>
      </c>
      <c r="S299" s="62" t="s">
        <v>478</v>
      </c>
      <c r="T299" s="65"/>
      <c r="U299" s="65"/>
      <c r="V299" s="65"/>
      <c r="W299" s="62"/>
      <c r="X299" s="125" t="s">
        <v>711</v>
      </c>
      <c r="Y299" s="164"/>
      <c r="Z299" s="164"/>
    </row>
    <row r="300" spans="1:26" ht="18" customHeight="1" x14ac:dyDescent="0.2">
      <c r="A300" s="125"/>
      <c r="B300" s="125"/>
      <c r="C300" s="126"/>
      <c r="D300" s="125"/>
      <c r="E300" s="125"/>
      <c r="F300" s="59"/>
      <c r="G300" s="59"/>
      <c r="H300" s="59"/>
      <c r="I300" s="59"/>
      <c r="J300" s="60"/>
      <c r="K300" s="64"/>
      <c r="L300" s="60"/>
      <c r="M300" s="64"/>
      <c r="N300" s="75"/>
      <c r="O300" s="63"/>
      <c r="P300" s="63"/>
      <c r="Q300" s="63"/>
      <c r="R300" s="63"/>
      <c r="S300" s="64"/>
      <c r="T300" s="65"/>
      <c r="U300" s="65"/>
      <c r="V300" s="65"/>
      <c r="W300" s="62"/>
      <c r="X300" s="125"/>
      <c r="Y300" s="164"/>
      <c r="Z300" s="164"/>
    </row>
    <row r="301" spans="1:26" ht="18" customHeight="1" x14ac:dyDescent="0.2">
      <c r="A301" s="125"/>
      <c r="B301" s="125"/>
      <c r="C301" s="126"/>
      <c r="D301" s="125"/>
      <c r="E301" s="125"/>
      <c r="F301" s="59"/>
      <c r="G301" s="59"/>
      <c r="H301" s="59"/>
      <c r="I301" s="59"/>
      <c r="J301" s="60"/>
      <c r="K301" s="64"/>
      <c r="L301" s="60"/>
      <c r="M301" s="64"/>
      <c r="N301" s="78">
        <f>SUM(N295:N300)</f>
        <v>191.39999999996508</v>
      </c>
      <c r="O301" s="78">
        <f t="shared" ref="O301:R301" si="124">SUM(O295:O300)</f>
        <v>0</v>
      </c>
      <c r="P301" s="78">
        <f t="shared" si="124"/>
        <v>0</v>
      </c>
      <c r="Q301" s="78">
        <f t="shared" si="124"/>
        <v>191.39999999996508</v>
      </c>
      <c r="R301" s="78">
        <f t="shared" si="124"/>
        <v>0</v>
      </c>
      <c r="S301" s="64"/>
      <c r="T301" s="65"/>
      <c r="U301" s="65"/>
      <c r="V301" s="65"/>
      <c r="W301" s="62"/>
      <c r="X301" s="125"/>
      <c r="Y301" s="164"/>
      <c r="Z301" s="164"/>
    </row>
    <row r="302" spans="1:26" ht="18" customHeight="1" x14ac:dyDescent="0.2">
      <c r="A302" s="162">
        <v>92</v>
      </c>
      <c r="B302" s="162" t="s">
        <v>419</v>
      </c>
      <c r="C302" s="163" t="s">
        <v>370</v>
      </c>
      <c r="D302" s="162">
        <v>78.599999999999994</v>
      </c>
      <c r="E302" s="162" t="s">
        <v>201</v>
      </c>
      <c r="F302" s="59" t="s">
        <v>202</v>
      </c>
      <c r="G302" s="59" t="s">
        <v>202</v>
      </c>
      <c r="H302" s="59" t="s">
        <v>202</v>
      </c>
      <c r="I302" s="59" t="s">
        <v>202</v>
      </c>
      <c r="J302" s="60">
        <v>43641</v>
      </c>
      <c r="K302" s="61">
        <v>0.69444444444444453</v>
      </c>
      <c r="L302" s="60">
        <v>43641</v>
      </c>
      <c r="M302" s="61">
        <v>0.69444444444444453</v>
      </c>
      <c r="N302" s="63">
        <v>0</v>
      </c>
      <c r="O302" s="62">
        <f>IF(RIGHT(S302)="T",(N302),0)</f>
        <v>0</v>
      </c>
      <c r="P302" s="62">
        <f>IF(RIGHT(S302)="U",(N302),0)</f>
        <v>0</v>
      </c>
      <c r="Q302" s="62">
        <f>IF(RIGHT(S302)="C",(N302),0)</f>
        <v>0</v>
      </c>
      <c r="R302" s="63">
        <f>IF(RIGHT(S302)="D",(N302),0)</f>
        <v>0</v>
      </c>
      <c r="S302" s="62" t="s">
        <v>484</v>
      </c>
      <c r="T302" s="65"/>
      <c r="U302" s="65"/>
      <c r="V302" s="65"/>
      <c r="W302" s="62"/>
      <c r="X302" s="125" t="s">
        <v>749</v>
      </c>
      <c r="Y302" s="164" t="s">
        <v>766</v>
      </c>
      <c r="Z302" s="164">
        <v>100</v>
      </c>
    </row>
    <row r="303" spans="1:26" ht="18" customHeight="1" x14ac:dyDescent="0.2">
      <c r="A303" s="162"/>
      <c r="B303" s="162"/>
      <c r="C303" s="163"/>
      <c r="D303" s="162"/>
      <c r="E303" s="162"/>
      <c r="F303" s="59"/>
      <c r="G303" s="59"/>
      <c r="H303" s="59"/>
      <c r="I303" s="59"/>
      <c r="J303" s="60">
        <v>43629</v>
      </c>
      <c r="K303" s="61">
        <v>0.65069444444444446</v>
      </c>
      <c r="L303" s="60">
        <v>43629</v>
      </c>
      <c r="M303" s="61">
        <v>0.70833333333333337</v>
      </c>
      <c r="N303" s="63">
        <f>IF(((L303+M303)-(J303+K303))*24&gt;0,((L303+M303)-(J303+K303))*24,"NA")</f>
        <v>1.3833333334769122</v>
      </c>
      <c r="O303" s="62">
        <f>IF(RIGHT(S303)="T",(N303),0)</f>
        <v>0</v>
      </c>
      <c r="P303" s="62">
        <f>IF(RIGHT(S303)="U",(N303),0)</f>
        <v>0</v>
      </c>
      <c r="Q303" s="62">
        <f>IF(RIGHT(S303)="C",(N303),0)</f>
        <v>1.3833333334769122</v>
      </c>
      <c r="R303" s="63">
        <f>IF(RIGHT(S303)="D",(N303),0)</f>
        <v>0</v>
      </c>
      <c r="S303" s="62" t="s">
        <v>478</v>
      </c>
      <c r="T303" s="65"/>
      <c r="U303" s="65"/>
      <c r="V303" s="65"/>
      <c r="W303" s="62"/>
      <c r="X303" s="125" t="s">
        <v>750</v>
      </c>
      <c r="Y303" s="164"/>
      <c r="Z303" s="164"/>
    </row>
    <row r="304" spans="1:26" ht="18" customHeight="1" x14ac:dyDescent="0.2">
      <c r="A304" s="162"/>
      <c r="B304" s="162"/>
      <c r="C304" s="163"/>
      <c r="D304" s="162"/>
      <c r="E304" s="162"/>
      <c r="F304" s="59"/>
      <c r="G304" s="59"/>
      <c r="H304" s="59"/>
      <c r="I304" s="59"/>
      <c r="J304" s="60">
        <v>43644</v>
      </c>
      <c r="K304" s="61">
        <v>0.44375000000000003</v>
      </c>
      <c r="L304" s="60">
        <v>43645</v>
      </c>
      <c r="M304" s="61">
        <v>0.4597222222222222</v>
      </c>
      <c r="N304" s="63">
        <f>IF(((L304+M304)-(J304+K304))*24&gt;0,((L304+M304)-(J304+K304))*24,"NA")</f>
        <v>24.383333333360497</v>
      </c>
      <c r="O304" s="62">
        <f>IF(RIGHT(S304)="T",(N304),0)</f>
        <v>0</v>
      </c>
      <c r="P304" s="62">
        <f>IF(RIGHT(S304)="U",(N304),0)</f>
        <v>24.383333333360497</v>
      </c>
      <c r="Q304" s="62">
        <f>IF(RIGHT(S304)="C",(N304),0)</f>
        <v>0</v>
      </c>
      <c r="R304" s="63">
        <f>IF(RIGHT(S304)="D",(N304),0)</f>
        <v>0</v>
      </c>
      <c r="S304" s="62" t="s">
        <v>480</v>
      </c>
      <c r="T304" s="65"/>
      <c r="U304" s="65"/>
      <c r="V304" s="65"/>
      <c r="W304" s="62"/>
      <c r="X304" s="125" t="s">
        <v>751</v>
      </c>
      <c r="Y304" s="164"/>
      <c r="Z304" s="164"/>
    </row>
    <row r="305" spans="1:26" ht="18" customHeight="1" x14ac:dyDescent="0.2">
      <c r="A305" s="125"/>
      <c r="B305" s="125"/>
      <c r="C305" s="126"/>
      <c r="D305" s="125"/>
      <c r="E305" s="125"/>
      <c r="F305" s="59"/>
      <c r="G305" s="59"/>
      <c r="H305" s="59"/>
      <c r="I305" s="59"/>
      <c r="J305" s="60"/>
      <c r="K305" s="64"/>
      <c r="L305" s="60"/>
      <c r="M305" s="64"/>
      <c r="N305" s="78">
        <f>SUM(N302:N304)</f>
        <v>25.766666666837409</v>
      </c>
      <c r="O305" s="78">
        <f t="shared" ref="O305:R305" si="125">SUM(O302:O304)</f>
        <v>0</v>
      </c>
      <c r="P305" s="78">
        <f t="shared" si="125"/>
        <v>24.383333333360497</v>
      </c>
      <c r="Q305" s="78">
        <f t="shared" si="125"/>
        <v>1.3833333334769122</v>
      </c>
      <c r="R305" s="78">
        <f t="shared" si="125"/>
        <v>0</v>
      </c>
      <c r="S305" s="64"/>
      <c r="T305" s="65"/>
      <c r="U305" s="65"/>
      <c r="V305" s="65"/>
      <c r="W305" s="62"/>
      <c r="X305" s="125"/>
      <c r="Y305" s="164"/>
      <c r="Z305" s="164"/>
    </row>
    <row r="306" spans="1:26" ht="18" customHeight="1" x14ac:dyDescent="0.2">
      <c r="A306" s="162">
        <v>93</v>
      </c>
      <c r="B306" s="162" t="s">
        <v>420</v>
      </c>
      <c r="C306" s="163" t="s">
        <v>371</v>
      </c>
      <c r="D306" s="162">
        <v>78.599999999999994</v>
      </c>
      <c r="E306" s="162" t="s">
        <v>201</v>
      </c>
      <c r="F306" s="59" t="s">
        <v>202</v>
      </c>
      <c r="G306" s="59" t="s">
        <v>202</v>
      </c>
      <c r="H306" s="59" t="s">
        <v>202</v>
      </c>
      <c r="I306" s="59" t="s">
        <v>202</v>
      </c>
      <c r="J306" s="60">
        <v>43629</v>
      </c>
      <c r="K306" s="61">
        <v>0.65069444444444446</v>
      </c>
      <c r="L306" s="60">
        <v>43629</v>
      </c>
      <c r="M306" s="61">
        <v>0.70694444444444438</v>
      </c>
      <c r="N306" s="63">
        <f>IF(((L306+M306)-(J306+K306))*24&gt;0,((L306+M306)-(J306+K306))*24,"NA")</f>
        <v>1.3500000000349246</v>
      </c>
      <c r="O306" s="62">
        <f>IF(RIGHT(S306)="T",(N306),0)</f>
        <v>0</v>
      </c>
      <c r="P306" s="62">
        <f>IF(RIGHT(S306)="U",(N306),0)</f>
        <v>0</v>
      </c>
      <c r="Q306" s="62">
        <f>IF(RIGHT(S306)="C",(N306),0)</f>
        <v>1.3500000000349246</v>
      </c>
      <c r="R306" s="63">
        <f>IF(RIGHT(S306)="D",(N306),0)</f>
        <v>0</v>
      </c>
      <c r="S306" s="62" t="s">
        <v>478</v>
      </c>
      <c r="T306" s="65"/>
      <c r="U306" s="65"/>
      <c r="V306" s="65"/>
      <c r="W306" s="62"/>
      <c r="X306" s="125" t="s">
        <v>747</v>
      </c>
      <c r="Y306" s="164" t="s">
        <v>766</v>
      </c>
      <c r="Z306" s="164">
        <v>100</v>
      </c>
    </row>
    <row r="307" spans="1:26" ht="18" customHeight="1" x14ac:dyDescent="0.2">
      <c r="A307" s="162"/>
      <c r="B307" s="162"/>
      <c r="C307" s="163"/>
      <c r="D307" s="162"/>
      <c r="E307" s="162"/>
      <c r="F307" s="59"/>
      <c r="G307" s="59"/>
      <c r="H307" s="59"/>
      <c r="I307" s="59"/>
      <c r="J307" s="60">
        <v>43644</v>
      </c>
      <c r="K307" s="61">
        <v>0.44375000000000003</v>
      </c>
      <c r="L307" s="60">
        <v>43645</v>
      </c>
      <c r="M307" s="61">
        <v>0.14097222222222222</v>
      </c>
      <c r="N307" s="63">
        <f>IF(((L307+M307)-(J307+K307))*24&gt;0,((L307+M307)-(J307+K307))*24,"NA")</f>
        <v>16.733333333395422</v>
      </c>
      <c r="O307" s="62">
        <f>IF(RIGHT(S307)="T",(N307),0)</f>
        <v>0</v>
      </c>
      <c r="P307" s="62">
        <f>IF(RIGHT(S307)="U",(N307),0)</f>
        <v>16.733333333395422</v>
      </c>
      <c r="Q307" s="62">
        <f>IF(RIGHT(S307)="C",(N307),0)</f>
        <v>0</v>
      </c>
      <c r="R307" s="63">
        <f>IF(RIGHT(S307)="D",(N307),0)</f>
        <v>0</v>
      </c>
      <c r="S307" s="62" t="s">
        <v>480</v>
      </c>
      <c r="T307" s="65"/>
      <c r="U307" s="65"/>
      <c r="V307" s="65"/>
      <c r="W307" s="62"/>
      <c r="X307" s="125" t="s">
        <v>748</v>
      </c>
      <c r="Y307" s="164"/>
      <c r="Z307" s="164"/>
    </row>
    <row r="308" spans="1:26" ht="18" customHeight="1" x14ac:dyDescent="0.2">
      <c r="A308" s="125"/>
      <c r="B308" s="125"/>
      <c r="C308" s="126"/>
      <c r="D308" s="125"/>
      <c r="E308" s="125"/>
      <c r="F308" s="59"/>
      <c r="G308" s="59"/>
      <c r="H308" s="59"/>
      <c r="I308" s="59"/>
      <c r="J308" s="60"/>
      <c r="K308" s="64"/>
      <c r="L308" s="60"/>
      <c r="M308" s="64"/>
      <c r="N308" s="78">
        <f>SUM(N306:N307)</f>
        <v>18.083333333430346</v>
      </c>
      <c r="O308" s="78">
        <f t="shared" ref="O308:R308" si="126">SUM(O306:O307)</f>
        <v>0</v>
      </c>
      <c r="P308" s="78">
        <f t="shared" si="126"/>
        <v>16.733333333395422</v>
      </c>
      <c r="Q308" s="78">
        <f t="shared" si="126"/>
        <v>1.3500000000349246</v>
      </c>
      <c r="R308" s="78">
        <f t="shared" si="126"/>
        <v>0</v>
      </c>
      <c r="S308" s="64"/>
      <c r="T308" s="65"/>
      <c r="U308" s="65"/>
      <c r="V308" s="65"/>
      <c r="W308" s="62"/>
      <c r="X308" s="125"/>
      <c r="Y308" s="164"/>
      <c r="Z308" s="164"/>
    </row>
    <row r="309" spans="1:26" ht="18" customHeight="1" x14ac:dyDescent="0.2">
      <c r="A309" s="125">
        <v>94</v>
      </c>
      <c r="B309" s="125" t="s">
        <v>421</v>
      </c>
      <c r="C309" s="126" t="s">
        <v>372</v>
      </c>
      <c r="D309" s="125">
        <v>78.599999999999994</v>
      </c>
      <c r="E309" s="125" t="s">
        <v>201</v>
      </c>
      <c r="F309" s="59" t="s">
        <v>202</v>
      </c>
      <c r="G309" s="59" t="s">
        <v>202</v>
      </c>
      <c r="H309" s="59" t="s">
        <v>202</v>
      </c>
      <c r="I309" s="59" t="s">
        <v>202</v>
      </c>
      <c r="J309" s="60">
        <v>43619</v>
      </c>
      <c r="K309" s="61">
        <v>0.7006944444444444</v>
      </c>
      <c r="L309" s="60">
        <v>43619</v>
      </c>
      <c r="M309" s="61">
        <v>0.7006944444444444</v>
      </c>
      <c r="N309" s="63">
        <v>0</v>
      </c>
      <c r="O309" s="62">
        <f>IF(RIGHT(S309)="T",(N309),0)</f>
        <v>0</v>
      </c>
      <c r="P309" s="62">
        <f>IF(RIGHT(S309)="U",(N309),0)</f>
        <v>0</v>
      </c>
      <c r="Q309" s="62">
        <f>IF(RIGHT(S309)="C",(N309),0)</f>
        <v>0</v>
      </c>
      <c r="R309" s="63">
        <f>IF(RIGHT(S309)="D",(N309),0)</f>
        <v>0</v>
      </c>
      <c r="S309" s="62" t="s">
        <v>484</v>
      </c>
      <c r="T309" s="65"/>
      <c r="U309" s="65"/>
      <c r="V309" s="65"/>
      <c r="W309" s="62"/>
      <c r="X309" s="125" t="s">
        <v>746</v>
      </c>
      <c r="Y309" s="164" t="s">
        <v>766</v>
      </c>
      <c r="Z309" s="164">
        <v>100</v>
      </c>
    </row>
    <row r="310" spans="1:26" ht="18" customHeight="1" x14ac:dyDescent="0.2">
      <c r="A310" s="125"/>
      <c r="B310" s="125"/>
      <c r="C310" s="126"/>
      <c r="D310" s="125"/>
      <c r="E310" s="125"/>
      <c r="F310" s="59" t="s">
        <v>202</v>
      </c>
      <c r="G310" s="59" t="s">
        <v>202</v>
      </c>
      <c r="H310" s="59" t="s">
        <v>202</v>
      </c>
      <c r="I310" s="59" t="s">
        <v>202</v>
      </c>
      <c r="J310" s="59"/>
      <c r="K310" s="84"/>
      <c r="L310" s="84"/>
      <c r="M310" s="84"/>
      <c r="N310" s="75"/>
      <c r="O310" s="63"/>
      <c r="P310" s="63"/>
      <c r="Q310" s="63"/>
      <c r="R310" s="63"/>
      <c r="S310" s="66"/>
      <c r="T310" s="65"/>
      <c r="U310" s="65"/>
      <c r="V310" s="65"/>
      <c r="W310" s="62"/>
      <c r="X310" s="128"/>
      <c r="Y310" s="164"/>
      <c r="Z310" s="164"/>
    </row>
    <row r="311" spans="1:26" ht="18" customHeight="1" x14ac:dyDescent="0.2">
      <c r="A311" s="125"/>
      <c r="B311" s="125"/>
      <c r="C311" s="126"/>
      <c r="D311" s="125"/>
      <c r="E311" s="125"/>
      <c r="F311" s="59"/>
      <c r="G311" s="59"/>
      <c r="H311" s="59"/>
      <c r="I311" s="59"/>
      <c r="J311" s="60"/>
      <c r="K311" s="64"/>
      <c r="L311" s="60"/>
      <c r="M311" s="64"/>
      <c r="N311" s="78">
        <f t="shared" ref="N311:R311" si="127">SUM(N310)</f>
        <v>0</v>
      </c>
      <c r="O311" s="70">
        <f t="shared" si="127"/>
        <v>0</v>
      </c>
      <c r="P311" s="70">
        <f t="shared" si="127"/>
        <v>0</v>
      </c>
      <c r="Q311" s="70">
        <f t="shared" si="127"/>
        <v>0</v>
      </c>
      <c r="R311" s="70">
        <f t="shared" si="127"/>
        <v>0</v>
      </c>
      <c r="S311" s="64"/>
      <c r="T311" s="65"/>
      <c r="U311" s="65"/>
      <c r="V311" s="65"/>
      <c r="W311" s="62"/>
      <c r="X311" s="125"/>
      <c r="Y311" s="164"/>
      <c r="Z311" s="164"/>
    </row>
    <row r="312" spans="1:26" ht="18" customHeight="1" x14ac:dyDescent="0.2">
      <c r="A312" s="125">
        <v>95</v>
      </c>
      <c r="B312" s="125" t="s">
        <v>422</v>
      </c>
      <c r="C312" s="126" t="s">
        <v>373</v>
      </c>
      <c r="D312" s="125">
        <v>78.599999999999994</v>
      </c>
      <c r="E312" s="125" t="s">
        <v>201</v>
      </c>
      <c r="F312" s="59" t="s">
        <v>202</v>
      </c>
      <c r="G312" s="59" t="s">
        <v>202</v>
      </c>
      <c r="H312" s="59" t="s">
        <v>202</v>
      </c>
      <c r="I312" s="59" t="s">
        <v>202</v>
      </c>
      <c r="J312" s="89"/>
      <c r="K312" s="90"/>
      <c r="L312" s="89"/>
      <c r="M312" s="90"/>
      <c r="N312" s="74"/>
      <c r="O312" s="72"/>
      <c r="P312" s="72"/>
      <c r="Q312" s="72"/>
      <c r="R312" s="72"/>
      <c r="S312" s="91"/>
      <c r="T312" s="65"/>
      <c r="U312" s="65"/>
      <c r="V312" s="65"/>
      <c r="W312" s="62"/>
      <c r="X312" s="54"/>
      <c r="Y312" s="164" t="s">
        <v>766</v>
      </c>
      <c r="Z312" s="164">
        <v>100</v>
      </c>
    </row>
    <row r="313" spans="1:26" ht="18" customHeight="1" x14ac:dyDescent="0.2">
      <c r="A313" s="125"/>
      <c r="B313" s="125"/>
      <c r="C313" s="126"/>
      <c r="D313" s="125"/>
      <c r="E313" s="125"/>
      <c r="F313" s="59"/>
      <c r="G313" s="59"/>
      <c r="H313" s="59"/>
      <c r="I313" s="59"/>
      <c r="J313" s="60"/>
      <c r="K313" s="64"/>
      <c r="L313" s="60"/>
      <c r="M313" s="64"/>
      <c r="N313" s="75"/>
      <c r="O313" s="63"/>
      <c r="P313" s="63"/>
      <c r="Q313" s="63"/>
      <c r="R313" s="63"/>
      <c r="S313" s="64"/>
      <c r="T313" s="65"/>
      <c r="U313" s="65"/>
      <c r="V313" s="65"/>
      <c r="W313" s="62"/>
      <c r="X313" s="5"/>
      <c r="Y313" s="164"/>
      <c r="Z313" s="164"/>
    </row>
    <row r="314" spans="1:26" ht="18" customHeight="1" x14ac:dyDescent="0.2">
      <c r="A314" s="125"/>
      <c r="B314" s="125"/>
      <c r="C314" s="126"/>
      <c r="D314" s="125"/>
      <c r="E314" s="125"/>
      <c r="F314" s="59"/>
      <c r="G314" s="59"/>
      <c r="H314" s="59"/>
      <c r="I314" s="59"/>
      <c r="J314" s="60"/>
      <c r="K314" s="64"/>
      <c r="L314" s="60"/>
      <c r="M314" s="64"/>
      <c r="N314" s="78">
        <f t="shared" ref="N314:R314" si="128">SUM(N313)</f>
        <v>0</v>
      </c>
      <c r="O314" s="70">
        <f t="shared" si="128"/>
        <v>0</v>
      </c>
      <c r="P314" s="70">
        <f t="shared" si="128"/>
        <v>0</v>
      </c>
      <c r="Q314" s="70">
        <f t="shared" si="128"/>
        <v>0</v>
      </c>
      <c r="R314" s="70">
        <f t="shared" si="128"/>
        <v>0</v>
      </c>
      <c r="S314" s="64"/>
      <c r="T314" s="65"/>
      <c r="U314" s="65"/>
      <c r="V314" s="65"/>
      <c r="W314" s="62"/>
      <c r="X314" s="125"/>
      <c r="Y314" s="164"/>
      <c r="Z314" s="164"/>
    </row>
    <row r="315" spans="1:26" ht="18" customHeight="1" x14ac:dyDescent="0.2">
      <c r="A315" s="125">
        <v>96</v>
      </c>
      <c r="B315" s="125" t="s">
        <v>423</v>
      </c>
      <c r="C315" s="126" t="s">
        <v>297</v>
      </c>
      <c r="D315" s="125">
        <v>100</v>
      </c>
      <c r="E315" s="125" t="s">
        <v>201</v>
      </c>
      <c r="F315" s="59" t="s">
        <v>202</v>
      </c>
      <c r="G315" s="59" t="s">
        <v>202</v>
      </c>
      <c r="H315" s="59" t="s">
        <v>202</v>
      </c>
      <c r="I315" s="59" t="s">
        <v>202</v>
      </c>
      <c r="J315" s="79"/>
      <c r="K315" s="80"/>
      <c r="L315" s="79"/>
      <c r="M315" s="80"/>
      <c r="N315" s="81"/>
      <c r="O315" s="81"/>
      <c r="P315" s="81"/>
      <c r="Q315" s="81"/>
      <c r="R315" s="81"/>
      <c r="S315" s="82"/>
      <c r="T315" s="65"/>
      <c r="U315" s="65"/>
      <c r="V315" s="65"/>
      <c r="W315" s="62"/>
      <c r="X315" s="30"/>
      <c r="Y315" s="164" t="s">
        <v>766</v>
      </c>
      <c r="Z315" s="164">
        <v>100</v>
      </c>
    </row>
    <row r="316" spans="1:26" ht="18" customHeight="1" x14ac:dyDescent="0.2">
      <c r="A316" s="125"/>
      <c r="B316" s="125"/>
      <c r="C316" s="126"/>
      <c r="D316" s="125"/>
      <c r="E316" s="125"/>
      <c r="F316" s="59"/>
      <c r="G316" s="59"/>
      <c r="H316" s="59"/>
      <c r="I316" s="59"/>
      <c r="J316" s="60"/>
      <c r="K316" s="61"/>
      <c r="L316" s="60"/>
      <c r="M316" s="61"/>
      <c r="N316" s="78">
        <f t="shared" ref="N316:R316" si="129">SUM(N315)</f>
        <v>0</v>
      </c>
      <c r="O316" s="70">
        <f t="shared" si="129"/>
        <v>0</v>
      </c>
      <c r="P316" s="70">
        <f t="shared" si="129"/>
        <v>0</v>
      </c>
      <c r="Q316" s="70">
        <f t="shared" si="129"/>
        <v>0</v>
      </c>
      <c r="R316" s="70">
        <f t="shared" si="129"/>
        <v>0</v>
      </c>
      <c r="S316" s="64"/>
      <c r="T316" s="65"/>
      <c r="U316" s="65"/>
      <c r="V316" s="65"/>
      <c r="W316" s="62"/>
      <c r="X316" s="125"/>
      <c r="Y316" s="164"/>
      <c r="Z316" s="164"/>
    </row>
    <row r="317" spans="1:26" ht="18" customHeight="1" x14ac:dyDescent="0.2">
      <c r="A317" s="125">
        <v>97</v>
      </c>
      <c r="B317" s="125" t="s">
        <v>424</v>
      </c>
      <c r="C317" s="126" t="s">
        <v>298</v>
      </c>
      <c r="D317" s="125">
        <v>100</v>
      </c>
      <c r="E317" s="125" t="s">
        <v>201</v>
      </c>
      <c r="F317" s="59" t="s">
        <v>202</v>
      </c>
      <c r="G317" s="59" t="s">
        <v>202</v>
      </c>
      <c r="H317" s="59" t="s">
        <v>202</v>
      </c>
      <c r="I317" s="59" t="s">
        <v>202</v>
      </c>
      <c r="J317" s="60">
        <v>43632</v>
      </c>
      <c r="K317" s="61">
        <v>0.75347222222222221</v>
      </c>
      <c r="L317" s="60">
        <v>43632</v>
      </c>
      <c r="M317" s="61">
        <v>0.92708333333333337</v>
      </c>
      <c r="N317" s="63">
        <f>IF(((L317+M317)-(J317+K317))*24&gt;0,((L317+M317)-(J317+K317))*24,"NA")</f>
        <v>4.1666666668024845</v>
      </c>
      <c r="O317" s="62">
        <f>IF(RIGHT(S317)="T",(N317),0)</f>
        <v>4.1666666668024845</v>
      </c>
      <c r="P317" s="62">
        <f>IF(RIGHT(S317)="U",(N317),0)</f>
        <v>0</v>
      </c>
      <c r="Q317" s="62">
        <f>IF(RIGHT(S317)="C",(N317),0)</f>
        <v>0</v>
      </c>
      <c r="R317" s="63">
        <f>IF(RIGHT(S317)="D",(N317),0)</f>
        <v>0</v>
      </c>
      <c r="S317" s="62" t="s">
        <v>482</v>
      </c>
      <c r="T317" s="92"/>
      <c r="U317" s="65"/>
      <c r="V317" s="65"/>
      <c r="W317" s="62"/>
      <c r="X317" s="125" t="s">
        <v>732</v>
      </c>
      <c r="Y317" s="164" t="s">
        <v>766</v>
      </c>
      <c r="Z317" s="164">
        <v>99.42</v>
      </c>
    </row>
    <row r="318" spans="1:26" ht="18" customHeight="1" x14ac:dyDescent="0.2">
      <c r="A318" s="125"/>
      <c r="B318" s="125"/>
      <c r="C318" s="126"/>
      <c r="D318" s="125"/>
      <c r="E318" s="125"/>
      <c r="F318" s="59"/>
      <c r="G318" s="59"/>
      <c r="H318" s="59"/>
      <c r="I318" s="59"/>
      <c r="J318" s="60"/>
      <c r="K318" s="61"/>
      <c r="L318" s="60"/>
      <c r="M318" s="61"/>
      <c r="N318" s="75"/>
      <c r="O318" s="63"/>
      <c r="P318" s="63"/>
      <c r="Q318" s="63"/>
      <c r="R318" s="63"/>
      <c r="S318" s="64"/>
      <c r="T318" s="65"/>
      <c r="U318" s="65"/>
      <c r="V318" s="65"/>
      <c r="W318" s="62"/>
      <c r="X318" s="125"/>
      <c r="Y318" s="164"/>
      <c r="Z318" s="164"/>
    </row>
    <row r="319" spans="1:26" ht="18" customHeight="1" x14ac:dyDescent="0.2">
      <c r="A319" s="125"/>
      <c r="B319" s="125"/>
      <c r="C319" s="126"/>
      <c r="D319" s="125"/>
      <c r="E319" s="125"/>
      <c r="F319" s="59"/>
      <c r="G319" s="59"/>
      <c r="H319" s="59"/>
      <c r="I319" s="59"/>
      <c r="J319" s="60"/>
      <c r="K319" s="64"/>
      <c r="L319" s="60"/>
      <c r="M319" s="64"/>
      <c r="N319" s="78">
        <f>SUM(N317:N318)</f>
        <v>4.1666666668024845</v>
      </c>
      <c r="O319" s="78">
        <f t="shared" ref="O319:R319" si="130">SUM(O317:O318)</f>
        <v>4.1666666668024845</v>
      </c>
      <c r="P319" s="78">
        <f t="shared" si="130"/>
        <v>0</v>
      </c>
      <c r="Q319" s="78">
        <f t="shared" si="130"/>
        <v>0</v>
      </c>
      <c r="R319" s="78">
        <f t="shared" si="130"/>
        <v>0</v>
      </c>
      <c r="S319" s="64"/>
      <c r="T319" s="65"/>
      <c r="U319" s="65"/>
      <c r="V319" s="65"/>
      <c r="W319" s="62"/>
      <c r="X319" s="125"/>
      <c r="Y319" s="164"/>
      <c r="Z319" s="164"/>
    </row>
    <row r="320" spans="1:26" ht="18" customHeight="1" x14ac:dyDescent="0.2">
      <c r="A320" s="125">
        <v>98</v>
      </c>
      <c r="B320" s="125" t="s">
        <v>425</v>
      </c>
      <c r="C320" s="126" t="s">
        <v>320</v>
      </c>
      <c r="D320" s="125">
        <v>346.72</v>
      </c>
      <c r="E320" s="125" t="s">
        <v>201</v>
      </c>
      <c r="F320" s="59" t="s">
        <v>202</v>
      </c>
      <c r="G320" s="59" t="s">
        <v>202</v>
      </c>
      <c r="H320" s="59" t="s">
        <v>202</v>
      </c>
      <c r="I320" s="59" t="s">
        <v>202</v>
      </c>
      <c r="J320" s="60">
        <v>43617</v>
      </c>
      <c r="K320" s="61">
        <v>0</v>
      </c>
      <c r="L320" s="60">
        <v>43647</v>
      </c>
      <c r="M320" s="61">
        <v>0</v>
      </c>
      <c r="N320" s="63">
        <f>IF(((L320+M320)-(J320+K320))*24&gt;0,((L320+M320)-(J320+K320))*24,"NA")</f>
        <v>720</v>
      </c>
      <c r="O320" s="62">
        <f>IF(RIGHT(S320)="T",(N320),0)</f>
        <v>0</v>
      </c>
      <c r="P320" s="62">
        <f>IF(RIGHT(S320)="U",(N320),0)</f>
        <v>0</v>
      </c>
      <c r="Q320" s="62">
        <f>IF(RIGHT(S320)="C",(N320),0)</f>
        <v>720</v>
      </c>
      <c r="R320" s="63">
        <f>IF(RIGHT(S320)="D",(N320),0)</f>
        <v>0</v>
      </c>
      <c r="S320" s="62" t="s">
        <v>478</v>
      </c>
      <c r="T320" s="65"/>
      <c r="U320" s="65"/>
      <c r="V320" s="65"/>
      <c r="W320" s="62"/>
      <c r="X320" s="125" t="s">
        <v>506</v>
      </c>
      <c r="Y320" s="164" t="s">
        <v>766</v>
      </c>
      <c r="Z320" s="164">
        <v>100</v>
      </c>
    </row>
    <row r="321" spans="1:26" ht="18" customHeight="1" x14ac:dyDescent="0.2">
      <c r="A321" s="125"/>
      <c r="B321" s="125"/>
      <c r="C321" s="126"/>
      <c r="D321" s="125"/>
      <c r="E321" s="125"/>
      <c r="F321" s="59"/>
      <c r="G321" s="59"/>
      <c r="H321" s="59"/>
      <c r="I321" s="59"/>
      <c r="J321" s="60"/>
      <c r="K321" s="61"/>
      <c r="L321" s="60"/>
      <c r="M321" s="61"/>
      <c r="N321" s="63"/>
      <c r="O321" s="72"/>
      <c r="P321" s="72"/>
      <c r="Q321" s="72"/>
      <c r="R321" s="72"/>
      <c r="S321" s="87"/>
      <c r="T321" s="65"/>
      <c r="U321" s="65"/>
      <c r="V321" s="65"/>
      <c r="W321" s="62"/>
      <c r="X321" s="125"/>
      <c r="Y321" s="164"/>
      <c r="Z321" s="164"/>
    </row>
    <row r="322" spans="1:26" ht="18" customHeight="1" x14ac:dyDescent="0.2">
      <c r="A322" s="125"/>
      <c r="B322" s="125"/>
      <c r="C322" s="126"/>
      <c r="D322" s="125"/>
      <c r="E322" s="125"/>
      <c r="F322" s="59"/>
      <c r="G322" s="59"/>
      <c r="H322" s="59"/>
      <c r="I322" s="59"/>
      <c r="J322" s="60"/>
      <c r="K322" s="64"/>
      <c r="L322" s="60"/>
      <c r="M322" s="64"/>
      <c r="N322" s="63"/>
      <c r="O322" s="74"/>
      <c r="P322" s="74"/>
      <c r="Q322" s="74"/>
      <c r="R322" s="74"/>
      <c r="S322" s="64"/>
      <c r="T322" s="65"/>
      <c r="U322" s="65"/>
      <c r="V322" s="65"/>
      <c r="W322" s="62"/>
      <c r="X322" s="125"/>
      <c r="Y322" s="164"/>
      <c r="Z322" s="164"/>
    </row>
    <row r="323" spans="1:26" ht="18" customHeight="1" x14ac:dyDescent="0.2">
      <c r="A323" s="125"/>
      <c r="B323" s="125"/>
      <c r="C323" s="126"/>
      <c r="D323" s="125"/>
      <c r="E323" s="125"/>
      <c r="F323" s="59"/>
      <c r="G323" s="59"/>
      <c r="H323" s="59"/>
      <c r="I323" s="59"/>
      <c r="J323" s="60"/>
      <c r="K323" s="64"/>
      <c r="L323" s="60"/>
      <c r="M323" s="64"/>
      <c r="N323" s="78">
        <f>SUM(N320:N322)</f>
        <v>720</v>
      </c>
      <c r="O323" s="70">
        <f>SUM(O320:O322)</f>
        <v>0</v>
      </c>
      <c r="P323" s="70">
        <f>SUM(P320:P322)</f>
        <v>0</v>
      </c>
      <c r="Q323" s="70">
        <f>SUM(Q320:Q322)</f>
        <v>720</v>
      </c>
      <c r="R323" s="70">
        <f>SUM(R320:R322)</f>
        <v>0</v>
      </c>
      <c r="S323" s="64"/>
      <c r="T323" s="65"/>
      <c r="U323" s="65"/>
      <c r="V323" s="65"/>
      <c r="W323" s="62"/>
      <c r="X323" s="125"/>
      <c r="Y323" s="164"/>
      <c r="Z323" s="164"/>
    </row>
    <row r="324" spans="1:26" ht="18" customHeight="1" x14ac:dyDescent="0.2">
      <c r="A324" s="125">
        <v>99</v>
      </c>
      <c r="B324" s="125" t="s">
        <v>426</v>
      </c>
      <c r="C324" s="126" t="s">
        <v>321</v>
      </c>
      <c r="D324" s="125">
        <v>346.72</v>
      </c>
      <c r="E324" s="125" t="s">
        <v>201</v>
      </c>
      <c r="F324" s="59" t="s">
        <v>202</v>
      </c>
      <c r="G324" s="59" t="s">
        <v>202</v>
      </c>
      <c r="H324" s="59" t="s">
        <v>202</v>
      </c>
      <c r="I324" s="59" t="s">
        <v>202</v>
      </c>
      <c r="J324" s="60">
        <v>43618</v>
      </c>
      <c r="K324" s="61">
        <v>0.14861111111111111</v>
      </c>
      <c r="L324" s="60">
        <v>43618</v>
      </c>
      <c r="M324" s="61">
        <v>0.14861111111111111</v>
      </c>
      <c r="N324" s="63">
        <v>0</v>
      </c>
      <c r="O324" s="62">
        <f>IF(RIGHT(S324)="T",(N324),0)</f>
        <v>0</v>
      </c>
      <c r="P324" s="62">
        <f>IF(RIGHT(S324)="U",(N324),0)</f>
        <v>0</v>
      </c>
      <c r="Q324" s="62">
        <f>IF(RIGHT(S324)="C",(N324),0)</f>
        <v>0</v>
      </c>
      <c r="R324" s="63">
        <f>IF(RIGHT(S324)="D",(N324),0)</f>
        <v>0</v>
      </c>
      <c r="S324" s="62" t="s">
        <v>484</v>
      </c>
      <c r="T324" s="65"/>
      <c r="U324" s="65"/>
      <c r="V324" s="65"/>
      <c r="W324" s="62"/>
      <c r="X324" s="125" t="s">
        <v>726</v>
      </c>
      <c r="Y324" s="164" t="s">
        <v>766</v>
      </c>
      <c r="Z324" s="164">
        <v>100</v>
      </c>
    </row>
    <row r="325" spans="1:26" ht="18" customHeight="1" x14ac:dyDescent="0.2">
      <c r="A325" s="125"/>
      <c r="B325" s="125"/>
      <c r="C325" s="126"/>
      <c r="D325" s="125"/>
      <c r="E325" s="125"/>
      <c r="F325" s="59"/>
      <c r="G325" s="59"/>
      <c r="H325" s="59"/>
      <c r="I325" s="59"/>
      <c r="J325" s="60">
        <v>43627</v>
      </c>
      <c r="K325" s="61">
        <v>0.12291666666666667</v>
      </c>
      <c r="L325" s="60">
        <v>43627</v>
      </c>
      <c r="M325" s="61">
        <v>0.12291666666666667</v>
      </c>
      <c r="N325" s="63">
        <v>0</v>
      </c>
      <c r="O325" s="62">
        <f>IF(RIGHT(S325)="T",(N325),0)</f>
        <v>0</v>
      </c>
      <c r="P325" s="62">
        <f>IF(RIGHT(S325)="U",(N325),0)</f>
        <v>0</v>
      </c>
      <c r="Q325" s="62">
        <f>IF(RIGHT(S325)="C",(N325),0)</f>
        <v>0</v>
      </c>
      <c r="R325" s="63">
        <f>IF(RIGHT(S325)="D",(N325),0)</f>
        <v>0</v>
      </c>
      <c r="S325" s="62" t="s">
        <v>484</v>
      </c>
      <c r="T325" s="65"/>
      <c r="U325" s="65"/>
      <c r="V325" s="65"/>
      <c r="W325" s="62"/>
      <c r="X325" s="125" t="s">
        <v>727</v>
      </c>
      <c r="Y325" s="164"/>
      <c r="Z325" s="164"/>
    </row>
    <row r="326" spans="1:26" ht="18" customHeight="1" x14ac:dyDescent="0.2">
      <c r="A326" s="125"/>
      <c r="B326" s="128" t="s">
        <v>302</v>
      </c>
      <c r="C326" s="109"/>
      <c r="D326" s="128"/>
      <c r="E326" s="128"/>
      <c r="F326" s="59"/>
      <c r="G326" s="59"/>
      <c r="H326" s="59"/>
      <c r="I326" s="59"/>
      <c r="J326" s="68"/>
      <c r="K326" s="69"/>
      <c r="L326" s="68"/>
      <c r="M326" s="69"/>
      <c r="N326" s="70">
        <f>SUM(N324:N325)</f>
        <v>0</v>
      </c>
      <c r="O326" s="70">
        <f t="shared" ref="O326:R326" si="131">SUM(O324:O325)</f>
        <v>0</v>
      </c>
      <c r="P326" s="70">
        <f t="shared" si="131"/>
        <v>0</v>
      </c>
      <c r="Q326" s="70">
        <f t="shared" si="131"/>
        <v>0</v>
      </c>
      <c r="R326" s="70">
        <f t="shared" si="131"/>
        <v>0</v>
      </c>
      <c r="S326" s="66"/>
      <c r="T326" s="71"/>
      <c r="U326" s="71"/>
      <c r="V326" s="71"/>
      <c r="W326" s="66"/>
      <c r="X326" s="128"/>
      <c r="Y326" s="164"/>
      <c r="Z326" s="164"/>
    </row>
    <row r="327" spans="1:26" ht="18" customHeight="1" x14ac:dyDescent="0.2">
      <c r="A327" s="125">
        <v>100</v>
      </c>
      <c r="B327" s="125" t="s">
        <v>427</v>
      </c>
      <c r="C327" s="126" t="s">
        <v>326</v>
      </c>
      <c r="D327" s="125"/>
      <c r="E327" s="125" t="s">
        <v>201</v>
      </c>
      <c r="F327" s="59" t="s">
        <v>202</v>
      </c>
      <c r="G327" s="59" t="s">
        <v>202</v>
      </c>
      <c r="H327" s="59" t="s">
        <v>202</v>
      </c>
      <c r="I327" s="59" t="s">
        <v>202</v>
      </c>
      <c r="J327" s="60"/>
      <c r="K327" s="61"/>
      <c r="L327" s="60"/>
      <c r="M327" s="61"/>
      <c r="N327" s="63" t="str">
        <f t="shared" ref="N327:N328" si="132">IF(((L327+M327)-(J327+K327))*24&gt;0,((L327+M327)-(J327+K327))*24,"  ")</f>
        <v xml:space="preserve">  </v>
      </c>
      <c r="O327" s="63">
        <f t="shared" ref="O327:O328" si="133">IF(RIGHT(S327)="T",(N327),0)</f>
        <v>0</v>
      </c>
      <c r="P327" s="63">
        <f t="shared" ref="P327:P328" si="134">IF(RIGHT(S327)="U",(N327),0)</f>
        <v>0</v>
      </c>
      <c r="Q327" s="63">
        <f t="shared" ref="Q327:Q328" si="135">IF(RIGHT(S327)="C",(N327),0)</f>
        <v>0</v>
      </c>
      <c r="R327" s="63">
        <f t="shared" ref="R327:R328" si="136">IF(RIGHT(S327)="D",(N327),0)</f>
        <v>0</v>
      </c>
      <c r="S327" s="64"/>
      <c r="T327" s="65"/>
      <c r="U327" s="65"/>
      <c r="V327" s="65"/>
      <c r="W327" s="62"/>
      <c r="X327" s="125"/>
      <c r="Y327" s="164" t="s">
        <v>766</v>
      </c>
      <c r="Z327" s="164">
        <v>100</v>
      </c>
    </row>
    <row r="328" spans="1:26" ht="18" customHeight="1" x14ac:dyDescent="0.2">
      <c r="A328" s="125"/>
      <c r="B328" s="125"/>
      <c r="C328" s="126"/>
      <c r="D328" s="125"/>
      <c r="E328" s="125"/>
      <c r="F328" s="59"/>
      <c r="G328" s="59"/>
      <c r="H328" s="59"/>
      <c r="I328" s="59"/>
      <c r="J328" s="60"/>
      <c r="K328" s="61"/>
      <c r="L328" s="60"/>
      <c r="M328" s="61"/>
      <c r="N328" s="63" t="str">
        <f t="shared" si="132"/>
        <v xml:space="preserve">  </v>
      </c>
      <c r="O328" s="63">
        <f t="shared" si="133"/>
        <v>0</v>
      </c>
      <c r="P328" s="63">
        <f t="shared" si="134"/>
        <v>0</v>
      </c>
      <c r="Q328" s="63">
        <f t="shared" si="135"/>
        <v>0</v>
      </c>
      <c r="R328" s="63">
        <f t="shared" si="136"/>
        <v>0</v>
      </c>
      <c r="S328" s="64"/>
      <c r="T328" s="65"/>
      <c r="U328" s="65"/>
      <c r="V328" s="65"/>
      <c r="W328" s="62"/>
      <c r="X328" s="125"/>
      <c r="Y328" s="164"/>
      <c r="Z328" s="164"/>
    </row>
    <row r="329" spans="1:26" ht="18" customHeight="1" x14ac:dyDescent="0.2">
      <c r="A329" s="125"/>
      <c r="B329" s="125"/>
      <c r="C329" s="126"/>
      <c r="D329" s="125"/>
      <c r="E329" s="125"/>
      <c r="F329" s="59"/>
      <c r="G329" s="59"/>
      <c r="H329" s="59"/>
      <c r="I329" s="59"/>
      <c r="J329" s="60"/>
      <c r="K329" s="64"/>
      <c r="L329" s="60"/>
      <c r="M329" s="64"/>
      <c r="N329" s="78">
        <f t="shared" ref="N329:R329" si="137">SUM(N327)</f>
        <v>0</v>
      </c>
      <c r="O329" s="70">
        <f t="shared" si="137"/>
        <v>0</v>
      </c>
      <c r="P329" s="70">
        <f t="shared" si="137"/>
        <v>0</v>
      </c>
      <c r="Q329" s="70">
        <f t="shared" si="137"/>
        <v>0</v>
      </c>
      <c r="R329" s="70">
        <f t="shared" si="137"/>
        <v>0</v>
      </c>
      <c r="S329" s="64"/>
      <c r="T329" s="65"/>
      <c r="U329" s="65"/>
      <c r="V329" s="65"/>
      <c r="W329" s="62"/>
      <c r="X329" s="125"/>
      <c r="Y329" s="164"/>
      <c r="Z329" s="164"/>
    </row>
    <row r="330" spans="1:26" ht="18" customHeight="1" x14ac:dyDescent="0.2">
      <c r="A330" s="125">
        <v>101</v>
      </c>
      <c r="B330" s="125" t="s">
        <v>428</v>
      </c>
      <c r="C330" s="126" t="s">
        <v>332</v>
      </c>
      <c r="D330" s="125">
        <v>118</v>
      </c>
      <c r="E330" s="125" t="s">
        <v>201</v>
      </c>
      <c r="F330" s="59" t="s">
        <v>202</v>
      </c>
      <c r="G330" s="59" t="s">
        <v>202</v>
      </c>
      <c r="H330" s="59" t="s">
        <v>202</v>
      </c>
      <c r="I330" s="59" t="s">
        <v>202</v>
      </c>
      <c r="J330" s="60"/>
      <c r="K330" s="61"/>
      <c r="L330" s="60"/>
      <c r="M330" s="61"/>
      <c r="N330" s="63"/>
      <c r="O330" s="62"/>
      <c r="P330" s="62"/>
      <c r="Q330" s="62"/>
      <c r="R330" s="63"/>
      <c r="S330" s="64"/>
      <c r="T330" s="65"/>
      <c r="U330" s="65"/>
      <c r="V330" s="65"/>
      <c r="W330" s="62"/>
      <c r="X330" s="125"/>
      <c r="Y330" s="164" t="s">
        <v>766</v>
      </c>
      <c r="Z330" s="164">
        <v>100</v>
      </c>
    </row>
    <row r="331" spans="1:26" ht="18" customHeight="1" x14ac:dyDescent="0.2">
      <c r="A331" s="125"/>
      <c r="B331" s="125"/>
      <c r="C331" s="126"/>
      <c r="D331" s="125"/>
      <c r="E331" s="125"/>
      <c r="F331" s="59" t="s">
        <v>202</v>
      </c>
      <c r="G331" s="59" t="s">
        <v>202</v>
      </c>
      <c r="H331" s="59" t="s">
        <v>202</v>
      </c>
      <c r="I331" s="59" t="s">
        <v>202</v>
      </c>
      <c r="J331" s="59"/>
      <c r="K331" s="84"/>
      <c r="L331" s="84"/>
      <c r="M331" s="84"/>
      <c r="N331" s="75"/>
      <c r="O331" s="63"/>
      <c r="P331" s="63"/>
      <c r="Q331" s="63"/>
      <c r="R331" s="63"/>
      <c r="S331" s="66"/>
      <c r="T331" s="65"/>
      <c r="U331" s="65"/>
      <c r="V331" s="65"/>
      <c r="W331" s="62"/>
      <c r="X331" s="128"/>
      <c r="Y331" s="164"/>
      <c r="Z331" s="164"/>
    </row>
    <row r="332" spans="1:26" ht="18" customHeight="1" x14ac:dyDescent="0.2">
      <c r="A332" s="125"/>
      <c r="B332" s="125"/>
      <c r="C332" s="126"/>
      <c r="D332" s="125"/>
      <c r="E332" s="125"/>
      <c r="F332" s="59"/>
      <c r="G332" s="59"/>
      <c r="H332" s="59"/>
      <c r="I332" s="59"/>
      <c r="J332" s="60"/>
      <c r="K332" s="64"/>
      <c r="L332" s="60"/>
      <c r="M332" s="64"/>
      <c r="N332" s="78">
        <f>SUM(N330:N331)</f>
        <v>0</v>
      </c>
      <c r="O332" s="78">
        <f t="shared" ref="O332:R332" si="138">SUM(O330:O331)</f>
        <v>0</v>
      </c>
      <c r="P332" s="78">
        <f t="shared" si="138"/>
        <v>0</v>
      </c>
      <c r="Q332" s="78">
        <f t="shared" si="138"/>
        <v>0</v>
      </c>
      <c r="R332" s="78">
        <f t="shared" si="138"/>
        <v>0</v>
      </c>
      <c r="S332" s="64"/>
      <c r="T332" s="65"/>
      <c r="U332" s="65"/>
      <c r="V332" s="65"/>
      <c r="W332" s="62"/>
      <c r="X332" s="125"/>
      <c r="Y332" s="164"/>
      <c r="Z332" s="164"/>
    </row>
    <row r="333" spans="1:26" ht="18" customHeight="1" x14ac:dyDescent="0.2">
      <c r="A333" s="125">
        <v>102</v>
      </c>
      <c r="B333" s="125" t="s">
        <v>429</v>
      </c>
      <c r="C333" s="126" t="s">
        <v>333</v>
      </c>
      <c r="D333" s="125">
        <v>118</v>
      </c>
      <c r="E333" s="125" t="s">
        <v>201</v>
      </c>
      <c r="F333" s="59" t="s">
        <v>202</v>
      </c>
      <c r="G333" s="59" t="s">
        <v>202</v>
      </c>
      <c r="H333" s="59" t="s">
        <v>202</v>
      </c>
      <c r="I333" s="59" t="s">
        <v>202</v>
      </c>
      <c r="J333" s="60"/>
      <c r="K333" s="61"/>
      <c r="L333" s="60"/>
      <c r="M333" s="61"/>
      <c r="N333" s="63"/>
      <c r="O333" s="63"/>
      <c r="P333" s="63"/>
      <c r="Q333" s="63"/>
      <c r="R333" s="63"/>
      <c r="S333" s="64"/>
      <c r="T333" s="65"/>
      <c r="U333" s="65"/>
      <c r="V333" s="65"/>
      <c r="W333" s="62"/>
      <c r="X333" s="125"/>
      <c r="Y333" s="164" t="s">
        <v>766</v>
      </c>
      <c r="Z333" s="164">
        <v>100</v>
      </c>
    </row>
    <row r="334" spans="1:26" ht="18" customHeight="1" x14ac:dyDescent="0.2">
      <c r="A334" s="125"/>
      <c r="B334" s="125"/>
      <c r="C334" s="126"/>
      <c r="D334" s="125"/>
      <c r="E334" s="125"/>
      <c r="F334" s="59"/>
      <c r="G334" s="59"/>
      <c r="H334" s="59"/>
      <c r="I334" s="59"/>
      <c r="J334" s="60"/>
      <c r="K334" s="61"/>
      <c r="L334" s="60"/>
      <c r="M334" s="61"/>
      <c r="N334" s="63"/>
      <c r="O334" s="63"/>
      <c r="P334" s="63"/>
      <c r="Q334" s="63"/>
      <c r="R334" s="63"/>
      <c r="S334" s="64"/>
      <c r="T334" s="65"/>
      <c r="U334" s="65"/>
      <c r="V334" s="65"/>
      <c r="W334" s="62"/>
      <c r="X334" s="125"/>
      <c r="Y334" s="164"/>
      <c r="Z334" s="164"/>
    </row>
    <row r="335" spans="1:26" s="40" customFormat="1" ht="18" customHeight="1" x14ac:dyDescent="0.2">
      <c r="A335" s="128"/>
      <c r="B335" s="128" t="s">
        <v>302</v>
      </c>
      <c r="C335" s="109"/>
      <c r="D335" s="128"/>
      <c r="E335" s="128"/>
      <c r="F335" s="67"/>
      <c r="G335" s="67"/>
      <c r="H335" s="67"/>
      <c r="I335" s="67"/>
      <c r="J335" s="68"/>
      <c r="K335" s="69"/>
      <c r="L335" s="68"/>
      <c r="M335" s="69"/>
      <c r="N335" s="94">
        <f>SUM(N333:N334)</f>
        <v>0</v>
      </c>
      <c r="O335" s="94">
        <f t="shared" ref="O335:R335" si="139">SUM(O333:O334)</f>
        <v>0</v>
      </c>
      <c r="P335" s="94">
        <f t="shared" si="139"/>
        <v>0</v>
      </c>
      <c r="Q335" s="94">
        <f t="shared" si="139"/>
        <v>0</v>
      </c>
      <c r="R335" s="94">
        <f t="shared" si="139"/>
        <v>0</v>
      </c>
      <c r="S335" s="66"/>
      <c r="T335" s="71"/>
      <c r="U335" s="71"/>
      <c r="V335" s="71"/>
      <c r="W335" s="66"/>
      <c r="X335" s="128"/>
      <c r="Y335" s="164"/>
      <c r="Z335" s="164"/>
    </row>
    <row r="336" spans="1:26" ht="18" customHeight="1" x14ac:dyDescent="0.2">
      <c r="A336" s="125">
        <v>103</v>
      </c>
      <c r="B336" s="125" t="s">
        <v>430</v>
      </c>
      <c r="C336" s="126" t="s">
        <v>334</v>
      </c>
      <c r="D336" s="125">
        <v>68</v>
      </c>
      <c r="E336" s="125" t="s">
        <v>201</v>
      </c>
      <c r="F336" s="59" t="s">
        <v>202</v>
      </c>
      <c r="G336" s="59" t="s">
        <v>202</v>
      </c>
      <c r="H336" s="59" t="s">
        <v>202</v>
      </c>
      <c r="I336" s="59" t="s">
        <v>202</v>
      </c>
      <c r="J336" s="60">
        <v>43618</v>
      </c>
      <c r="K336" s="61">
        <v>0.95763888888888893</v>
      </c>
      <c r="L336" s="60">
        <v>43618</v>
      </c>
      <c r="M336" s="61">
        <v>0.95763888888888893</v>
      </c>
      <c r="N336" s="63">
        <v>0</v>
      </c>
      <c r="O336" s="62">
        <f>IF(RIGHT(S336)="T",(N336),0)</f>
        <v>0</v>
      </c>
      <c r="P336" s="62">
        <f>IF(RIGHT(S336)="U",(N336),0)</f>
        <v>0</v>
      </c>
      <c r="Q336" s="62">
        <f>IF(RIGHT(S336)="C",(N336),0)</f>
        <v>0</v>
      </c>
      <c r="R336" s="63">
        <f>IF(RIGHT(S336)="D",(N336),0)</f>
        <v>0</v>
      </c>
      <c r="S336" s="62" t="s">
        <v>484</v>
      </c>
      <c r="T336" s="65"/>
      <c r="U336" s="65"/>
      <c r="V336" s="65"/>
      <c r="W336" s="62"/>
      <c r="X336" s="125" t="s">
        <v>734</v>
      </c>
      <c r="Y336" s="164" t="s">
        <v>766</v>
      </c>
      <c r="Z336" s="164">
        <v>100</v>
      </c>
    </row>
    <row r="337" spans="1:26" ht="18" customHeight="1" x14ac:dyDescent="0.2">
      <c r="A337" s="125"/>
      <c r="B337" s="125"/>
      <c r="C337" s="126"/>
      <c r="D337" s="125"/>
      <c r="E337" s="125"/>
      <c r="F337" s="59"/>
      <c r="G337" s="59"/>
      <c r="H337" s="59"/>
      <c r="I337" s="59"/>
      <c r="J337" s="60"/>
      <c r="K337" s="61"/>
      <c r="L337" s="60"/>
      <c r="M337" s="61"/>
      <c r="N337" s="75"/>
      <c r="O337" s="63"/>
      <c r="P337" s="63"/>
      <c r="Q337" s="63"/>
      <c r="R337" s="63"/>
      <c r="S337" s="64"/>
      <c r="T337" s="65"/>
      <c r="U337" s="65"/>
      <c r="V337" s="65"/>
      <c r="W337" s="62"/>
      <c r="X337" s="125"/>
      <c r="Y337" s="164"/>
      <c r="Z337" s="164"/>
    </row>
    <row r="338" spans="1:26" ht="18" customHeight="1" x14ac:dyDescent="0.2">
      <c r="A338" s="125"/>
      <c r="B338" s="125"/>
      <c r="C338" s="126"/>
      <c r="D338" s="125"/>
      <c r="E338" s="125"/>
      <c r="F338" s="59"/>
      <c r="G338" s="59"/>
      <c r="H338" s="59"/>
      <c r="I338" s="59"/>
      <c r="J338" s="60"/>
      <c r="K338" s="64"/>
      <c r="L338" s="60"/>
      <c r="M338" s="64"/>
      <c r="N338" s="78">
        <f t="shared" ref="N338:R338" si="140">SUM(N337)</f>
        <v>0</v>
      </c>
      <c r="O338" s="70">
        <f t="shared" si="140"/>
        <v>0</v>
      </c>
      <c r="P338" s="70">
        <f t="shared" si="140"/>
        <v>0</v>
      </c>
      <c r="Q338" s="70">
        <f t="shared" si="140"/>
        <v>0</v>
      </c>
      <c r="R338" s="70">
        <f t="shared" si="140"/>
        <v>0</v>
      </c>
      <c r="S338" s="64"/>
      <c r="T338" s="65"/>
      <c r="U338" s="65"/>
      <c r="V338" s="65"/>
      <c r="W338" s="62"/>
      <c r="X338" s="125"/>
      <c r="Y338" s="164"/>
      <c r="Z338" s="164"/>
    </row>
    <row r="339" spans="1:26" ht="18" customHeight="1" x14ac:dyDescent="0.2">
      <c r="A339" s="125">
        <v>104</v>
      </c>
      <c r="B339" s="125" t="s">
        <v>429</v>
      </c>
      <c r="C339" s="126" t="s">
        <v>335</v>
      </c>
      <c r="D339" s="125">
        <v>68</v>
      </c>
      <c r="E339" s="125" t="s">
        <v>201</v>
      </c>
      <c r="F339" s="59" t="s">
        <v>202</v>
      </c>
      <c r="G339" s="59" t="s">
        <v>202</v>
      </c>
      <c r="H339" s="59" t="s">
        <v>202</v>
      </c>
      <c r="I339" s="59" t="s">
        <v>202</v>
      </c>
      <c r="J339" s="60"/>
      <c r="K339" s="61"/>
      <c r="L339" s="60"/>
      <c r="M339" s="61"/>
      <c r="N339" s="63"/>
      <c r="O339" s="62"/>
      <c r="P339" s="62"/>
      <c r="Q339" s="62"/>
      <c r="R339" s="63"/>
      <c r="S339" s="64"/>
      <c r="T339" s="65"/>
      <c r="U339" s="65"/>
      <c r="V339" s="65"/>
      <c r="W339" s="62"/>
      <c r="X339" s="125"/>
      <c r="Y339" s="164" t="s">
        <v>766</v>
      </c>
      <c r="Z339" s="164">
        <v>100</v>
      </c>
    </row>
    <row r="340" spans="1:26" ht="18" customHeight="1" x14ac:dyDescent="0.2">
      <c r="A340" s="125"/>
      <c r="B340" s="125"/>
      <c r="C340" s="126"/>
      <c r="D340" s="125"/>
      <c r="E340" s="125"/>
      <c r="F340" s="59"/>
      <c r="G340" s="59"/>
      <c r="H340" s="59"/>
      <c r="I340" s="59"/>
      <c r="J340" s="60"/>
      <c r="K340" s="61"/>
      <c r="L340" s="60"/>
      <c r="M340" s="61"/>
      <c r="N340" s="75"/>
      <c r="O340" s="63"/>
      <c r="P340" s="63"/>
      <c r="Q340" s="63"/>
      <c r="R340" s="63"/>
      <c r="S340" s="64"/>
      <c r="T340" s="65"/>
      <c r="U340" s="65"/>
      <c r="V340" s="65"/>
      <c r="W340" s="62"/>
      <c r="X340" s="125"/>
      <c r="Y340" s="164"/>
      <c r="Z340" s="164"/>
    </row>
    <row r="341" spans="1:26" ht="18" customHeight="1" x14ac:dyDescent="0.2">
      <c r="A341" s="125"/>
      <c r="B341" s="125"/>
      <c r="C341" s="126"/>
      <c r="D341" s="125"/>
      <c r="E341" s="125"/>
      <c r="F341" s="59"/>
      <c r="G341" s="59"/>
      <c r="H341" s="59"/>
      <c r="I341" s="59"/>
      <c r="J341" s="60"/>
      <c r="K341" s="64"/>
      <c r="L341" s="60"/>
      <c r="M341" s="64"/>
      <c r="N341" s="78">
        <f>SUM(N339:N340)</f>
        <v>0</v>
      </c>
      <c r="O341" s="78">
        <f t="shared" ref="O341:R341" si="141">SUM(O339:O340)</f>
        <v>0</v>
      </c>
      <c r="P341" s="78">
        <f t="shared" si="141"/>
        <v>0</v>
      </c>
      <c r="Q341" s="78">
        <f t="shared" si="141"/>
        <v>0</v>
      </c>
      <c r="R341" s="78">
        <f t="shared" si="141"/>
        <v>0</v>
      </c>
      <c r="S341" s="64"/>
      <c r="T341" s="65"/>
      <c r="U341" s="65"/>
      <c r="V341" s="65"/>
      <c r="W341" s="62"/>
      <c r="X341" s="125"/>
      <c r="Y341" s="164"/>
      <c r="Z341" s="164"/>
    </row>
    <row r="342" spans="1:26" ht="18" customHeight="1" x14ac:dyDescent="0.2">
      <c r="A342" s="125">
        <v>105</v>
      </c>
      <c r="B342" s="125" t="s">
        <v>430</v>
      </c>
      <c r="C342" s="126" t="s">
        <v>378</v>
      </c>
      <c r="D342" s="125">
        <v>354.7</v>
      </c>
      <c r="E342" s="125" t="s">
        <v>201</v>
      </c>
      <c r="F342" s="59" t="s">
        <v>202</v>
      </c>
      <c r="G342" s="59" t="s">
        <v>202</v>
      </c>
      <c r="H342" s="59" t="s">
        <v>202</v>
      </c>
      <c r="I342" s="59" t="s">
        <v>202</v>
      </c>
      <c r="J342" s="60"/>
      <c r="K342" s="61"/>
      <c r="L342" s="60"/>
      <c r="M342" s="61"/>
      <c r="N342" s="63" t="str">
        <f t="shared" ref="N342:N344" si="142">IF(((L342+M342)-(J342+K342))*24&gt;0,((L342+M342)-(J342+K342))*24,"  ")</f>
        <v xml:space="preserve">  </v>
      </c>
      <c r="O342" s="63">
        <f t="shared" ref="O342:O344" si="143">IF(RIGHT(S342)="T",(N342),0)</f>
        <v>0</v>
      </c>
      <c r="P342" s="63">
        <f t="shared" ref="P342:P344" si="144">IF(RIGHT(S342)="U",(N342),0)</f>
        <v>0</v>
      </c>
      <c r="Q342" s="63">
        <f t="shared" ref="Q342:Q344" si="145">IF(RIGHT(S342)="C",(N342),0)</f>
        <v>0</v>
      </c>
      <c r="R342" s="63">
        <f t="shared" ref="R342:R344" si="146">IF(RIGHT(S342)="D",(N342),0)</f>
        <v>0</v>
      </c>
      <c r="S342" s="64"/>
      <c r="T342" s="65"/>
      <c r="U342" s="65"/>
      <c r="V342" s="65"/>
      <c r="W342" s="62"/>
      <c r="X342" s="125"/>
      <c r="Y342" s="164" t="s">
        <v>766</v>
      </c>
      <c r="Z342" s="164">
        <v>100</v>
      </c>
    </row>
    <row r="343" spans="1:26" ht="18" customHeight="1" x14ac:dyDescent="0.2">
      <c r="A343" s="125"/>
      <c r="B343" s="125"/>
      <c r="C343" s="126"/>
      <c r="D343" s="125"/>
      <c r="E343" s="125"/>
      <c r="F343" s="59"/>
      <c r="G343" s="59"/>
      <c r="H343" s="59"/>
      <c r="I343" s="59"/>
      <c r="J343" s="60"/>
      <c r="K343" s="61"/>
      <c r="L343" s="60"/>
      <c r="M343" s="61"/>
      <c r="N343" s="63" t="str">
        <f t="shared" si="142"/>
        <v xml:space="preserve">  </v>
      </c>
      <c r="O343" s="63">
        <f t="shared" si="143"/>
        <v>0</v>
      </c>
      <c r="P343" s="63">
        <f t="shared" si="144"/>
        <v>0</v>
      </c>
      <c r="Q343" s="63">
        <f t="shared" si="145"/>
        <v>0</v>
      </c>
      <c r="R343" s="63">
        <f t="shared" si="146"/>
        <v>0</v>
      </c>
      <c r="S343" s="64"/>
      <c r="T343" s="65"/>
      <c r="U343" s="65"/>
      <c r="V343" s="65"/>
      <c r="W343" s="62"/>
      <c r="X343" s="125"/>
      <c r="Y343" s="164"/>
      <c r="Z343" s="164"/>
    </row>
    <row r="344" spans="1:26" ht="18" customHeight="1" x14ac:dyDescent="0.2">
      <c r="A344" s="125"/>
      <c r="B344" s="125"/>
      <c r="C344" s="126"/>
      <c r="D344" s="125"/>
      <c r="E344" s="125"/>
      <c r="F344" s="59"/>
      <c r="G344" s="59"/>
      <c r="H344" s="59"/>
      <c r="I344" s="59"/>
      <c r="J344" s="60"/>
      <c r="K344" s="61"/>
      <c r="L344" s="60"/>
      <c r="M344" s="61"/>
      <c r="N344" s="63" t="str">
        <f t="shared" si="142"/>
        <v xml:space="preserve">  </v>
      </c>
      <c r="O344" s="63">
        <f t="shared" si="143"/>
        <v>0</v>
      </c>
      <c r="P344" s="63">
        <f t="shared" si="144"/>
        <v>0</v>
      </c>
      <c r="Q344" s="63">
        <f t="shared" si="145"/>
        <v>0</v>
      </c>
      <c r="R344" s="63">
        <f t="shared" si="146"/>
        <v>0</v>
      </c>
      <c r="S344" s="64"/>
      <c r="T344" s="65"/>
      <c r="U344" s="65"/>
      <c r="V344" s="65"/>
      <c r="W344" s="62"/>
      <c r="X344" s="125"/>
      <c r="Y344" s="164"/>
      <c r="Z344" s="164"/>
    </row>
    <row r="345" spans="1:26" ht="18" customHeight="1" x14ac:dyDescent="0.2">
      <c r="A345" s="125"/>
      <c r="B345" s="125"/>
      <c r="C345" s="126"/>
      <c r="D345" s="125"/>
      <c r="E345" s="125"/>
      <c r="F345" s="59" t="s">
        <v>202</v>
      </c>
      <c r="G345" s="59" t="s">
        <v>202</v>
      </c>
      <c r="H345" s="59" t="s">
        <v>202</v>
      </c>
      <c r="I345" s="59" t="s">
        <v>202</v>
      </c>
      <c r="J345" s="59"/>
      <c r="K345" s="66"/>
      <c r="L345" s="66"/>
      <c r="M345" s="66"/>
      <c r="N345" s="75"/>
      <c r="O345" s="63"/>
      <c r="P345" s="63"/>
      <c r="Q345" s="63"/>
      <c r="R345" s="63"/>
      <c r="S345" s="66"/>
      <c r="T345" s="65"/>
      <c r="U345" s="65"/>
      <c r="V345" s="65"/>
      <c r="W345" s="62"/>
      <c r="X345" s="125"/>
      <c r="Y345" s="164"/>
      <c r="Z345" s="164"/>
    </row>
    <row r="346" spans="1:26" ht="18" customHeight="1" x14ac:dyDescent="0.2">
      <c r="A346" s="125"/>
      <c r="B346" s="125"/>
      <c r="C346" s="126"/>
      <c r="D346" s="125"/>
      <c r="E346" s="125"/>
      <c r="F346" s="59"/>
      <c r="G346" s="59"/>
      <c r="H346" s="59"/>
      <c r="I346" s="59"/>
      <c r="J346" s="60"/>
      <c r="K346" s="64"/>
      <c r="L346" s="60"/>
      <c r="M346" s="64"/>
      <c r="N346" s="78">
        <f>SUM(N342:N345)</f>
        <v>0</v>
      </c>
      <c r="O346" s="78">
        <f>SUM(O342:O345)</f>
        <v>0</v>
      </c>
      <c r="P346" s="78">
        <f>SUM(P342:P345)</f>
        <v>0</v>
      </c>
      <c r="Q346" s="78">
        <f>SUM(Q342:Q345)</f>
        <v>0</v>
      </c>
      <c r="R346" s="78">
        <f>SUM(R342:R345)</f>
        <v>0</v>
      </c>
      <c r="S346" s="64"/>
      <c r="T346" s="65"/>
      <c r="U346" s="65"/>
      <c r="V346" s="65"/>
      <c r="W346" s="62"/>
      <c r="X346" s="125"/>
      <c r="Y346" s="164"/>
      <c r="Z346" s="164"/>
    </row>
    <row r="347" spans="1:26" ht="18" customHeight="1" x14ac:dyDescent="0.2">
      <c r="A347" s="125">
        <v>106</v>
      </c>
      <c r="B347" s="125" t="s">
        <v>431</v>
      </c>
      <c r="C347" s="126" t="s">
        <v>379</v>
      </c>
      <c r="D347" s="125">
        <v>147.81</v>
      </c>
      <c r="E347" s="125" t="s">
        <v>201</v>
      </c>
      <c r="F347" s="59" t="s">
        <v>202</v>
      </c>
      <c r="G347" s="59" t="s">
        <v>202</v>
      </c>
      <c r="H347" s="59" t="s">
        <v>202</v>
      </c>
      <c r="I347" s="59" t="s">
        <v>202</v>
      </c>
      <c r="J347" s="60">
        <v>43636</v>
      </c>
      <c r="K347" s="61">
        <v>0.30763888888888891</v>
      </c>
      <c r="L347" s="60">
        <v>43636</v>
      </c>
      <c r="M347" s="61">
        <v>0.30763888888888891</v>
      </c>
      <c r="N347" s="63">
        <v>0</v>
      </c>
      <c r="O347" s="62">
        <f>IF(RIGHT(S347)="T",(N347),0)</f>
        <v>0</v>
      </c>
      <c r="P347" s="62">
        <f>IF(RIGHT(S347)="U",(N347),0)</f>
        <v>0</v>
      </c>
      <c r="Q347" s="62">
        <f>IF(RIGHT(S347)="C",(N347),0)</f>
        <v>0</v>
      </c>
      <c r="R347" s="63">
        <f>IF(RIGHT(S347)="D",(N347),0)</f>
        <v>0</v>
      </c>
      <c r="S347" s="62" t="s">
        <v>484</v>
      </c>
      <c r="T347" s="65"/>
      <c r="U347" s="65"/>
      <c r="V347" s="65"/>
      <c r="W347" s="62"/>
      <c r="X347" s="125" t="s">
        <v>753</v>
      </c>
      <c r="Y347" s="164" t="s">
        <v>766</v>
      </c>
      <c r="Z347" s="164">
        <v>100</v>
      </c>
    </row>
    <row r="348" spans="1:26" ht="18" customHeight="1" x14ac:dyDescent="0.2">
      <c r="A348" s="125"/>
      <c r="B348" s="125"/>
      <c r="C348" s="126"/>
      <c r="D348" s="125"/>
      <c r="E348" s="125"/>
      <c r="F348" s="59"/>
      <c r="G348" s="59"/>
      <c r="H348" s="59"/>
      <c r="I348" s="59"/>
      <c r="J348" s="60"/>
      <c r="K348" s="64"/>
      <c r="L348" s="60"/>
      <c r="M348" s="64"/>
      <c r="N348" s="78">
        <f>SUM(N347:N347)</f>
        <v>0</v>
      </c>
      <c r="O348" s="78">
        <f>SUM(O347:O347)</f>
        <v>0</v>
      </c>
      <c r="P348" s="78">
        <f>SUM(P347:P347)</f>
        <v>0</v>
      </c>
      <c r="Q348" s="78">
        <f>SUM(Q347:Q347)</f>
        <v>0</v>
      </c>
      <c r="R348" s="78">
        <f>SUM(R347:R347)</f>
        <v>0</v>
      </c>
      <c r="S348" s="64"/>
      <c r="T348" s="65"/>
      <c r="U348" s="65"/>
      <c r="V348" s="65"/>
      <c r="W348" s="62"/>
      <c r="X348" s="125"/>
      <c r="Y348" s="164"/>
      <c r="Z348" s="164"/>
    </row>
    <row r="349" spans="1:26" ht="18" customHeight="1" x14ac:dyDescent="0.2">
      <c r="A349" s="125">
        <v>107</v>
      </c>
      <c r="B349" s="125" t="s">
        <v>432</v>
      </c>
      <c r="C349" s="126" t="s">
        <v>476</v>
      </c>
      <c r="D349" s="125">
        <v>196.18600000000001</v>
      </c>
      <c r="E349" s="125" t="s">
        <v>201</v>
      </c>
      <c r="F349" s="59" t="s">
        <v>202</v>
      </c>
      <c r="G349" s="59" t="s">
        <v>202</v>
      </c>
      <c r="H349" s="59" t="s">
        <v>202</v>
      </c>
      <c r="I349" s="59" t="s">
        <v>202</v>
      </c>
      <c r="J349" s="60">
        <v>43619</v>
      </c>
      <c r="K349" s="61">
        <v>0.41111111111111115</v>
      </c>
      <c r="L349" s="60">
        <v>43619</v>
      </c>
      <c r="M349" s="61">
        <v>0.56111111111111112</v>
      </c>
      <c r="N349" s="63">
        <f>IF(((L349+M349)-(J349+K349))*24&gt;0,((L349+M349)-(J349+K349))*24,"NA")</f>
        <v>3.6000000000349246</v>
      </c>
      <c r="O349" s="62">
        <f>IF(RIGHT(S349)="T",(N349),0)</f>
        <v>0</v>
      </c>
      <c r="P349" s="62">
        <f>IF(RIGHT(S349)="U",(N349),0)</f>
        <v>0</v>
      </c>
      <c r="Q349" s="62">
        <f>IF(RIGHT(S349)="C",(N349),0)</f>
        <v>3.6000000000349246</v>
      </c>
      <c r="R349" s="63">
        <f>IF(RIGHT(S349)="D",(N349),0)</f>
        <v>0</v>
      </c>
      <c r="S349" s="62" t="s">
        <v>478</v>
      </c>
      <c r="T349" s="65"/>
      <c r="U349" s="65"/>
      <c r="V349" s="65"/>
      <c r="W349" s="62"/>
      <c r="X349" s="125" t="s">
        <v>692</v>
      </c>
      <c r="Y349" s="164" t="s">
        <v>766</v>
      </c>
      <c r="Z349" s="164">
        <v>100</v>
      </c>
    </row>
    <row r="350" spans="1:26" ht="18" customHeight="1" x14ac:dyDescent="0.2">
      <c r="A350" s="125"/>
      <c r="B350" s="125"/>
      <c r="C350" s="126"/>
      <c r="D350" s="125"/>
      <c r="E350" s="125"/>
      <c r="F350" s="59"/>
      <c r="G350" s="59"/>
      <c r="H350" s="59"/>
      <c r="I350" s="59"/>
      <c r="J350" s="60"/>
      <c r="K350" s="61"/>
      <c r="L350" s="60"/>
      <c r="M350" s="61"/>
      <c r="N350" s="63"/>
      <c r="O350" s="63"/>
      <c r="P350" s="63"/>
      <c r="Q350" s="63"/>
      <c r="R350" s="63"/>
      <c r="S350" s="64"/>
      <c r="T350" s="65"/>
      <c r="U350" s="65"/>
      <c r="V350" s="65"/>
      <c r="W350" s="62"/>
      <c r="X350" s="125"/>
      <c r="Y350" s="164"/>
      <c r="Z350" s="164"/>
    </row>
    <row r="351" spans="1:26" ht="18" customHeight="1" x14ac:dyDescent="0.2">
      <c r="A351" s="125"/>
      <c r="B351" s="125"/>
      <c r="C351" s="126"/>
      <c r="D351" s="125"/>
      <c r="E351" s="125"/>
      <c r="F351" s="59"/>
      <c r="G351" s="59"/>
      <c r="H351" s="59"/>
      <c r="I351" s="59"/>
      <c r="J351" s="60"/>
      <c r="K351" s="64"/>
      <c r="L351" s="60"/>
      <c r="M351" s="64"/>
      <c r="N351" s="78">
        <f>SUM(N349:N350)</f>
        <v>3.6000000000349246</v>
      </c>
      <c r="O351" s="78">
        <f t="shared" ref="O351:R351" si="147">SUM(O349:O350)</f>
        <v>0</v>
      </c>
      <c r="P351" s="78">
        <f t="shared" si="147"/>
        <v>0</v>
      </c>
      <c r="Q351" s="78">
        <f t="shared" si="147"/>
        <v>3.6000000000349246</v>
      </c>
      <c r="R351" s="78">
        <f t="shared" si="147"/>
        <v>0</v>
      </c>
      <c r="S351" s="64"/>
      <c r="T351" s="65"/>
      <c r="U351" s="65"/>
      <c r="V351" s="65"/>
      <c r="W351" s="62"/>
      <c r="X351" s="125"/>
      <c r="Y351" s="164"/>
      <c r="Z351" s="164"/>
    </row>
    <row r="352" spans="1:26" ht="18" customHeight="1" x14ac:dyDescent="0.2">
      <c r="A352" s="125">
        <v>108</v>
      </c>
      <c r="B352" s="125" t="s">
        <v>433</v>
      </c>
      <c r="C352" s="126" t="s">
        <v>511</v>
      </c>
      <c r="D352" s="125">
        <v>196.18600000000001</v>
      </c>
      <c r="E352" s="125" t="s">
        <v>201</v>
      </c>
      <c r="F352" s="59" t="s">
        <v>202</v>
      </c>
      <c r="G352" s="59" t="s">
        <v>202</v>
      </c>
      <c r="H352" s="59" t="s">
        <v>202</v>
      </c>
      <c r="I352" s="59" t="s">
        <v>202</v>
      </c>
      <c r="J352" s="60"/>
      <c r="K352" s="61"/>
      <c r="L352" s="60"/>
      <c r="M352" s="61"/>
      <c r="N352" s="63"/>
      <c r="O352" s="62"/>
      <c r="P352" s="62"/>
      <c r="Q352" s="62"/>
      <c r="R352" s="63"/>
      <c r="S352" s="64"/>
      <c r="T352" s="65"/>
      <c r="U352" s="65"/>
      <c r="V352" s="65"/>
      <c r="W352" s="62"/>
      <c r="X352" s="125"/>
      <c r="Y352" s="164" t="s">
        <v>766</v>
      </c>
      <c r="Z352" s="164">
        <v>100</v>
      </c>
    </row>
    <row r="353" spans="1:26" ht="18" customHeight="1" x14ac:dyDescent="0.2">
      <c r="A353" s="125"/>
      <c r="B353" s="125"/>
      <c r="C353" s="126"/>
      <c r="D353" s="125"/>
      <c r="E353" s="125"/>
      <c r="F353" s="59"/>
      <c r="G353" s="59"/>
      <c r="H353" s="59"/>
      <c r="I353" s="59"/>
      <c r="J353" s="60"/>
      <c r="K353" s="61"/>
      <c r="L353" s="60"/>
      <c r="M353" s="61"/>
      <c r="N353" s="63"/>
      <c r="O353" s="63"/>
      <c r="P353" s="63"/>
      <c r="Q353" s="63"/>
      <c r="R353" s="63"/>
      <c r="S353" s="64"/>
      <c r="T353" s="65"/>
      <c r="U353" s="65"/>
      <c r="V353" s="65"/>
      <c r="W353" s="62"/>
      <c r="X353" s="125"/>
      <c r="Y353" s="164"/>
      <c r="Z353" s="164"/>
    </row>
    <row r="354" spans="1:26" ht="18" customHeight="1" x14ac:dyDescent="0.2">
      <c r="A354" s="125"/>
      <c r="B354" s="125"/>
      <c r="C354" s="126"/>
      <c r="D354" s="125"/>
      <c r="E354" s="125"/>
      <c r="F354" s="59"/>
      <c r="G354" s="59"/>
      <c r="H354" s="59"/>
      <c r="I354" s="59"/>
      <c r="J354" s="60"/>
      <c r="K354" s="64"/>
      <c r="L354" s="60"/>
      <c r="M354" s="64"/>
      <c r="N354" s="78">
        <f>SUM(N352:N353)</f>
        <v>0</v>
      </c>
      <c r="O354" s="78">
        <f t="shared" ref="O354:R354" si="148">SUM(O352:O353)</f>
        <v>0</v>
      </c>
      <c r="P354" s="78">
        <f t="shared" si="148"/>
        <v>0</v>
      </c>
      <c r="Q354" s="78">
        <f t="shared" si="148"/>
        <v>0</v>
      </c>
      <c r="R354" s="78">
        <f t="shared" si="148"/>
        <v>0</v>
      </c>
      <c r="S354" s="64"/>
      <c r="T354" s="65"/>
      <c r="U354" s="65"/>
      <c r="V354" s="65"/>
      <c r="W354" s="62"/>
      <c r="X354" s="125"/>
      <c r="Y354" s="164"/>
      <c r="Z354" s="164"/>
    </row>
    <row r="355" spans="1:26" ht="18" customHeight="1" x14ac:dyDescent="0.2">
      <c r="A355" s="162">
        <v>109</v>
      </c>
      <c r="B355" s="162" t="s">
        <v>509</v>
      </c>
      <c r="C355" s="207" t="s">
        <v>501</v>
      </c>
      <c r="D355" s="162">
        <v>354.7</v>
      </c>
      <c r="E355" s="162" t="s">
        <v>201</v>
      </c>
      <c r="F355" s="59" t="s">
        <v>202</v>
      </c>
      <c r="G355" s="59" t="s">
        <v>202</v>
      </c>
      <c r="H355" s="59" t="s">
        <v>202</v>
      </c>
      <c r="I355" s="59" t="s">
        <v>202</v>
      </c>
      <c r="J355" s="60">
        <v>43631</v>
      </c>
      <c r="K355" s="61">
        <v>0.45694444444444443</v>
      </c>
      <c r="L355" s="60">
        <v>43631</v>
      </c>
      <c r="M355" s="61">
        <v>0.93263888888888891</v>
      </c>
      <c r="N355" s="63">
        <f>IF(((L355+M355)-(J355+K355))*24&gt;0,((L355+M355)-(J355+K355))*24,"NA")</f>
        <v>11.416666666686069</v>
      </c>
      <c r="O355" s="62">
        <f>IF(RIGHT(S355)="T",(N355),0)</f>
        <v>0</v>
      </c>
      <c r="P355" s="62">
        <f>IF(RIGHT(S355)="U",(N355),0)</f>
        <v>0</v>
      </c>
      <c r="Q355" s="62">
        <f>IF(RIGHT(S355)="C",(N355),0)</f>
        <v>0</v>
      </c>
      <c r="R355" s="63">
        <f>IF(RIGHT(S355)="D",(N355),0)</f>
        <v>11.416666666686069</v>
      </c>
      <c r="S355" s="62" t="s">
        <v>491</v>
      </c>
      <c r="T355" s="83"/>
      <c r="U355" s="65"/>
      <c r="V355" s="65"/>
      <c r="W355" s="62"/>
      <c r="X355" s="125" t="s">
        <v>712</v>
      </c>
      <c r="Y355" s="164" t="s">
        <v>766</v>
      </c>
      <c r="Z355" s="164">
        <v>100</v>
      </c>
    </row>
    <row r="356" spans="1:26" ht="18" customHeight="1" x14ac:dyDescent="0.2">
      <c r="A356" s="162"/>
      <c r="B356" s="162"/>
      <c r="C356" s="207"/>
      <c r="D356" s="162"/>
      <c r="E356" s="162"/>
      <c r="F356" s="59"/>
      <c r="G356" s="59"/>
      <c r="H356" s="59"/>
      <c r="I356" s="59"/>
      <c r="J356" s="60">
        <v>43638</v>
      </c>
      <c r="K356" s="61">
        <v>0.59583333333333333</v>
      </c>
      <c r="L356" s="60">
        <v>43638</v>
      </c>
      <c r="M356" s="61">
        <v>0.83194444444444438</v>
      </c>
      <c r="N356" s="63">
        <f>IF(((L356+M356)-(J356+K356))*24&gt;0,((L356+M356)-(J356+K356))*24,"NA")</f>
        <v>5.6666666666278616</v>
      </c>
      <c r="O356" s="62">
        <f>IF(RIGHT(S356)="T",(N356),0)</f>
        <v>0</v>
      </c>
      <c r="P356" s="62">
        <f>IF(RIGHT(S356)="U",(N356),0)</f>
        <v>0</v>
      </c>
      <c r="Q356" s="62">
        <f>IF(RIGHT(S356)="C",(N356),0)</f>
        <v>5.6666666666278616</v>
      </c>
      <c r="R356" s="63">
        <f>IF(RIGHT(S356)="D",(N356),0)</f>
        <v>0</v>
      </c>
      <c r="S356" s="62" t="s">
        <v>478</v>
      </c>
      <c r="T356" s="83"/>
      <c r="U356" s="65"/>
      <c r="V356" s="65"/>
      <c r="W356" s="62"/>
      <c r="X356" s="125" t="s">
        <v>713</v>
      </c>
      <c r="Y356" s="164"/>
      <c r="Z356" s="164"/>
    </row>
    <row r="357" spans="1:26" ht="18" customHeight="1" x14ac:dyDescent="0.2">
      <c r="A357" s="125"/>
      <c r="B357" s="128" t="s">
        <v>302</v>
      </c>
      <c r="C357" s="109"/>
      <c r="D357" s="128"/>
      <c r="E357" s="128"/>
      <c r="F357" s="59"/>
      <c r="G357" s="59"/>
      <c r="H357" s="59"/>
      <c r="I357" s="59"/>
      <c r="J357" s="68"/>
      <c r="K357" s="69"/>
      <c r="L357" s="68"/>
      <c r="M357" s="69"/>
      <c r="N357" s="70">
        <f>SUM(N355:N356)</f>
        <v>17.083333333313931</v>
      </c>
      <c r="O357" s="70">
        <f t="shared" ref="O357:R357" si="149">SUM(O355:O356)</f>
        <v>0</v>
      </c>
      <c r="P357" s="70">
        <f t="shared" si="149"/>
        <v>0</v>
      </c>
      <c r="Q357" s="70">
        <f t="shared" si="149"/>
        <v>5.6666666666278616</v>
      </c>
      <c r="R357" s="70">
        <f t="shared" si="149"/>
        <v>11.416666666686069</v>
      </c>
      <c r="S357" s="66"/>
      <c r="T357" s="71"/>
      <c r="U357" s="71"/>
      <c r="V357" s="71"/>
      <c r="W357" s="66"/>
      <c r="X357" s="128"/>
      <c r="Y357" s="164"/>
      <c r="Z357" s="164"/>
    </row>
    <row r="358" spans="1:26" ht="18" customHeight="1" x14ac:dyDescent="0.2">
      <c r="A358" s="125">
        <v>110</v>
      </c>
      <c r="B358" s="125" t="s">
        <v>510</v>
      </c>
      <c r="C358" s="115" t="s">
        <v>508</v>
      </c>
      <c r="D358" s="125"/>
      <c r="E358" s="125"/>
      <c r="F358" s="62"/>
      <c r="G358" s="62"/>
      <c r="H358" s="62"/>
      <c r="I358" s="62"/>
      <c r="J358" s="60">
        <v>43638</v>
      </c>
      <c r="K358" s="61">
        <v>0.59583333333333333</v>
      </c>
      <c r="L358" s="60">
        <v>43638</v>
      </c>
      <c r="M358" s="61">
        <v>0.64722222222222225</v>
      </c>
      <c r="N358" s="63">
        <f>IF(((L358+M358)-(J358+K358))*24&gt;0,((L358+M358)-(J358+K358))*24,"NA")</f>
        <v>1.2333333333372138</v>
      </c>
      <c r="O358" s="62">
        <f>IF(RIGHT(S358)="T",(N358),0)</f>
        <v>0</v>
      </c>
      <c r="P358" s="62">
        <f>IF(RIGHT(S358)="U",(N358),0)</f>
        <v>0</v>
      </c>
      <c r="Q358" s="62">
        <f>IF(RIGHT(S358)="C",(N358),0)</f>
        <v>1.2333333333372138</v>
      </c>
      <c r="R358" s="63">
        <f>IF(RIGHT(S358)="D",(N358),0)</f>
        <v>0</v>
      </c>
      <c r="S358" s="62" t="s">
        <v>478</v>
      </c>
      <c r="T358" s="83"/>
      <c r="U358" s="62"/>
      <c r="V358" s="62"/>
      <c r="W358" s="62"/>
      <c r="X358" s="125" t="s">
        <v>714</v>
      </c>
      <c r="Y358" s="164" t="s">
        <v>766</v>
      </c>
      <c r="Z358" s="164">
        <v>100</v>
      </c>
    </row>
    <row r="359" spans="1:26" ht="18" customHeight="1" x14ac:dyDescent="0.2">
      <c r="A359" s="125"/>
      <c r="B359" s="125"/>
      <c r="C359" s="115"/>
      <c r="D359" s="125"/>
      <c r="E359" s="125"/>
      <c r="F359" s="62"/>
      <c r="G359" s="62"/>
      <c r="H359" s="62"/>
      <c r="I359" s="62"/>
      <c r="J359" s="79"/>
      <c r="K359" s="80"/>
      <c r="L359" s="79"/>
      <c r="M359" s="80"/>
      <c r="N359" s="81"/>
      <c r="O359" s="81"/>
      <c r="P359" s="81"/>
      <c r="Q359" s="81"/>
      <c r="R359" s="81"/>
      <c r="S359" s="82"/>
      <c r="T359" s="83"/>
      <c r="U359" s="62"/>
      <c r="V359" s="62"/>
      <c r="W359" s="62"/>
      <c r="X359" s="30"/>
      <c r="Y359" s="164"/>
      <c r="Z359" s="164"/>
    </row>
    <row r="360" spans="1:26" ht="18" customHeight="1" x14ac:dyDescent="0.2">
      <c r="A360" s="125"/>
      <c r="B360" s="128" t="s">
        <v>302</v>
      </c>
      <c r="C360" s="109"/>
      <c r="D360" s="128"/>
      <c r="E360" s="128"/>
      <c r="F360" s="59"/>
      <c r="G360" s="59"/>
      <c r="H360" s="59"/>
      <c r="I360" s="59"/>
      <c r="J360" s="68"/>
      <c r="K360" s="69"/>
      <c r="L360" s="68"/>
      <c r="M360" s="69"/>
      <c r="N360" s="70">
        <f>SUM(N358:N359)</f>
        <v>1.2333333333372138</v>
      </c>
      <c r="O360" s="70">
        <f>SUM(O358:O359)</f>
        <v>0</v>
      </c>
      <c r="P360" s="70">
        <f>SUM(P358:P359)</f>
        <v>0</v>
      </c>
      <c r="Q360" s="70">
        <f>SUM(Q358:Q359)</f>
        <v>1.2333333333372138</v>
      </c>
      <c r="R360" s="70">
        <f>SUM(R358:R359)</f>
        <v>0</v>
      </c>
      <c r="S360" s="66"/>
      <c r="T360" s="71"/>
      <c r="U360" s="71"/>
      <c r="V360" s="71"/>
      <c r="W360" s="66"/>
      <c r="X360" s="128"/>
      <c r="Y360" s="164"/>
      <c r="Z360" s="164"/>
    </row>
    <row r="361" spans="1:26" ht="18" customHeight="1" x14ac:dyDescent="0.2">
      <c r="A361" s="125">
        <v>111</v>
      </c>
      <c r="B361" s="125" t="s">
        <v>203</v>
      </c>
      <c r="C361" s="126" t="s">
        <v>99</v>
      </c>
      <c r="D361" s="125">
        <v>315</v>
      </c>
      <c r="E361" s="125" t="s">
        <v>201</v>
      </c>
      <c r="F361" s="59" t="s">
        <v>202</v>
      </c>
      <c r="G361" s="59" t="s">
        <v>202</v>
      </c>
      <c r="H361" s="59" t="s">
        <v>202</v>
      </c>
      <c r="I361" s="59" t="s">
        <v>202</v>
      </c>
      <c r="J361" s="60">
        <v>43619</v>
      </c>
      <c r="K361" s="61">
        <v>0.45694444444444443</v>
      </c>
      <c r="L361" s="60">
        <v>43619</v>
      </c>
      <c r="M361" s="61">
        <v>0.57638888888888895</v>
      </c>
      <c r="N361" s="63">
        <f>IF(((L361+M361)-(J361+K361))*24&gt;0,((L361+M361)-(J361+K361))*24,"NA")</f>
        <v>2.8666666667559184</v>
      </c>
      <c r="O361" s="62">
        <f>IF(RIGHT(S361)="T",(N361),0)</f>
        <v>0</v>
      </c>
      <c r="P361" s="62">
        <f>IF(RIGHT(S361)="U",(N361),0)</f>
        <v>0</v>
      </c>
      <c r="Q361" s="62">
        <f>IF(RIGHT(S361)="C",(N361),0)</f>
        <v>0</v>
      </c>
      <c r="R361" s="63">
        <f>IF(RIGHT(S361)="D",(N361),0)</f>
        <v>2.8666666667559184</v>
      </c>
      <c r="S361" s="62" t="s">
        <v>479</v>
      </c>
      <c r="T361" s="65"/>
      <c r="U361" s="65"/>
      <c r="V361" s="65"/>
      <c r="W361" s="62"/>
      <c r="X361" s="125" t="s">
        <v>754</v>
      </c>
      <c r="Y361" s="164" t="s">
        <v>766</v>
      </c>
      <c r="Z361" s="164">
        <v>100</v>
      </c>
    </row>
    <row r="362" spans="1:26" ht="18" customHeight="1" x14ac:dyDescent="0.2">
      <c r="A362" s="125"/>
      <c r="B362" s="125"/>
      <c r="C362" s="126"/>
      <c r="D362" s="125"/>
      <c r="E362" s="125"/>
      <c r="F362" s="59"/>
      <c r="G362" s="59"/>
      <c r="H362" s="59"/>
      <c r="I362" s="59"/>
      <c r="J362" s="89"/>
      <c r="K362" s="90"/>
      <c r="L362" s="89"/>
      <c r="M362" s="90"/>
      <c r="N362" s="74"/>
      <c r="O362" s="72"/>
      <c r="P362" s="72"/>
      <c r="Q362" s="72"/>
      <c r="R362" s="72"/>
      <c r="S362" s="91"/>
      <c r="T362" s="65"/>
      <c r="U362" s="65"/>
      <c r="V362" s="65"/>
      <c r="W362" s="62"/>
      <c r="X362" s="54"/>
      <c r="Y362" s="164"/>
      <c r="Z362" s="164"/>
    </row>
    <row r="363" spans="1:26" ht="18" customHeight="1" x14ac:dyDescent="0.2">
      <c r="A363" s="125"/>
      <c r="B363" s="125"/>
      <c r="C363" s="126"/>
      <c r="D363" s="125"/>
      <c r="E363" s="125"/>
      <c r="F363" s="59"/>
      <c r="G363" s="59"/>
      <c r="H363" s="59"/>
      <c r="I363" s="59"/>
      <c r="J363" s="60"/>
      <c r="K363" s="64"/>
      <c r="L363" s="60"/>
      <c r="M363" s="64"/>
      <c r="N363" s="78">
        <f>SUM(N361:N362)</f>
        <v>2.8666666667559184</v>
      </c>
      <c r="O363" s="78">
        <f t="shared" ref="O363:Q363" si="150">SUM(O361:O362)</f>
        <v>0</v>
      </c>
      <c r="P363" s="78">
        <f t="shared" si="150"/>
        <v>0</v>
      </c>
      <c r="Q363" s="78">
        <f t="shared" si="150"/>
        <v>0</v>
      </c>
      <c r="R363" s="78">
        <f>SUM(R361:R362)</f>
        <v>2.8666666667559184</v>
      </c>
      <c r="S363" s="64"/>
      <c r="T363" s="65"/>
      <c r="U363" s="65"/>
      <c r="V363" s="65"/>
      <c r="W363" s="62"/>
      <c r="X363" s="125"/>
      <c r="Y363" s="164"/>
      <c r="Z363" s="164"/>
    </row>
    <row r="364" spans="1:26" ht="18" customHeight="1" x14ac:dyDescent="0.2">
      <c r="A364" s="125">
        <v>112</v>
      </c>
      <c r="B364" s="125" t="s">
        <v>204</v>
      </c>
      <c r="C364" s="126" t="s">
        <v>100</v>
      </c>
      <c r="D364" s="125">
        <v>315</v>
      </c>
      <c r="E364" s="125" t="s">
        <v>201</v>
      </c>
      <c r="F364" s="59" t="s">
        <v>202</v>
      </c>
      <c r="G364" s="59" t="s">
        <v>202</v>
      </c>
      <c r="H364" s="59" t="s">
        <v>202</v>
      </c>
      <c r="I364" s="59" t="s">
        <v>202</v>
      </c>
      <c r="J364" s="60">
        <v>43628</v>
      </c>
      <c r="K364" s="61">
        <v>0.6958333333333333</v>
      </c>
      <c r="L364" s="60">
        <v>43628</v>
      </c>
      <c r="M364" s="61">
        <v>0.73472222222222217</v>
      </c>
      <c r="N364" s="63">
        <f>IF(((L364+M364)-(J364+K364))*24&gt;0,((L364+M364)-(J364+K364))*24,"NA")</f>
        <v>0.93333333340706304</v>
      </c>
      <c r="O364" s="62">
        <f>IF(RIGHT(S364)="T",(N364),0)</f>
        <v>0</v>
      </c>
      <c r="P364" s="62">
        <f>IF(RIGHT(S364)="U",(N364),0)</f>
        <v>0.93333333340706304</v>
      </c>
      <c r="Q364" s="62">
        <f>IF(RIGHT(S364)="C",(N364),0)</f>
        <v>0</v>
      </c>
      <c r="R364" s="63">
        <f>IF(RIGHT(S364)="D",(N364),0)</f>
        <v>0</v>
      </c>
      <c r="S364" s="62" t="s">
        <v>480</v>
      </c>
      <c r="T364" s="65"/>
      <c r="U364" s="65"/>
      <c r="V364" s="65"/>
      <c r="W364" s="62"/>
      <c r="X364" s="125" t="s">
        <v>755</v>
      </c>
      <c r="Y364" s="164" t="s">
        <v>766</v>
      </c>
      <c r="Z364" s="164">
        <v>100</v>
      </c>
    </row>
    <row r="365" spans="1:26" ht="18" customHeight="1" x14ac:dyDescent="0.2">
      <c r="A365" s="125"/>
      <c r="B365" s="125"/>
      <c r="C365" s="126"/>
      <c r="D365" s="125"/>
      <c r="E365" s="125"/>
      <c r="F365" s="59"/>
      <c r="G365" s="59"/>
      <c r="H365" s="59"/>
      <c r="I365" s="59"/>
      <c r="J365" s="85"/>
      <c r="K365" s="86"/>
      <c r="L365" s="85"/>
      <c r="M365" s="86"/>
      <c r="N365" s="75"/>
      <c r="O365" s="72"/>
      <c r="P365" s="72"/>
      <c r="Q365" s="72"/>
      <c r="R365" s="72"/>
      <c r="S365" s="87"/>
      <c r="T365" s="65"/>
      <c r="U365" s="65"/>
      <c r="V365" s="65"/>
      <c r="W365" s="62"/>
      <c r="X365" s="50"/>
      <c r="Y365" s="164"/>
      <c r="Z365" s="164"/>
    </row>
    <row r="366" spans="1:26" ht="18" customHeight="1" x14ac:dyDescent="0.2">
      <c r="A366" s="125"/>
      <c r="B366" s="125"/>
      <c r="C366" s="126"/>
      <c r="D366" s="125"/>
      <c r="E366" s="125"/>
      <c r="F366" s="59"/>
      <c r="G366" s="59"/>
      <c r="H366" s="59"/>
      <c r="I366" s="59"/>
      <c r="J366" s="60"/>
      <c r="K366" s="64"/>
      <c r="L366" s="60"/>
      <c r="M366" s="64"/>
      <c r="N366" s="78">
        <f>SUM(N364:N365)</f>
        <v>0.93333333340706304</v>
      </c>
      <c r="O366" s="78">
        <f t="shared" ref="O366:R366" si="151">SUM(O364:O365)</f>
        <v>0</v>
      </c>
      <c r="P366" s="78">
        <f t="shared" si="151"/>
        <v>0.93333333340706304</v>
      </c>
      <c r="Q366" s="78">
        <f t="shared" si="151"/>
        <v>0</v>
      </c>
      <c r="R366" s="78">
        <f t="shared" si="151"/>
        <v>0</v>
      </c>
      <c r="S366" s="64"/>
      <c r="T366" s="65"/>
      <c r="U366" s="65"/>
      <c r="V366" s="65"/>
      <c r="W366" s="62"/>
      <c r="X366" s="125"/>
      <c r="Y366" s="164"/>
      <c r="Z366" s="164"/>
    </row>
    <row r="367" spans="1:26" ht="18" customHeight="1" x14ac:dyDescent="0.2">
      <c r="A367" s="125">
        <v>113</v>
      </c>
      <c r="B367" s="125" t="s">
        <v>205</v>
      </c>
      <c r="C367" s="126" t="s">
        <v>107</v>
      </c>
      <c r="D367" s="125">
        <v>315</v>
      </c>
      <c r="E367" s="125" t="s">
        <v>201</v>
      </c>
      <c r="F367" s="59" t="s">
        <v>202</v>
      </c>
      <c r="G367" s="59" t="s">
        <v>202</v>
      </c>
      <c r="H367" s="59" t="s">
        <v>202</v>
      </c>
      <c r="I367" s="59" t="s">
        <v>202</v>
      </c>
      <c r="J367" s="60">
        <v>43628</v>
      </c>
      <c r="K367" s="61">
        <v>0.6958333333333333</v>
      </c>
      <c r="L367" s="60">
        <v>43628</v>
      </c>
      <c r="M367" s="61">
        <v>0.72777777777777775</v>
      </c>
      <c r="N367" s="63">
        <f>IF(((L367+M367)-(J367+K367))*24&gt;0,((L367+M367)-(J367+K367))*24,"NA")</f>
        <v>0.76666666672099382</v>
      </c>
      <c r="O367" s="62">
        <f>IF(RIGHT(S367)="T",(N367),0)</f>
        <v>0</v>
      </c>
      <c r="P367" s="62">
        <f>IF(RIGHT(S367)="U",(N367),0)</f>
        <v>0.76666666672099382</v>
      </c>
      <c r="Q367" s="62">
        <f>IF(RIGHT(S367)="C",(N367),0)</f>
        <v>0</v>
      </c>
      <c r="R367" s="63">
        <f>IF(RIGHT(S367)="D",(N367),0)</f>
        <v>0</v>
      </c>
      <c r="S367" s="62" t="s">
        <v>480</v>
      </c>
      <c r="T367" s="65"/>
      <c r="U367" s="65"/>
      <c r="V367" s="65"/>
      <c r="W367" s="62"/>
      <c r="X367" s="125" t="s">
        <v>756</v>
      </c>
      <c r="Y367" s="164" t="s">
        <v>766</v>
      </c>
      <c r="Z367" s="164">
        <v>100</v>
      </c>
    </row>
    <row r="368" spans="1:26" ht="18" customHeight="1" x14ac:dyDescent="0.2">
      <c r="A368" s="125"/>
      <c r="B368" s="125"/>
      <c r="C368" s="126"/>
      <c r="D368" s="125"/>
      <c r="E368" s="125"/>
      <c r="F368" s="59"/>
      <c r="G368" s="59"/>
      <c r="H368" s="59"/>
      <c r="I368" s="59"/>
      <c r="J368" s="85"/>
      <c r="K368" s="86"/>
      <c r="L368" s="85"/>
      <c r="M368" s="86"/>
      <c r="N368" s="75"/>
      <c r="O368" s="72"/>
      <c r="P368" s="72"/>
      <c r="Q368" s="72"/>
      <c r="R368" s="72"/>
      <c r="S368" s="87"/>
      <c r="T368" s="65"/>
      <c r="U368" s="65"/>
      <c r="V368" s="65"/>
      <c r="W368" s="62"/>
      <c r="X368" s="50"/>
      <c r="Y368" s="164"/>
      <c r="Z368" s="164"/>
    </row>
    <row r="369" spans="1:26" ht="18" customHeight="1" x14ac:dyDescent="0.2">
      <c r="A369" s="125"/>
      <c r="B369" s="125"/>
      <c r="C369" s="126"/>
      <c r="D369" s="125"/>
      <c r="E369" s="125"/>
      <c r="F369" s="59" t="s">
        <v>202</v>
      </c>
      <c r="G369" s="59" t="s">
        <v>202</v>
      </c>
      <c r="H369" s="59" t="s">
        <v>202</v>
      </c>
      <c r="I369" s="59" t="s">
        <v>202</v>
      </c>
      <c r="J369" s="59"/>
      <c r="K369" s="84"/>
      <c r="L369" s="84"/>
      <c r="M369" s="84"/>
      <c r="N369" s="75"/>
      <c r="O369" s="63"/>
      <c r="P369" s="63"/>
      <c r="Q369" s="63"/>
      <c r="R369" s="63"/>
      <c r="S369" s="66"/>
      <c r="T369" s="65"/>
      <c r="U369" s="65"/>
      <c r="V369" s="65"/>
      <c r="W369" s="62"/>
      <c r="X369" s="128"/>
      <c r="Y369" s="164"/>
      <c r="Z369" s="164"/>
    </row>
    <row r="370" spans="1:26" ht="18" customHeight="1" x14ac:dyDescent="0.2">
      <c r="A370" s="125"/>
      <c r="B370" s="125"/>
      <c r="C370" s="126"/>
      <c r="D370" s="125"/>
      <c r="E370" s="125"/>
      <c r="F370" s="59"/>
      <c r="G370" s="59"/>
      <c r="H370" s="59"/>
      <c r="I370" s="59"/>
      <c r="J370" s="60"/>
      <c r="K370" s="64"/>
      <c r="L370" s="60"/>
      <c r="M370" s="64"/>
      <c r="N370" s="78">
        <f>SUM(N367:N369)</f>
        <v>0.76666666672099382</v>
      </c>
      <c r="O370" s="78">
        <f t="shared" ref="O370:R370" si="152">SUM(O367:O369)</f>
        <v>0</v>
      </c>
      <c r="P370" s="78">
        <f t="shared" si="152"/>
        <v>0.76666666672099382</v>
      </c>
      <c r="Q370" s="78">
        <f t="shared" si="152"/>
        <v>0</v>
      </c>
      <c r="R370" s="78">
        <f t="shared" si="152"/>
        <v>0</v>
      </c>
      <c r="S370" s="64"/>
      <c r="T370" s="65"/>
      <c r="U370" s="65"/>
      <c r="V370" s="65"/>
      <c r="W370" s="62"/>
      <c r="X370" s="125"/>
      <c r="Y370" s="164"/>
      <c r="Z370" s="164"/>
    </row>
    <row r="371" spans="1:26" ht="18" customHeight="1" x14ac:dyDescent="0.2">
      <c r="A371" s="125">
        <v>114</v>
      </c>
      <c r="B371" s="125" t="s">
        <v>206</v>
      </c>
      <c r="C371" s="126"/>
      <c r="D371" s="125">
        <v>315</v>
      </c>
      <c r="E371" s="125" t="s">
        <v>201</v>
      </c>
      <c r="F371" s="59" t="s">
        <v>202</v>
      </c>
      <c r="G371" s="59" t="s">
        <v>202</v>
      </c>
      <c r="H371" s="59" t="s">
        <v>202</v>
      </c>
      <c r="I371" s="59" t="s">
        <v>202</v>
      </c>
      <c r="J371" s="73"/>
      <c r="K371" s="61"/>
      <c r="L371" s="73"/>
      <c r="M371" s="61"/>
      <c r="N371" s="74">
        <v>0</v>
      </c>
      <c r="O371" s="74">
        <f>IF(RIGHT(S371)="T",(N371),0)</f>
        <v>0</v>
      </c>
      <c r="P371" s="74">
        <f>IF(RIGHT(S371)="U",(N371),0)</f>
        <v>0</v>
      </c>
      <c r="Q371" s="74">
        <f>IF(RIGHT(S371)="C",(N371),0)</f>
        <v>0</v>
      </c>
      <c r="R371" s="74">
        <f>IF(RIGHT(S371)="D",(N371),0)</f>
        <v>0</v>
      </c>
      <c r="S371" s="64"/>
      <c r="T371" s="65"/>
      <c r="U371" s="65"/>
      <c r="V371" s="65"/>
      <c r="W371" s="62"/>
      <c r="X371" s="125"/>
      <c r="Y371" s="164" t="s">
        <v>766</v>
      </c>
      <c r="Z371" s="164">
        <v>100</v>
      </c>
    </row>
    <row r="372" spans="1:26" ht="18" customHeight="1" x14ac:dyDescent="0.2">
      <c r="A372" s="125"/>
      <c r="B372" s="128" t="s">
        <v>302</v>
      </c>
      <c r="C372" s="109"/>
      <c r="D372" s="128"/>
      <c r="E372" s="128"/>
      <c r="F372" s="59"/>
      <c r="G372" s="59"/>
      <c r="H372" s="59"/>
      <c r="I372" s="59"/>
      <c r="J372" s="68"/>
      <c r="K372" s="69"/>
      <c r="L372" s="68"/>
      <c r="M372" s="69"/>
      <c r="N372" s="70">
        <f>SUM(N371:N371)</f>
        <v>0</v>
      </c>
      <c r="O372" s="70">
        <f>SUM(O371:O371)</f>
        <v>0</v>
      </c>
      <c r="P372" s="70">
        <f>SUM(P371:P371)</f>
        <v>0</v>
      </c>
      <c r="Q372" s="70">
        <f>SUM(Q371:Q371)</f>
        <v>0</v>
      </c>
      <c r="R372" s="70">
        <f>SUM(R371:R371)</f>
        <v>0</v>
      </c>
      <c r="S372" s="66"/>
      <c r="T372" s="71"/>
      <c r="U372" s="71"/>
      <c r="V372" s="71"/>
      <c r="W372" s="66"/>
      <c r="X372" s="128"/>
      <c r="Y372" s="164"/>
      <c r="Z372" s="164"/>
    </row>
    <row r="373" spans="1:26" ht="18" customHeight="1" x14ac:dyDescent="0.2">
      <c r="A373" s="125">
        <v>115</v>
      </c>
      <c r="B373" s="125" t="s">
        <v>207</v>
      </c>
      <c r="C373" s="126" t="s">
        <v>8</v>
      </c>
      <c r="D373" s="125">
        <v>315</v>
      </c>
      <c r="E373" s="125" t="s">
        <v>201</v>
      </c>
      <c r="F373" s="59" t="s">
        <v>202</v>
      </c>
      <c r="G373" s="59" t="s">
        <v>202</v>
      </c>
      <c r="H373" s="59" t="s">
        <v>202</v>
      </c>
      <c r="I373" s="59" t="s">
        <v>202</v>
      </c>
      <c r="J373" s="79"/>
      <c r="K373" s="80"/>
      <c r="L373" s="79"/>
      <c r="M373" s="80"/>
      <c r="N373" s="81"/>
      <c r="O373" s="81"/>
      <c r="P373" s="81"/>
      <c r="Q373" s="81"/>
      <c r="R373" s="81"/>
      <c r="S373" s="82"/>
      <c r="T373" s="65"/>
      <c r="U373" s="65"/>
      <c r="V373" s="65"/>
      <c r="W373" s="62"/>
      <c r="X373" s="30"/>
      <c r="Y373" s="164" t="s">
        <v>766</v>
      </c>
      <c r="Z373" s="164">
        <v>100</v>
      </c>
    </row>
    <row r="374" spans="1:26" ht="18" customHeight="1" x14ac:dyDescent="0.2">
      <c r="A374" s="125"/>
      <c r="B374" s="125"/>
      <c r="C374" s="126"/>
      <c r="D374" s="125"/>
      <c r="E374" s="125"/>
      <c r="F374" s="59"/>
      <c r="G374" s="59"/>
      <c r="H374" s="59"/>
      <c r="I374" s="59"/>
      <c r="J374" s="60"/>
      <c r="K374" s="64"/>
      <c r="L374" s="60"/>
      <c r="M374" s="64"/>
      <c r="N374" s="63"/>
      <c r="O374" s="74"/>
      <c r="P374" s="74"/>
      <c r="Q374" s="74"/>
      <c r="R374" s="74"/>
      <c r="S374" s="64"/>
      <c r="T374" s="65"/>
      <c r="U374" s="65"/>
      <c r="V374" s="65"/>
      <c r="W374" s="62"/>
      <c r="X374" s="125"/>
      <c r="Y374" s="164"/>
      <c r="Z374" s="164"/>
    </row>
    <row r="375" spans="1:26" s="40" customFormat="1" ht="18" customHeight="1" x14ac:dyDescent="0.2">
      <c r="A375" s="128"/>
      <c r="B375" s="128" t="s">
        <v>302</v>
      </c>
      <c r="C375" s="109"/>
      <c r="D375" s="128"/>
      <c r="E375" s="128"/>
      <c r="F375" s="67"/>
      <c r="G375" s="67"/>
      <c r="H375" s="67"/>
      <c r="I375" s="67"/>
      <c r="J375" s="68"/>
      <c r="K375" s="69"/>
      <c r="L375" s="68"/>
      <c r="M375" s="69"/>
      <c r="N375" s="78">
        <f t="shared" ref="N375:R375" si="153">SUM(N373:N374)</f>
        <v>0</v>
      </c>
      <c r="O375" s="70">
        <f t="shared" si="153"/>
        <v>0</v>
      </c>
      <c r="P375" s="70">
        <f t="shared" si="153"/>
        <v>0</v>
      </c>
      <c r="Q375" s="70">
        <f t="shared" si="153"/>
        <v>0</v>
      </c>
      <c r="R375" s="70">
        <f t="shared" si="153"/>
        <v>0</v>
      </c>
      <c r="S375" s="66"/>
      <c r="T375" s="71"/>
      <c r="U375" s="71"/>
      <c r="V375" s="71"/>
      <c r="W375" s="66"/>
      <c r="X375" s="128"/>
      <c r="Y375" s="164"/>
      <c r="Z375" s="164"/>
    </row>
    <row r="376" spans="1:26" ht="18" customHeight="1" x14ac:dyDescent="0.2">
      <c r="A376" s="125">
        <v>116</v>
      </c>
      <c r="B376" s="125" t="s">
        <v>208</v>
      </c>
      <c r="C376" s="126" t="s">
        <v>10</v>
      </c>
      <c r="D376" s="125">
        <v>500</v>
      </c>
      <c r="E376" s="125" t="s">
        <v>201</v>
      </c>
      <c r="F376" s="59" t="s">
        <v>202</v>
      </c>
      <c r="G376" s="59" t="s">
        <v>202</v>
      </c>
      <c r="H376" s="59" t="s">
        <v>202</v>
      </c>
      <c r="I376" s="59" t="s">
        <v>202</v>
      </c>
      <c r="J376" s="60"/>
      <c r="K376" s="61"/>
      <c r="L376" s="60"/>
      <c r="M376" s="61"/>
      <c r="N376" s="63"/>
      <c r="O376" s="63"/>
      <c r="P376" s="63"/>
      <c r="Q376" s="63"/>
      <c r="R376" s="63"/>
      <c r="S376" s="64"/>
      <c r="T376" s="65"/>
      <c r="U376" s="65"/>
      <c r="V376" s="65"/>
      <c r="W376" s="62"/>
      <c r="X376" s="125"/>
      <c r="Y376" s="164" t="s">
        <v>766</v>
      </c>
      <c r="Z376" s="164">
        <v>100</v>
      </c>
    </row>
    <row r="377" spans="1:26" ht="18" customHeight="1" x14ac:dyDescent="0.2">
      <c r="A377" s="125"/>
      <c r="B377" s="125"/>
      <c r="C377" s="126"/>
      <c r="D377" s="125"/>
      <c r="E377" s="125"/>
      <c r="F377" s="59"/>
      <c r="G377" s="59"/>
      <c r="H377" s="59"/>
      <c r="I377" s="59"/>
      <c r="J377" s="60"/>
      <c r="K377" s="64"/>
      <c r="L377" s="60"/>
      <c r="M377" s="64"/>
      <c r="N377" s="75"/>
      <c r="O377" s="63"/>
      <c r="P377" s="63"/>
      <c r="Q377" s="63"/>
      <c r="R377" s="63"/>
      <c r="S377" s="64"/>
      <c r="T377" s="65"/>
      <c r="U377" s="65"/>
      <c r="V377" s="65"/>
      <c r="W377" s="62"/>
      <c r="X377" s="125"/>
      <c r="Y377" s="164"/>
      <c r="Z377" s="164"/>
    </row>
    <row r="378" spans="1:26" ht="18" customHeight="1" x14ac:dyDescent="0.2">
      <c r="A378" s="125"/>
      <c r="B378" s="125"/>
      <c r="C378" s="126"/>
      <c r="D378" s="125"/>
      <c r="E378" s="125"/>
      <c r="F378" s="59" t="s">
        <v>202</v>
      </c>
      <c r="G378" s="59" t="s">
        <v>202</v>
      </c>
      <c r="H378" s="59" t="s">
        <v>202</v>
      </c>
      <c r="I378" s="59" t="s">
        <v>202</v>
      </c>
      <c r="J378" s="59"/>
      <c r="K378" s="76"/>
      <c r="L378" s="76"/>
      <c r="M378" s="76"/>
      <c r="N378" s="75"/>
      <c r="O378" s="63"/>
      <c r="P378" s="63"/>
      <c r="Q378" s="63"/>
      <c r="R378" s="63"/>
      <c r="S378" s="62"/>
      <c r="T378" s="65"/>
      <c r="U378" s="65"/>
      <c r="V378" s="65"/>
      <c r="W378" s="62"/>
      <c r="X378" s="125"/>
      <c r="Y378" s="164"/>
      <c r="Z378" s="164"/>
    </row>
    <row r="379" spans="1:26" ht="18" customHeight="1" x14ac:dyDescent="0.2">
      <c r="A379" s="125"/>
      <c r="B379" s="125"/>
      <c r="C379" s="126"/>
      <c r="D379" s="125"/>
      <c r="E379" s="125"/>
      <c r="F379" s="59"/>
      <c r="G379" s="59"/>
      <c r="H379" s="59"/>
      <c r="I379" s="59"/>
      <c r="J379" s="60"/>
      <c r="K379" s="64"/>
      <c r="L379" s="60"/>
      <c r="M379" s="64"/>
      <c r="N379" s="78">
        <f>SUM(N376:N378)</f>
        <v>0</v>
      </c>
      <c r="O379" s="78">
        <f t="shared" ref="O379:R379" si="154">SUM(O376:O378)</f>
        <v>0</v>
      </c>
      <c r="P379" s="78">
        <f t="shared" si="154"/>
        <v>0</v>
      </c>
      <c r="Q379" s="78">
        <f t="shared" si="154"/>
        <v>0</v>
      </c>
      <c r="R379" s="78">
        <f t="shared" si="154"/>
        <v>0</v>
      </c>
      <c r="S379" s="64"/>
      <c r="T379" s="65"/>
      <c r="U379" s="65"/>
      <c r="V379" s="65"/>
      <c r="W379" s="62"/>
      <c r="X379" s="125"/>
      <c r="Y379" s="164"/>
      <c r="Z379" s="164"/>
    </row>
    <row r="380" spans="1:26" ht="18" customHeight="1" x14ac:dyDescent="0.2">
      <c r="A380" s="125">
        <v>117</v>
      </c>
      <c r="B380" s="125" t="s">
        <v>209</v>
      </c>
      <c r="C380" s="126" t="s">
        <v>26</v>
      </c>
      <c r="D380" s="125">
        <v>315</v>
      </c>
      <c r="E380" s="125" t="s">
        <v>201</v>
      </c>
      <c r="F380" s="59" t="s">
        <v>202</v>
      </c>
      <c r="G380" s="59" t="s">
        <v>202</v>
      </c>
      <c r="H380" s="59" t="s">
        <v>202</v>
      </c>
      <c r="I380" s="59" t="s">
        <v>202</v>
      </c>
      <c r="J380" s="60"/>
      <c r="K380" s="61"/>
      <c r="L380" s="60"/>
      <c r="M380" s="61"/>
      <c r="N380" s="63"/>
      <c r="O380" s="72"/>
      <c r="P380" s="72"/>
      <c r="Q380" s="72"/>
      <c r="R380" s="72"/>
      <c r="S380" s="64"/>
      <c r="T380" s="65"/>
      <c r="U380" s="65"/>
      <c r="V380" s="65"/>
      <c r="W380" s="62"/>
      <c r="X380" s="125"/>
      <c r="Y380" s="164" t="s">
        <v>766</v>
      </c>
      <c r="Z380" s="164">
        <v>100</v>
      </c>
    </row>
    <row r="381" spans="1:26" ht="18" customHeight="1" x14ac:dyDescent="0.2">
      <c r="A381" s="125"/>
      <c r="B381" s="125"/>
      <c r="C381" s="126"/>
      <c r="D381" s="125"/>
      <c r="E381" s="125"/>
      <c r="F381" s="59"/>
      <c r="G381" s="59"/>
      <c r="H381" s="59"/>
      <c r="I381" s="59"/>
      <c r="J381" s="60"/>
      <c r="K381" s="64"/>
      <c r="L381" s="60"/>
      <c r="M381" s="64"/>
      <c r="N381" s="75"/>
      <c r="O381" s="63"/>
      <c r="P381" s="63"/>
      <c r="Q381" s="63"/>
      <c r="R381" s="63"/>
      <c r="S381" s="64"/>
      <c r="T381" s="65"/>
      <c r="U381" s="65"/>
      <c r="V381" s="65"/>
      <c r="W381" s="62"/>
      <c r="X381" s="125"/>
      <c r="Y381" s="164"/>
      <c r="Z381" s="164"/>
    </row>
    <row r="382" spans="1:26" ht="18" customHeight="1" x14ac:dyDescent="0.2">
      <c r="A382" s="125"/>
      <c r="B382" s="125"/>
      <c r="C382" s="126"/>
      <c r="D382" s="125"/>
      <c r="E382" s="125"/>
      <c r="F382" s="59"/>
      <c r="G382" s="59"/>
      <c r="H382" s="59"/>
      <c r="I382" s="59"/>
      <c r="J382" s="60"/>
      <c r="K382" s="64"/>
      <c r="L382" s="60"/>
      <c r="M382" s="64"/>
      <c r="N382" s="78">
        <f t="shared" ref="N382:R382" si="155">SUM(N381)</f>
        <v>0</v>
      </c>
      <c r="O382" s="70">
        <f t="shared" si="155"/>
        <v>0</v>
      </c>
      <c r="P382" s="70">
        <f t="shared" si="155"/>
        <v>0</v>
      </c>
      <c r="Q382" s="70">
        <f t="shared" si="155"/>
        <v>0</v>
      </c>
      <c r="R382" s="70">
        <f t="shared" si="155"/>
        <v>0</v>
      </c>
      <c r="S382" s="64"/>
      <c r="T382" s="65"/>
      <c r="U382" s="65"/>
      <c r="V382" s="65"/>
      <c r="W382" s="62"/>
      <c r="X382" s="125"/>
      <c r="Y382" s="164"/>
      <c r="Z382" s="164"/>
    </row>
    <row r="383" spans="1:26" ht="18" customHeight="1" x14ac:dyDescent="0.2">
      <c r="A383" s="125">
        <v>118</v>
      </c>
      <c r="B383" s="125" t="s">
        <v>210</v>
      </c>
      <c r="C383" s="126" t="s">
        <v>403</v>
      </c>
      <c r="D383" s="125">
        <v>500</v>
      </c>
      <c r="E383" s="125" t="s">
        <v>201</v>
      </c>
      <c r="F383" s="59" t="s">
        <v>202</v>
      </c>
      <c r="G383" s="59" t="s">
        <v>202</v>
      </c>
      <c r="H383" s="59" t="s">
        <v>202</v>
      </c>
      <c r="I383" s="59" t="s">
        <v>202</v>
      </c>
      <c r="J383" s="60"/>
      <c r="K383" s="61"/>
      <c r="L383" s="60"/>
      <c r="M383" s="61"/>
      <c r="N383" s="75"/>
      <c r="O383" s="63"/>
      <c r="P383" s="63"/>
      <c r="Q383" s="63"/>
      <c r="R383" s="63"/>
      <c r="S383" s="64"/>
      <c r="T383" s="65"/>
      <c r="U383" s="65"/>
      <c r="V383" s="65"/>
      <c r="W383" s="62"/>
      <c r="X383" s="125"/>
      <c r="Y383" s="164" t="s">
        <v>766</v>
      </c>
      <c r="Z383" s="164">
        <v>100</v>
      </c>
    </row>
    <row r="384" spans="1:26" ht="18" customHeight="1" x14ac:dyDescent="0.2">
      <c r="A384" s="125"/>
      <c r="B384" s="125"/>
      <c r="C384" s="126"/>
      <c r="D384" s="125"/>
      <c r="E384" s="125"/>
      <c r="F384" s="59" t="s">
        <v>202</v>
      </c>
      <c r="G384" s="59" t="s">
        <v>202</v>
      </c>
      <c r="H384" s="59" t="s">
        <v>202</v>
      </c>
      <c r="I384" s="59" t="s">
        <v>202</v>
      </c>
      <c r="J384" s="59"/>
      <c r="K384" s="76"/>
      <c r="L384" s="76"/>
      <c r="M384" s="76"/>
      <c r="N384" s="75"/>
      <c r="O384" s="63"/>
      <c r="P384" s="63"/>
      <c r="Q384" s="63"/>
      <c r="R384" s="63"/>
      <c r="S384" s="62"/>
      <c r="T384" s="65"/>
      <c r="U384" s="65"/>
      <c r="V384" s="65"/>
      <c r="W384" s="62"/>
      <c r="X384" s="125"/>
      <c r="Y384" s="164"/>
      <c r="Z384" s="164"/>
    </row>
    <row r="385" spans="1:26" ht="18" customHeight="1" x14ac:dyDescent="0.2">
      <c r="A385" s="125"/>
      <c r="B385" s="125"/>
      <c r="C385" s="126"/>
      <c r="D385" s="125"/>
      <c r="E385" s="125"/>
      <c r="F385" s="59"/>
      <c r="G385" s="59"/>
      <c r="H385" s="59"/>
      <c r="I385" s="59"/>
      <c r="J385" s="60"/>
      <c r="K385" s="64"/>
      <c r="L385" s="60"/>
      <c r="M385" s="64"/>
      <c r="N385" s="78">
        <f t="shared" ref="N385:R385" si="156">SUM(N384)</f>
        <v>0</v>
      </c>
      <c r="O385" s="70">
        <f t="shared" si="156"/>
        <v>0</v>
      </c>
      <c r="P385" s="70">
        <f t="shared" si="156"/>
        <v>0</v>
      </c>
      <c r="Q385" s="70">
        <f t="shared" si="156"/>
        <v>0</v>
      </c>
      <c r="R385" s="70">
        <f t="shared" si="156"/>
        <v>0</v>
      </c>
      <c r="S385" s="64"/>
      <c r="T385" s="65"/>
      <c r="U385" s="65"/>
      <c r="V385" s="65"/>
      <c r="W385" s="62"/>
      <c r="X385" s="125"/>
      <c r="Y385" s="164"/>
      <c r="Z385" s="164"/>
    </row>
    <row r="386" spans="1:26" ht="18" customHeight="1" x14ac:dyDescent="0.2">
      <c r="A386" s="125">
        <v>119</v>
      </c>
      <c r="B386" s="125" t="s">
        <v>211</v>
      </c>
      <c r="C386" s="126" t="s">
        <v>404</v>
      </c>
      <c r="D386" s="125">
        <v>315</v>
      </c>
      <c r="E386" s="125" t="s">
        <v>201</v>
      </c>
      <c r="F386" s="59" t="s">
        <v>202</v>
      </c>
      <c r="G386" s="59" t="s">
        <v>202</v>
      </c>
      <c r="H386" s="59" t="s">
        <v>202</v>
      </c>
      <c r="I386" s="59" t="s">
        <v>202</v>
      </c>
      <c r="J386" s="60"/>
      <c r="K386" s="64"/>
      <c r="L386" s="60"/>
      <c r="M386" s="64"/>
      <c r="N386" s="75"/>
      <c r="O386" s="63"/>
      <c r="P386" s="63"/>
      <c r="Q386" s="63"/>
      <c r="R386" s="63"/>
      <c r="S386" s="64"/>
      <c r="T386" s="65"/>
      <c r="U386" s="65"/>
      <c r="V386" s="65"/>
      <c r="W386" s="62"/>
      <c r="X386" s="125"/>
      <c r="Y386" s="164" t="s">
        <v>766</v>
      </c>
      <c r="Z386" s="164">
        <v>100</v>
      </c>
    </row>
    <row r="387" spans="1:26" ht="18" customHeight="1" x14ac:dyDescent="0.2">
      <c r="A387" s="125"/>
      <c r="B387" s="125"/>
      <c r="C387" s="126"/>
      <c r="D387" s="125"/>
      <c r="E387" s="125"/>
      <c r="F387" s="59" t="s">
        <v>202</v>
      </c>
      <c r="G387" s="59" t="s">
        <v>202</v>
      </c>
      <c r="H387" s="59" t="s">
        <v>202</v>
      </c>
      <c r="I387" s="59" t="s">
        <v>202</v>
      </c>
      <c r="J387" s="59"/>
      <c r="K387" s="76"/>
      <c r="L387" s="76"/>
      <c r="M387" s="76"/>
      <c r="N387" s="75"/>
      <c r="O387" s="63"/>
      <c r="P387" s="63"/>
      <c r="Q387" s="63"/>
      <c r="R387" s="63"/>
      <c r="S387" s="62"/>
      <c r="T387" s="65"/>
      <c r="U387" s="65"/>
      <c r="V387" s="65"/>
      <c r="W387" s="62"/>
      <c r="X387" s="125"/>
      <c r="Y387" s="164"/>
      <c r="Z387" s="164"/>
    </row>
    <row r="388" spans="1:26" ht="18" customHeight="1" x14ac:dyDescent="0.2">
      <c r="A388" s="125"/>
      <c r="B388" s="125"/>
      <c r="C388" s="126"/>
      <c r="D388" s="125"/>
      <c r="E388" s="125"/>
      <c r="F388" s="59"/>
      <c r="G388" s="59"/>
      <c r="H388" s="59"/>
      <c r="I388" s="59"/>
      <c r="J388" s="60"/>
      <c r="K388" s="64"/>
      <c r="L388" s="60"/>
      <c r="M388" s="64"/>
      <c r="N388" s="78">
        <f t="shared" ref="N388:R388" si="157">SUM(N387)</f>
        <v>0</v>
      </c>
      <c r="O388" s="70">
        <f t="shared" si="157"/>
        <v>0</v>
      </c>
      <c r="P388" s="70">
        <f t="shared" si="157"/>
        <v>0</v>
      </c>
      <c r="Q388" s="70">
        <f t="shared" si="157"/>
        <v>0</v>
      </c>
      <c r="R388" s="70">
        <f t="shared" si="157"/>
        <v>0</v>
      </c>
      <c r="S388" s="64"/>
      <c r="T388" s="65"/>
      <c r="U388" s="65"/>
      <c r="V388" s="65"/>
      <c r="W388" s="62"/>
      <c r="X388" s="125"/>
      <c r="Y388" s="164"/>
      <c r="Z388" s="164"/>
    </row>
    <row r="389" spans="1:26" ht="18" customHeight="1" x14ac:dyDescent="0.2">
      <c r="A389" s="125">
        <v>120</v>
      </c>
      <c r="B389" s="125" t="s">
        <v>212</v>
      </c>
      <c r="C389" s="126" t="s">
        <v>30</v>
      </c>
      <c r="D389" s="125">
        <v>315</v>
      </c>
      <c r="E389" s="125" t="s">
        <v>201</v>
      </c>
      <c r="F389" s="59" t="s">
        <v>202</v>
      </c>
      <c r="G389" s="59" t="s">
        <v>202</v>
      </c>
      <c r="H389" s="59" t="s">
        <v>202</v>
      </c>
      <c r="I389" s="59" t="s">
        <v>202</v>
      </c>
      <c r="J389" s="73"/>
      <c r="K389" s="61"/>
      <c r="L389" s="73"/>
      <c r="M389" s="61"/>
      <c r="N389" s="74">
        <v>0</v>
      </c>
      <c r="O389" s="74">
        <f>IF(RIGHT(S389)="T",(N389),0)</f>
        <v>0</v>
      </c>
      <c r="P389" s="74">
        <f>IF(RIGHT(S389)="U",(N389),0)</f>
        <v>0</v>
      </c>
      <c r="Q389" s="74">
        <f>IF(RIGHT(S389)="C",(N389),0)</f>
        <v>0</v>
      </c>
      <c r="R389" s="74">
        <f>IF(RIGHT(S389)="D",(N389),0)</f>
        <v>0</v>
      </c>
      <c r="S389" s="64"/>
      <c r="T389" s="65"/>
      <c r="U389" s="65"/>
      <c r="V389" s="65"/>
      <c r="W389" s="62"/>
      <c r="X389" s="125"/>
      <c r="Y389" s="164" t="s">
        <v>766</v>
      </c>
      <c r="Z389" s="164">
        <v>100</v>
      </c>
    </row>
    <row r="390" spans="1:26" ht="18" customHeight="1" x14ac:dyDescent="0.2">
      <c r="A390" s="125"/>
      <c r="B390" s="125"/>
      <c r="C390" s="126"/>
      <c r="D390" s="125"/>
      <c r="E390" s="125"/>
      <c r="F390" s="59" t="s">
        <v>202</v>
      </c>
      <c r="G390" s="59" t="s">
        <v>202</v>
      </c>
      <c r="H390" s="59" t="s">
        <v>202</v>
      </c>
      <c r="I390" s="59" t="s">
        <v>202</v>
      </c>
      <c r="J390" s="59"/>
      <c r="K390" s="84"/>
      <c r="L390" s="84"/>
      <c r="M390" s="84"/>
      <c r="N390" s="75"/>
      <c r="O390" s="63"/>
      <c r="P390" s="63"/>
      <c r="Q390" s="63"/>
      <c r="R390" s="63"/>
      <c r="S390" s="66"/>
      <c r="T390" s="65"/>
      <c r="U390" s="65"/>
      <c r="V390" s="65"/>
      <c r="W390" s="62"/>
      <c r="X390" s="128"/>
      <c r="Y390" s="164"/>
      <c r="Z390" s="164"/>
    </row>
    <row r="391" spans="1:26" ht="18" customHeight="1" x14ac:dyDescent="0.2">
      <c r="A391" s="125"/>
      <c r="B391" s="125"/>
      <c r="C391" s="126"/>
      <c r="D391" s="125"/>
      <c r="E391" s="125"/>
      <c r="F391" s="59"/>
      <c r="G391" s="59"/>
      <c r="H391" s="59"/>
      <c r="I391" s="59"/>
      <c r="J391" s="60"/>
      <c r="K391" s="64"/>
      <c r="L391" s="60"/>
      <c r="M391" s="64"/>
      <c r="N391" s="78">
        <f t="shared" ref="N391:R391" si="158">SUM(N390)</f>
        <v>0</v>
      </c>
      <c r="O391" s="70">
        <f t="shared" si="158"/>
        <v>0</v>
      </c>
      <c r="P391" s="70">
        <f t="shared" si="158"/>
        <v>0</v>
      </c>
      <c r="Q391" s="70">
        <f t="shared" si="158"/>
        <v>0</v>
      </c>
      <c r="R391" s="70">
        <f t="shared" si="158"/>
        <v>0</v>
      </c>
      <c r="S391" s="64"/>
      <c r="T391" s="65"/>
      <c r="U391" s="65"/>
      <c r="V391" s="65"/>
      <c r="W391" s="62"/>
      <c r="X391" s="125"/>
      <c r="Y391" s="164"/>
      <c r="Z391" s="164"/>
    </row>
    <row r="392" spans="1:26" ht="18" customHeight="1" x14ac:dyDescent="0.2">
      <c r="A392" s="125">
        <v>121</v>
      </c>
      <c r="B392" s="125" t="s">
        <v>213</v>
      </c>
      <c r="C392" s="126" t="s">
        <v>31</v>
      </c>
      <c r="D392" s="125">
        <v>315</v>
      </c>
      <c r="E392" s="125" t="s">
        <v>201</v>
      </c>
      <c r="F392" s="59" t="s">
        <v>202</v>
      </c>
      <c r="G392" s="59" t="s">
        <v>202</v>
      </c>
      <c r="H392" s="59" t="s">
        <v>202</v>
      </c>
      <c r="I392" s="59" t="s">
        <v>202</v>
      </c>
      <c r="J392" s="73"/>
      <c r="K392" s="61"/>
      <c r="L392" s="73"/>
      <c r="M392" s="61"/>
      <c r="N392" s="74">
        <v>0</v>
      </c>
      <c r="O392" s="74">
        <f>IF(RIGHT(S392)="T",(N392),0)</f>
        <v>0</v>
      </c>
      <c r="P392" s="74">
        <f>IF(RIGHT(S392)="U",(N392),0)</f>
        <v>0</v>
      </c>
      <c r="Q392" s="74">
        <f>IF(RIGHT(S392)="C",(N392),0)</f>
        <v>0</v>
      </c>
      <c r="R392" s="74">
        <f>IF(RIGHT(S392)="D",(N392),0)</f>
        <v>0</v>
      </c>
      <c r="S392" s="64"/>
      <c r="T392" s="65"/>
      <c r="U392" s="65"/>
      <c r="V392" s="65"/>
      <c r="W392" s="62"/>
      <c r="X392" s="125"/>
      <c r="Y392" s="164" t="s">
        <v>766</v>
      </c>
      <c r="Z392" s="164">
        <v>100</v>
      </c>
    </row>
    <row r="393" spans="1:26" ht="18" customHeight="1" x14ac:dyDescent="0.2">
      <c r="A393" s="125"/>
      <c r="B393" s="125"/>
      <c r="C393" s="126"/>
      <c r="D393" s="125"/>
      <c r="E393" s="125"/>
      <c r="F393" s="59" t="s">
        <v>202</v>
      </c>
      <c r="G393" s="59" t="s">
        <v>202</v>
      </c>
      <c r="H393" s="59" t="s">
        <v>202</v>
      </c>
      <c r="I393" s="59" t="s">
        <v>202</v>
      </c>
      <c r="J393" s="60"/>
      <c r="K393" s="64"/>
      <c r="L393" s="60"/>
      <c r="M393" s="64"/>
      <c r="N393" s="63"/>
      <c r="O393" s="93"/>
      <c r="P393" s="93"/>
      <c r="Q393" s="93"/>
      <c r="R393" s="93"/>
      <c r="S393" s="64"/>
      <c r="T393" s="65"/>
      <c r="U393" s="65"/>
      <c r="V393" s="65"/>
      <c r="W393" s="62"/>
      <c r="X393" s="125"/>
      <c r="Y393" s="164"/>
      <c r="Z393" s="164"/>
    </row>
    <row r="394" spans="1:26" ht="18" customHeight="1" x14ac:dyDescent="0.2">
      <c r="A394" s="125"/>
      <c r="B394" s="125"/>
      <c r="C394" s="126"/>
      <c r="D394" s="125"/>
      <c r="E394" s="125"/>
      <c r="F394" s="59"/>
      <c r="G394" s="59"/>
      <c r="H394" s="59"/>
      <c r="I394" s="59"/>
      <c r="J394" s="60"/>
      <c r="K394" s="64"/>
      <c r="L394" s="60"/>
      <c r="M394" s="64"/>
      <c r="N394" s="78">
        <f t="shared" ref="N394:R394" si="159">SUM(N392:N393)</f>
        <v>0</v>
      </c>
      <c r="O394" s="95">
        <f t="shared" si="159"/>
        <v>0</v>
      </c>
      <c r="P394" s="95">
        <f t="shared" si="159"/>
        <v>0</v>
      </c>
      <c r="Q394" s="95">
        <f t="shared" si="159"/>
        <v>0</v>
      </c>
      <c r="R394" s="95">
        <f t="shared" si="159"/>
        <v>0</v>
      </c>
      <c r="S394" s="64"/>
      <c r="T394" s="65"/>
      <c r="U394" s="65"/>
      <c r="V394" s="65"/>
      <c r="W394" s="62"/>
      <c r="X394" s="125"/>
      <c r="Y394" s="164"/>
      <c r="Z394" s="164"/>
    </row>
    <row r="395" spans="1:26" ht="18" customHeight="1" x14ac:dyDescent="0.2">
      <c r="A395" s="125">
        <v>122</v>
      </c>
      <c r="B395" s="125" t="s">
        <v>214</v>
      </c>
      <c r="C395" s="126" t="s">
        <v>319</v>
      </c>
      <c r="D395" s="125">
        <v>315</v>
      </c>
      <c r="E395" s="125" t="s">
        <v>201</v>
      </c>
      <c r="F395" s="59" t="s">
        <v>202</v>
      </c>
      <c r="G395" s="59" t="s">
        <v>202</v>
      </c>
      <c r="H395" s="59" t="s">
        <v>202</v>
      </c>
      <c r="I395" s="59" t="s">
        <v>202</v>
      </c>
      <c r="J395" s="60">
        <v>43646</v>
      </c>
      <c r="K395" s="61">
        <v>0.37708333333333338</v>
      </c>
      <c r="L395" s="60">
        <v>43646</v>
      </c>
      <c r="M395" s="61">
        <v>0.73402777777777783</v>
      </c>
      <c r="N395" s="63">
        <f>IF(((L395+M395)-(J395+K395))*24&gt;0,((L395+M395)-(J395+K395))*24,"NA")</f>
        <v>8.5666666666511446</v>
      </c>
      <c r="O395" s="62">
        <f>IF(RIGHT(S395)="T",(N395),0)</f>
        <v>0</v>
      </c>
      <c r="P395" s="62">
        <f>IF(RIGHT(S395)="U",(N395),0)</f>
        <v>0</v>
      </c>
      <c r="Q395" s="62">
        <f>IF(RIGHT(S395)="C",(N395),0)</f>
        <v>0</v>
      </c>
      <c r="R395" s="63">
        <f>IF(RIGHT(S395)="D",(N395),0)</f>
        <v>8.5666666666511446</v>
      </c>
      <c r="S395" s="62" t="s">
        <v>489</v>
      </c>
      <c r="T395" s="65"/>
      <c r="U395" s="65"/>
      <c r="V395" s="65"/>
      <c r="W395" s="62"/>
      <c r="X395" s="125" t="s">
        <v>759</v>
      </c>
      <c r="Y395" s="164" t="s">
        <v>766</v>
      </c>
      <c r="Z395" s="164">
        <v>100</v>
      </c>
    </row>
    <row r="396" spans="1:26" ht="18" customHeight="1" x14ac:dyDescent="0.2">
      <c r="A396" s="125"/>
      <c r="B396" s="125"/>
      <c r="C396" s="126"/>
      <c r="D396" s="125"/>
      <c r="E396" s="125"/>
      <c r="F396" s="59"/>
      <c r="G396" s="59"/>
      <c r="H396" s="59"/>
      <c r="I396" s="59"/>
      <c r="J396" s="60"/>
      <c r="K396" s="61"/>
      <c r="L396" s="60"/>
      <c r="M396" s="61"/>
      <c r="N396" s="63"/>
      <c r="O396" s="63"/>
      <c r="P396" s="63"/>
      <c r="Q396" s="63"/>
      <c r="R396" s="63"/>
      <c r="S396" s="64"/>
      <c r="T396" s="65"/>
      <c r="U396" s="65"/>
      <c r="V396" s="65"/>
      <c r="W396" s="62"/>
      <c r="X396" s="125"/>
      <c r="Y396" s="164"/>
      <c r="Z396" s="164"/>
    </row>
    <row r="397" spans="1:26" ht="18" customHeight="1" x14ac:dyDescent="0.2">
      <c r="A397" s="125"/>
      <c r="B397" s="125"/>
      <c r="C397" s="126"/>
      <c r="D397" s="125"/>
      <c r="E397" s="125"/>
      <c r="F397" s="59"/>
      <c r="G397" s="59"/>
      <c r="H397" s="59"/>
      <c r="I397" s="59"/>
      <c r="J397" s="60"/>
      <c r="K397" s="64"/>
      <c r="L397" s="60"/>
      <c r="M397" s="64"/>
      <c r="N397" s="78">
        <f>SUM(N395:N396)</f>
        <v>8.5666666666511446</v>
      </c>
      <c r="O397" s="70">
        <f>SUM(O395:O396)</f>
        <v>0</v>
      </c>
      <c r="P397" s="70">
        <f>SUM(P395:P396)</f>
        <v>0</v>
      </c>
      <c r="Q397" s="70">
        <f>SUM(Q395:Q396)</f>
        <v>0</v>
      </c>
      <c r="R397" s="70">
        <f>SUM(R395:R396)</f>
        <v>8.5666666666511446</v>
      </c>
      <c r="S397" s="64"/>
      <c r="T397" s="65"/>
      <c r="U397" s="65"/>
      <c r="V397" s="65"/>
      <c r="W397" s="62"/>
      <c r="X397" s="125"/>
      <c r="Y397" s="164"/>
      <c r="Z397" s="164"/>
    </row>
    <row r="398" spans="1:26" ht="18" customHeight="1" x14ac:dyDescent="0.2">
      <c r="A398" s="125">
        <v>123</v>
      </c>
      <c r="B398" s="125" t="s">
        <v>215</v>
      </c>
      <c r="C398" s="126" t="s">
        <v>114</v>
      </c>
      <c r="D398" s="125">
        <v>315</v>
      </c>
      <c r="E398" s="125" t="s">
        <v>201</v>
      </c>
      <c r="F398" s="59" t="s">
        <v>202</v>
      </c>
      <c r="G398" s="59" t="s">
        <v>202</v>
      </c>
      <c r="H398" s="59" t="s">
        <v>202</v>
      </c>
      <c r="I398" s="59" t="s">
        <v>202</v>
      </c>
      <c r="J398" s="60">
        <v>43644</v>
      </c>
      <c r="K398" s="61">
        <v>0.54513888888888895</v>
      </c>
      <c r="L398" s="60">
        <v>43644</v>
      </c>
      <c r="M398" s="61">
        <v>0.62361111111111112</v>
      </c>
      <c r="N398" s="63">
        <f>IF(((L398+M398)-(J398+K398))*24&gt;0,((L398+M398)-(J398+K398))*24,"NA")</f>
        <v>1.8833333333604969</v>
      </c>
      <c r="O398" s="62">
        <f>IF(RIGHT(S398)="T",(N398),0)</f>
        <v>1.8833333333604969</v>
      </c>
      <c r="P398" s="62">
        <f>IF(RIGHT(S398)="U",(N398),0)</f>
        <v>0</v>
      </c>
      <c r="Q398" s="62">
        <f>IF(RIGHT(S398)="C",(N398),0)</f>
        <v>0</v>
      </c>
      <c r="R398" s="63">
        <f>IF(RIGHT(S398)="D",(N398),0)</f>
        <v>0</v>
      </c>
      <c r="S398" s="62" t="s">
        <v>482</v>
      </c>
      <c r="T398" s="65"/>
      <c r="U398" s="65"/>
      <c r="V398" s="65"/>
      <c r="W398" s="62"/>
      <c r="X398" s="125" t="s">
        <v>760</v>
      </c>
      <c r="Y398" s="164" t="s">
        <v>766</v>
      </c>
      <c r="Z398" s="164">
        <v>99.73</v>
      </c>
    </row>
    <row r="399" spans="1:26" ht="18" customHeight="1" x14ac:dyDescent="0.2">
      <c r="A399" s="125"/>
      <c r="B399" s="125"/>
      <c r="C399" s="126"/>
      <c r="D399" s="125"/>
      <c r="E399" s="125"/>
      <c r="F399" s="59" t="s">
        <v>202</v>
      </c>
      <c r="G399" s="59" t="s">
        <v>202</v>
      </c>
      <c r="H399" s="59" t="s">
        <v>202</v>
      </c>
      <c r="I399" s="59" t="s">
        <v>202</v>
      </c>
      <c r="J399" s="60"/>
      <c r="K399" s="64"/>
      <c r="L399" s="60"/>
      <c r="M399" s="64"/>
      <c r="N399" s="63"/>
      <c r="O399" s="74"/>
      <c r="P399" s="74"/>
      <c r="Q399" s="74"/>
      <c r="R399" s="74"/>
      <c r="S399" s="64"/>
      <c r="T399" s="65"/>
      <c r="U399" s="65"/>
      <c r="V399" s="65"/>
      <c r="W399" s="62"/>
      <c r="X399" s="125"/>
      <c r="Y399" s="164"/>
      <c r="Z399" s="164"/>
    </row>
    <row r="400" spans="1:26" ht="18" customHeight="1" x14ac:dyDescent="0.2">
      <c r="A400" s="125"/>
      <c r="B400" s="125"/>
      <c r="C400" s="126"/>
      <c r="D400" s="125"/>
      <c r="E400" s="125"/>
      <c r="F400" s="59"/>
      <c r="G400" s="59"/>
      <c r="H400" s="59"/>
      <c r="I400" s="59"/>
      <c r="J400" s="60"/>
      <c r="K400" s="64"/>
      <c r="L400" s="60"/>
      <c r="M400" s="64"/>
      <c r="N400" s="78">
        <f t="shared" ref="N400:R400" si="160">SUM(N398:N399)</f>
        <v>1.8833333333604969</v>
      </c>
      <c r="O400" s="70">
        <f t="shared" si="160"/>
        <v>1.8833333333604969</v>
      </c>
      <c r="P400" s="70">
        <f t="shared" si="160"/>
        <v>0</v>
      </c>
      <c r="Q400" s="70">
        <f t="shared" si="160"/>
        <v>0</v>
      </c>
      <c r="R400" s="70">
        <f t="shared" si="160"/>
        <v>0</v>
      </c>
      <c r="S400" s="64"/>
      <c r="T400" s="65"/>
      <c r="U400" s="65"/>
      <c r="V400" s="65"/>
      <c r="W400" s="62"/>
      <c r="X400" s="125"/>
      <c r="Y400" s="164"/>
      <c r="Z400" s="164"/>
    </row>
    <row r="401" spans="1:26" ht="18" customHeight="1" x14ac:dyDescent="0.2">
      <c r="A401" s="125">
        <v>124</v>
      </c>
      <c r="B401" s="125" t="s">
        <v>216</v>
      </c>
      <c r="C401" s="126" t="s">
        <v>32</v>
      </c>
      <c r="D401" s="125">
        <v>315</v>
      </c>
      <c r="E401" s="125" t="s">
        <v>201</v>
      </c>
      <c r="F401" s="59" t="s">
        <v>202</v>
      </c>
      <c r="G401" s="59" t="s">
        <v>202</v>
      </c>
      <c r="H401" s="59" t="s">
        <v>202</v>
      </c>
      <c r="I401" s="59" t="s">
        <v>202</v>
      </c>
      <c r="J401" s="60"/>
      <c r="K401" s="61"/>
      <c r="L401" s="60"/>
      <c r="M401" s="61"/>
      <c r="N401" s="63" t="str">
        <f t="shared" ref="N401" si="161">IF(((L401+M401)-(J401+K401))*24&gt;0,((L401+M401)-(J401+K401))*24,"  ")</f>
        <v xml:space="preserve">  </v>
      </c>
      <c r="O401" s="63">
        <f t="shared" ref="O401" si="162">IF(RIGHT(S401)="T",(N401),0)</f>
        <v>0</v>
      </c>
      <c r="P401" s="63">
        <f t="shared" ref="P401" si="163">IF(RIGHT(S401)="U",(N401),0)</f>
        <v>0</v>
      </c>
      <c r="Q401" s="63">
        <f t="shared" ref="Q401" si="164">IF(RIGHT(S401)="C",(N401),0)</f>
        <v>0</v>
      </c>
      <c r="R401" s="63">
        <f t="shared" ref="R401" si="165">IF(RIGHT(S401)="D",(N401),0)</f>
        <v>0</v>
      </c>
      <c r="S401" s="64"/>
      <c r="T401" s="65"/>
      <c r="U401" s="65"/>
      <c r="V401" s="65"/>
      <c r="W401" s="62"/>
      <c r="X401" s="125"/>
      <c r="Y401" s="164" t="s">
        <v>766</v>
      </c>
      <c r="Z401" s="164">
        <v>100</v>
      </c>
    </row>
    <row r="402" spans="1:26" ht="18" customHeight="1" x14ac:dyDescent="0.2">
      <c r="A402" s="125"/>
      <c r="B402" s="125"/>
      <c r="C402" s="126" t="s">
        <v>24</v>
      </c>
      <c r="D402" s="125"/>
      <c r="E402" s="125"/>
      <c r="F402" s="59" t="s">
        <v>202</v>
      </c>
      <c r="G402" s="59" t="s">
        <v>202</v>
      </c>
      <c r="H402" s="59" t="s">
        <v>202</v>
      </c>
      <c r="I402" s="59" t="s">
        <v>202</v>
      </c>
      <c r="J402" s="59"/>
      <c r="K402" s="76"/>
      <c r="L402" s="76"/>
      <c r="M402" s="76"/>
      <c r="N402" s="75"/>
      <c r="O402" s="63"/>
      <c r="P402" s="63"/>
      <c r="Q402" s="63"/>
      <c r="R402" s="63"/>
      <c r="S402" s="62"/>
      <c r="T402" s="65"/>
      <c r="U402" s="65"/>
      <c r="V402" s="65"/>
      <c r="W402" s="62"/>
      <c r="X402" s="125"/>
      <c r="Y402" s="164"/>
      <c r="Z402" s="164"/>
    </row>
    <row r="403" spans="1:26" ht="18" customHeight="1" x14ac:dyDescent="0.2">
      <c r="A403" s="125"/>
      <c r="B403" s="125"/>
      <c r="C403" s="126"/>
      <c r="D403" s="125"/>
      <c r="E403" s="125"/>
      <c r="F403" s="59"/>
      <c r="G403" s="59"/>
      <c r="H403" s="59"/>
      <c r="I403" s="59"/>
      <c r="J403" s="60"/>
      <c r="K403" s="64"/>
      <c r="L403" s="60"/>
      <c r="M403" s="64"/>
      <c r="N403" s="78">
        <f t="shared" ref="N403:R403" si="166">SUM(N402)</f>
        <v>0</v>
      </c>
      <c r="O403" s="70">
        <f t="shared" si="166"/>
        <v>0</v>
      </c>
      <c r="P403" s="70">
        <f t="shared" si="166"/>
        <v>0</v>
      </c>
      <c r="Q403" s="70">
        <f t="shared" si="166"/>
        <v>0</v>
      </c>
      <c r="R403" s="70">
        <f t="shared" si="166"/>
        <v>0</v>
      </c>
      <c r="S403" s="64"/>
      <c r="T403" s="65"/>
      <c r="U403" s="65"/>
      <c r="V403" s="65"/>
      <c r="W403" s="62"/>
      <c r="X403" s="125"/>
      <c r="Y403" s="164"/>
      <c r="Z403" s="164"/>
    </row>
    <row r="404" spans="1:26" ht="18" customHeight="1" x14ac:dyDescent="0.2">
      <c r="A404" s="125">
        <v>125</v>
      </c>
      <c r="B404" s="125" t="s">
        <v>217</v>
      </c>
      <c r="C404" s="126" t="s">
        <v>33</v>
      </c>
      <c r="D404" s="125">
        <v>315</v>
      </c>
      <c r="E404" s="125" t="s">
        <v>201</v>
      </c>
      <c r="F404" s="59" t="s">
        <v>202</v>
      </c>
      <c r="G404" s="59" t="s">
        <v>202</v>
      </c>
      <c r="H404" s="59" t="s">
        <v>202</v>
      </c>
      <c r="I404" s="59" t="s">
        <v>202</v>
      </c>
      <c r="J404" s="73"/>
      <c r="K404" s="61"/>
      <c r="L404" s="73"/>
      <c r="M404" s="61"/>
      <c r="N404" s="74">
        <v>0</v>
      </c>
      <c r="O404" s="74">
        <f>IF(RIGHT(S404)="T",(N404),0)</f>
        <v>0</v>
      </c>
      <c r="P404" s="74">
        <f>IF(RIGHT(S404)="U",(N404),0)</f>
        <v>0</v>
      </c>
      <c r="Q404" s="74">
        <f>IF(RIGHT(S404)="C",(N404),0)</f>
        <v>0</v>
      </c>
      <c r="R404" s="74">
        <f>IF(RIGHT(S404)="D",(N404),0)</f>
        <v>0</v>
      </c>
      <c r="S404" s="64"/>
      <c r="T404" s="65"/>
      <c r="U404" s="65"/>
      <c r="V404" s="65"/>
      <c r="W404" s="62"/>
      <c r="X404" s="125"/>
      <c r="Y404" s="164" t="s">
        <v>766</v>
      </c>
      <c r="Z404" s="164">
        <v>100</v>
      </c>
    </row>
    <row r="405" spans="1:26" ht="18" customHeight="1" x14ac:dyDescent="0.2">
      <c r="A405" s="125"/>
      <c r="B405" s="125"/>
      <c r="C405" s="126"/>
      <c r="D405" s="125"/>
      <c r="E405" s="125"/>
      <c r="F405" s="59"/>
      <c r="G405" s="59"/>
      <c r="H405" s="59"/>
      <c r="I405" s="59"/>
      <c r="J405" s="60"/>
      <c r="K405" s="64"/>
      <c r="L405" s="60"/>
      <c r="M405" s="64"/>
      <c r="N405" s="75"/>
      <c r="O405" s="63"/>
      <c r="P405" s="63"/>
      <c r="Q405" s="63"/>
      <c r="R405" s="63"/>
      <c r="S405" s="64"/>
      <c r="T405" s="65"/>
      <c r="U405" s="65"/>
      <c r="V405" s="65"/>
      <c r="W405" s="62"/>
      <c r="X405" s="5"/>
      <c r="Y405" s="164"/>
      <c r="Z405" s="164"/>
    </row>
    <row r="406" spans="1:26" ht="18" customHeight="1" x14ac:dyDescent="0.2">
      <c r="A406" s="125"/>
      <c r="B406" s="125"/>
      <c r="C406" s="126" t="s">
        <v>24</v>
      </c>
      <c r="D406" s="125"/>
      <c r="E406" s="125"/>
      <c r="F406" s="59" t="s">
        <v>202</v>
      </c>
      <c r="G406" s="59" t="s">
        <v>202</v>
      </c>
      <c r="H406" s="59" t="s">
        <v>202</v>
      </c>
      <c r="I406" s="59" t="s">
        <v>202</v>
      </c>
      <c r="J406" s="59"/>
      <c r="K406" s="76"/>
      <c r="L406" s="76"/>
      <c r="M406" s="76"/>
      <c r="N406" s="75"/>
      <c r="O406" s="63"/>
      <c r="P406" s="63"/>
      <c r="Q406" s="63"/>
      <c r="R406" s="63"/>
      <c r="S406" s="62"/>
      <c r="T406" s="65"/>
      <c r="U406" s="65"/>
      <c r="V406" s="65"/>
      <c r="W406" s="62"/>
      <c r="X406" s="125"/>
      <c r="Y406" s="164"/>
      <c r="Z406" s="164"/>
    </row>
    <row r="407" spans="1:26" ht="18" customHeight="1" x14ac:dyDescent="0.2">
      <c r="A407" s="125"/>
      <c r="B407" s="125"/>
      <c r="C407" s="126"/>
      <c r="D407" s="125"/>
      <c r="E407" s="125"/>
      <c r="F407" s="59"/>
      <c r="G407" s="59"/>
      <c r="H407" s="59"/>
      <c r="I407" s="59"/>
      <c r="J407" s="60"/>
      <c r="K407" s="64"/>
      <c r="L407" s="60"/>
      <c r="M407" s="64"/>
      <c r="N407" s="78">
        <f>SUM(N404:N406)</f>
        <v>0</v>
      </c>
      <c r="O407" s="78">
        <f t="shared" ref="O407:R407" si="167">SUM(O404:O406)</f>
        <v>0</v>
      </c>
      <c r="P407" s="78">
        <f t="shared" si="167"/>
        <v>0</v>
      </c>
      <c r="Q407" s="78">
        <f t="shared" si="167"/>
        <v>0</v>
      </c>
      <c r="R407" s="78">
        <f t="shared" si="167"/>
        <v>0</v>
      </c>
      <c r="S407" s="64"/>
      <c r="T407" s="65"/>
      <c r="U407" s="65"/>
      <c r="V407" s="65"/>
      <c r="W407" s="62"/>
      <c r="X407" s="125"/>
      <c r="Y407" s="164"/>
      <c r="Z407" s="164"/>
    </row>
    <row r="408" spans="1:26" ht="18" customHeight="1" x14ac:dyDescent="0.2">
      <c r="A408" s="162">
        <v>126</v>
      </c>
      <c r="B408" s="162" t="s">
        <v>218</v>
      </c>
      <c r="C408" s="163" t="s">
        <v>34</v>
      </c>
      <c r="D408" s="162">
        <v>500</v>
      </c>
      <c r="E408" s="162" t="s">
        <v>201</v>
      </c>
      <c r="F408" s="59" t="s">
        <v>202</v>
      </c>
      <c r="G408" s="59" t="s">
        <v>202</v>
      </c>
      <c r="H408" s="59" t="s">
        <v>202</v>
      </c>
      <c r="I408" s="59" t="s">
        <v>202</v>
      </c>
      <c r="J408" s="60"/>
      <c r="K408" s="64"/>
      <c r="L408" s="60"/>
      <c r="M408" s="64"/>
      <c r="N408" s="75"/>
      <c r="O408" s="63"/>
      <c r="P408" s="63"/>
      <c r="Q408" s="63"/>
      <c r="R408" s="63"/>
      <c r="S408" s="64"/>
      <c r="T408" s="65"/>
      <c r="U408" s="65"/>
      <c r="V408" s="65"/>
      <c r="W408" s="62"/>
      <c r="X408" s="5"/>
      <c r="Y408" s="164" t="s">
        <v>766</v>
      </c>
      <c r="Z408" s="164">
        <v>100</v>
      </c>
    </row>
    <row r="409" spans="1:26" ht="18" customHeight="1" x14ac:dyDescent="0.2">
      <c r="A409" s="162"/>
      <c r="B409" s="162"/>
      <c r="C409" s="163" t="s">
        <v>24</v>
      </c>
      <c r="D409" s="162"/>
      <c r="E409" s="162"/>
      <c r="F409" s="59" t="s">
        <v>202</v>
      </c>
      <c r="G409" s="59" t="s">
        <v>202</v>
      </c>
      <c r="H409" s="59" t="s">
        <v>202</v>
      </c>
      <c r="I409" s="59" t="s">
        <v>202</v>
      </c>
      <c r="J409" s="59"/>
      <c r="K409" s="76"/>
      <c r="L409" s="76"/>
      <c r="M409" s="76"/>
      <c r="N409" s="75"/>
      <c r="O409" s="63"/>
      <c r="P409" s="63"/>
      <c r="Q409" s="63"/>
      <c r="R409" s="63"/>
      <c r="S409" s="62"/>
      <c r="T409" s="65"/>
      <c r="U409" s="65"/>
      <c r="V409" s="65"/>
      <c r="W409" s="62"/>
      <c r="X409" s="125"/>
      <c r="Y409" s="164"/>
      <c r="Z409" s="164"/>
    </row>
    <row r="410" spans="1:26" ht="18" customHeight="1" x14ac:dyDescent="0.2">
      <c r="A410" s="162"/>
      <c r="B410" s="162"/>
      <c r="C410" s="163"/>
      <c r="D410" s="162"/>
      <c r="E410" s="162"/>
      <c r="F410" s="59"/>
      <c r="G410" s="59"/>
      <c r="H410" s="59"/>
      <c r="I410" s="59"/>
      <c r="J410" s="60"/>
      <c r="K410" s="64"/>
      <c r="L410" s="60"/>
      <c r="M410" s="64"/>
      <c r="N410" s="78">
        <f t="shared" ref="N410:R410" si="168">SUM(N409)</f>
        <v>0</v>
      </c>
      <c r="O410" s="70">
        <f t="shared" si="168"/>
        <v>0</v>
      </c>
      <c r="P410" s="70">
        <f t="shared" si="168"/>
        <v>0</v>
      </c>
      <c r="Q410" s="70">
        <f t="shared" si="168"/>
        <v>0</v>
      </c>
      <c r="R410" s="70">
        <f t="shared" si="168"/>
        <v>0</v>
      </c>
      <c r="S410" s="64"/>
      <c r="T410" s="65"/>
      <c r="U410" s="65"/>
      <c r="V410" s="65"/>
      <c r="W410" s="62"/>
      <c r="X410" s="125"/>
      <c r="Y410" s="164"/>
      <c r="Z410" s="164"/>
    </row>
    <row r="411" spans="1:26" ht="18" customHeight="1" x14ac:dyDescent="0.2">
      <c r="A411" s="162">
        <v>127</v>
      </c>
      <c r="B411" s="162" t="s">
        <v>219</v>
      </c>
      <c r="C411" s="163" t="s">
        <v>35</v>
      </c>
      <c r="D411" s="162">
        <v>315</v>
      </c>
      <c r="E411" s="162" t="s">
        <v>201</v>
      </c>
      <c r="F411" s="59" t="s">
        <v>202</v>
      </c>
      <c r="G411" s="59" t="s">
        <v>202</v>
      </c>
      <c r="H411" s="59" t="s">
        <v>202</v>
      </c>
      <c r="I411" s="59" t="s">
        <v>202</v>
      </c>
      <c r="J411" s="60"/>
      <c r="K411" s="61"/>
      <c r="L411" s="60"/>
      <c r="M411" s="61"/>
      <c r="N411" s="63"/>
      <c r="O411" s="63"/>
      <c r="P411" s="63"/>
      <c r="Q411" s="63"/>
      <c r="R411" s="63"/>
      <c r="S411" s="64"/>
      <c r="T411" s="65"/>
      <c r="U411" s="65"/>
      <c r="V411" s="65"/>
      <c r="W411" s="62"/>
      <c r="X411" s="125"/>
      <c r="Y411" s="164" t="s">
        <v>766</v>
      </c>
      <c r="Z411" s="164">
        <v>100</v>
      </c>
    </row>
    <row r="412" spans="1:26" ht="18" customHeight="1" x14ac:dyDescent="0.2">
      <c r="A412" s="162"/>
      <c r="B412" s="162"/>
      <c r="C412" s="163" t="s">
        <v>24</v>
      </c>
      <c r="D412" s="162"/>
      <c r="E412" s="162"/>
      <c r="F412" s="59" t="s">
        <v>202</v>
      </c>
      <c r="G412" s="59" t="s">
        <v>202</v>
      </c>
      <c r="H412" s="59" t="s">
        <v>202</v>
      </c>
      <c r="I412" s="59" t="s">
        <v>202</v>
      </c>
      <c r="J412" s="59"/>
      <c r="K412" s="76"/>
      <c r="L412" s="76"/>
      <c r="M412" s="76"/>
      <c r="N412" s="75"/>
      <c r="O412" s="63"/>
      <c r="P412" s="63"/>
      <c r="Q412" s="63"/>
      <c r="R412" s="63"/>
      <c r="S412" s="62"/>
      <c r="T412" s="65"/>
      <c r="U412" s="65"/>
      <c r="V412" s="65"/>
      <c r="W412" s="62"/>
      <c r="X412" s="125"/>
      <c r="Y412" s="164"/>
      <c r="Z412" s="164"/>
    </row>
    <row r="413" spans="1:26" ht="18" customHeight="1" x14ac:dyDescent="0.2">
      <c r="A413" s="125"/>
      <c r="B413" s="125"/>
      <c r="C413" s="126"/>
      <c r="D413" s="125"/>
      <c r="E413" s="125"/>
      <c r="F413" s="59"/>
      <c r="G413" s="59"/>
      <c r="H413" s="59"/>
      <c r="I413" s="59"/>
      <c r="J413" s="60"/>
      <c r="K413" s="64"/>
      <c r="L413" s="60"/>
      <c r="M413" s="64"/>
      <c r="N413" s="78">
        <f t="shared" ref="N413:R413" si="169">SUM(N412)</f>
        <v>0</v>
      </c>
      <c r="O413" s="70">
        <f t="shared" si="169"/>
        <v>0</v>
      </c>
      <c r="P413" s="70">
        <f t="shared" si="169"/>
        <v>0</v>
      </c>
      <c r="Q413" s="70">
        <f t="shared" si="169"/>
        <v>0</v>
      </c>
      <c r="R413" s="70">
        <f t="shared" si="169"/>
        <v>0</v>
      </c>
      <c r="S413" s="64"/>
      <c r="T413" s="65"/>
      <c r="U413" s="65"/>
      <c r="V413" s="65"/>
      <c r="W413" s="62"/>
      <c r="X413" s="125"/>
      <c r="Y413" s="164"/>
      <c r="Z413" s="164"/>
    </row>
    <row r="414" spans="1:26" ht="18" customHeight="1" x14ac:dyDescent="0.2">
      <c r="A414" s="125">
        <v>128</v>
      </c>
      <c r="B414" s="125" t="s">
        <v>519</v>
      </c>
      <c r="C414" s="126" t="s">
        <v>520</v>
      </c>
      <c r="D414" s="125">
        <v>500</v>
      </c>
      <c r="E414" s="125" t="s">
        <v>201</v>
      </c>
      <c r="F414" s="59" t="s">
        <v>202</v>
      </c>
      <c r="G414" s="59" t="s">
        <v>202</v>
      </c>
      <c r="H414" s="59" t="s">
        <v>202</v>
      </c>
      <c r="I414" s="59" t="s">
        <v>202</v>
      </c>
      <c r="J414" s="79"/>
      <c r="K414" s="80"/>
      <c r="L414" s="79"/>
      <c r="M414" s="80"/>
      <c r="N414" s="81"/>
      <c r="O414" s="81"/>
      <c r="P414" s="81"/>
      <c r="Q414" s="81"/>
      <c r="R414" s="81"/>
      <c r="S414" s="82"/>
      <c r="T414" s="65"/>
      <c r="U414" s="65"/>
      <c r="V414" s="65"/>
      <c r="W414" s="62"/>
      <c r="X414" s="30"/>
      <c r="Y414" s="164" t="s">
        <v>766</v>
      </c>
      <c r="Z414" s="164">
        <v>100</v>
      </c>
    </row>
    <row r="415" spans="1:26" ht="18" customHeight="1" x14ac:dyDescent="0.2">
      <c r="A415" s="125"/>
      <c r="B415" s="125"/>
      <c r="C415" s="126" t="s">
        <v>24</v>
      </c>
      <c r="D415" s="125"/>
      <c r="E415" s="125"/>
      <c r="F415" s="59" t="s">
        <v>202</v>
      </c>
      <c r="G415" s="59" t="s">
        <v>202</v>
      </c>
      <c r="H415" s="59" t="s">
        <v>202</v>
      </c>
      <c r="I415" s="59" t="s">
        <v>202</v>
      </c>
      <c r="J415" s="59"/>
      <c r="K415" s="76"/>
      <c r="L415" s="76"/>
      <c r="M415" s="76"/>
      <c r="N415" s="75"/>
      <c r="O415" s="63"/>
      <c r="P415" s="63"/>
      <c r="Q415" s="63"/>
      <c r="R415" s="63"/>
      <c r="S415" s="62"/>
      <c r="T415" s="65"/>
      <c r="U415" s="65"/>
      <c r="V415" s="65"/>
      <c r="W415" s="62"/>
      <c r="X415" s="125"/>
      <c r="Y415" s="164"/>
      <c r="Z415" s="164"/>
    </row>
    <row r="416" spans="1:26" ht="18" customHeight="1" x14ac:dyDescent="0.2">
      <c r="A416" s="162">
        <v>129</v>
      </c>
      <c r="B416" s="162" t="s">
        <v>220</v>
      </c>
      <c r="C416" s="163" t="s">
        <v>68</v>
      </c>
      <c r="D416" s="162">
        <v>200</v>
      </c>
      <c r="E416" s="162" t="s">
        <v>201</v>
      </c>
      <c r="F416" s="59" t="s">
        <v>202</v>
      </c>
      <c r="G416" s="59" t="s">
        <v>202</v>
      </c>
      <c r="H416" s="59" t="s">
        <v>202</v>
      </c>
      <c r="I416" s="59" t="s">
        <v>202</v>
      </c>
      <c r="J416" s="60"/>
      <c r="K416" s="61"/>
      <c r="L416" s="60"/>
      <c r="M416" s="61"/>
      <c r="N416" s="63" t="str">
        <f t="shared" ref="N416" si="170">IF(((L416+M416)-(J416+K416))*24&gt;0,((L416+M416)-(J416+K416))*24,"  ")</f>
        <v xml:space="preserve">  </v>
      </c>
      <c r="O416" s="63">
        <f t="shared" ref="O416" si="171">IF(RIGHT(S416)="T",(N416),0)</f>
        <v>0</v>
      </c>
      <c r="P416" s="63">
        <f t="shared" ref="P416" si="172">IF(RIGHT(S416)="U",(N416),0)</f>
        <v>0</v>
      </c>
      <c r="Q416" s="63">
        <f t="shared" ref="Q416" si="173">IF(RIGHT(S416)="C",(N416),0)</f>
        <v>0</v>
      </c>
      <c r="R416" s="63">
        <f t="shared" ref="R416" si="174">IF(RIGHT(S416)="D",(N416),0)</f>
        <v>0</v>
      </c>
      <c r="S416" s="64"/>
      <c r="T416" s="65"/>
      <c r="U416" s="65"/>
      <c r="V416" s="65"/>
      <c r="W416" s="62"/>
      <c r="X416" s="125"/>
      <c r="Y416" s="164" t="s">
        <v>766</v>
      </c>
      <c r="Z416" s="164">
        <v>100</v>
      </c>
    </row>
    <row r="417" spans="1:26" ht="18" customHeight="1" x14ac:dyDescent="0.2">
      <c r="A417" s="162"/>
      <c r="B417" s="162"/>
      <c r="C417" s="163" t="s">
        <v>24</v>
      </c>
      <c r="D417" s="162"/>
      <c r="E417" s="162"/>
      <c r="F417" s="59" t="s">
        <v>202</v>
      </c>
      <c r="G417" s="59" t="s">
        <v>202</v>
      </c>
      <c r="H417" s="59" t="s">
        <v>202</v>
      </c>
      <c r="I417" s="59" t="s">
        <v>202</v>
      </c>
      <c r="J417" s="59"/>
      <c r="K417" s="76"/>
      <c r="L417" s="76"/>
      <c r="M417" s="76"/>
      <c r="N417" s="75"/>
      <c r="O417" s="63"/>
      <c r="P417" s="63"/>
      <c r="Q417" s="63"/>
      <c r="R417" s="63"/>
      <c r="S417" s="62"/>
      <c r="T417" s="65"/>
      <c r="U417" s="65"/>
      <c r="V417" s="65"/>
      <c r="W417" s="62"/>
      <c r="X417" s="125"/>
      <c r="Y417" s="164"/>
      <c r="Z417" s="164"/>
    </row>
    <row r="418" spans="1:26" ht="18" customHeight="1" x14ac:dyDescent="0.2">
      <c r="A418" s="125"/>
      <c r="B418" s="125"/>
      <c r="C418" s="126"/>
      <c r="D418" s="125"/>
      <c r="E418" s="125"/>
      <c r="F418" s="59"/>
      <c r="G418" s="59"/>
      <c r="H418" s="59"/>
      <c r="I418" s="59"/>
      <c r="J418" s="60"/>
      <c r="K418" s="64"/>
      <c r="L418" s="60"/>
      <c r="M418" s="64"/>
      <c r="N418" s="78">
        <f t="shared" ref="N418:R418" si="175">SUM(N417)</f>
        <v>0</v>
      </c>
      <c r="O418" s="70">
        <f t="shared" si="175"/>
        <v>0</v>
      </c>
      <c r="P418" s="70">
        <f t="shared" si="175"/>
        <v>0</v>
      </c>
      <c r="Q418" s="70">
        <f t="shared" si="175"/>
        <v>0</v>
      </c>
      <c r="R418" s="70">
        <f t="shared" si="175"/>
        <v>0</v>
      </c>
      <c r="S418" s="64"/>
      <c r="T418" s="65"/>
      <c r="U418" s="65"/>
      <c r="V418" s="65"/>
      <c r="W418" s="62"/>
      <c r="X418" s="125"/>
      <c r="Y418" s="164"/>
      <c r="Z418" s="164"/>
    </row>
    <row r="419" spans="1:26" ht="18" customHeight="1" x14ac:dyDescent="0.2">
      <c r="A419" s="162">
        <v>130</v>
      </c>
      <c r="B419" s="162" t="s">
        <v>221</v>
      </c>
      <c r="C419" s="163" t="s">
        <v>69</v>
      </c>
      <c r="D419" s="162">
        <v>200</v>
      </c>
      <c r="E419" s="162" t="s">
        <v>201</v>
      </c>
      <c r="F419" s="59" t="s">
        <v>202</v>
      </c>
      <c r="G419" s="59" t="s">
        <v>202</v>
      </c>
      <c r="H419" s="59" t="s">
        <v>202</v>
      </c>
      <c r="I419" s="59" t="s">
        <v>202</v>
      </c>
      <c r="J419" s="60"/>
      <c r="K419" s="61"/>
      <c r="L419" s="60"/>
      <c r="M419" s="61"/>
      <c r="N419" s="63" t="str">
        <f t="shared" ref="N419" si="176">IF(((L419+M419)-(J419+K419))*24&gt;0,((L419+M419)-(J419+K419))*24,"  ")</f>
        <v xml:space="preserve">  </v>
      </c>
      <c r="O419" s="63">
        <f t="shared" ref="O419" si="177">IF(RIGHT(S419)="T",(N419),0)</f>
        <v>0</v>
      </c>
      <c r="P419" s="63">
        <f t="shared" ref="P419" si="178">IF(RIGHT(S419)="U",(N419),0)</f>
        <v>0</v>
      </c>
      <c r="Q419" s="63">
        <f t="shared" ref="Q419" si="179">IF(RIGHT(S419)="C",(N419),0)</f>
        <v>0</v>
      </c>
      <c r="R419" s="63">
        <f t="shared" ref="R419" si="180">IF(RIGHT(S419)="D",(N419),0)</f>
        <v>0</v>
      </c>
      <c r="S419" s="64"/>
      <c r="T419" s="65"/>
      <c r="U419" s="65"/>
      <c r="V419" s="65"/>
      <c r="W419" s="62"/>
      <c r="X419" s="125"/>
      <c r="Y419" s="164" t="s">
        <v>766</v>
      </c>
      <c r="Z419" s="164">
        <v>100</v>
      </c>
    </row>
    <row r="420" spans="1:26" ht="18" customHeight="1" x14ac:dyDescent="0.2">
      <c r="A420" s="162"/>
      <c r="B420" s="162"/>
      <c r="C420" s="163" t="s">
        <v>24</v>
      </c>
      <c r="D420" s="162"/>
      <c r="E420" s="162"/>
      <c r="F420" s="59" t="s">
        <v>202</v>
      </c>
      <c r="G420" s="59" t="s">
        <v>202</v>
      </c>
      <c r="H420" s="59" t="s">
        <v>202</v>
      </c>
      <c r="I420" s="59" t="s">
        <v>202</v>
      </c>
      <c r="J420" s="59"/>
      <c r="K420" s="76"/>
      <c r="L420" s="76"/>
      <c r="M420" s="76"/>
      <c r="N420" s="75"/>
      <c r="O420" s="63"/>
      <c r="P420" s="63"/>
      <c r="Q420" s="63"/>
      <c r="R420" s="63"/>
      <c r="S420" s="62"/>
      <c r="T420" s="65"/>
      <c r="U420" s="65"/>
      <c r="V420" s="65"/>
      <c r="W420" s="62"/>
      <c r="X420" s="125"/>
      <c r="Y420" s="164"/>
      <c r="Z420" s="164"/>
    </row>
    <row r="421" spans="1:26" ht="18" customHeight="1" x14ac:dyDescent="0.2">
      <c r="A421" s="125"/>
      <c r="B421" s="125"/>
      <c r="C421" s="126"/>
      <c r="D421" s="125"/>
      <c r="E421" s="125"/>
      <c r="F421" s="59"/>
      <c r="G421" s="59"/>
      <c r="H421" s="59"/>
      <c r="I421" s="59"/>
      <c r="J421" s="60"/>
      <c r="K421" s="64"/>
      <c r="L421" s="60"/>
      <c r="M421" s="64"/>
      <c r="N421" s="78">
        <f t="shared" ref="N421:R421" si="181">SUM(N420)</f>
        <v>0</v>
      </c>
      <c r="O421" s="70">
        <f t="shared" si="181"/>
        <v>0</v>
      </c>
      <c r="P421" s="70">
        <f t="shared" si="181"/>
        <v>0</v>
      </c>
      <c r="Q421" s="70">
        <f t="shared" si="181"/>
        <v>0</v>
      </c>
      <c r="R421" s="70">
        <f t="shared" si="181"/>
        <v>0</v>
      </c>
      <c r="S421" s="64"/>
      <c r="T421" s="65"/>
      <c r="U421" s="65"/>
      <c r="V421" s="65"/>
      <c r="W421" s="62"/>
      <c r="X421" s="125"/>
      <c r="Y421" s="164"/>
      <c r="Z421" s="164"/>
    </row>
    <row r="422" spans="1:26" ht="18" customHeight="1" x14ac:dyDescent="0.2">
      <c r="A422" s="125">
        <v>131</v>
      </c>
      <c r="B422" s="125" t="s">
        <v>222</v>
      </c>
      <c r="C422" s="126" t="s">
        <v>36</v>
      </c>
      <c r="D422" s="125">
        <v>1500</v>
      </c>
      <c r="E422" s="125" t="s">
        <v>201</v>
      </c>
      <c r="F422" s="59" t="s">
        <v>202</v>
      </c>
      <c r="G422" s="59" t="s">
        <v>202</v>
      </c>
      <c r="H422" s="59" t="s">
        <v>202</v>
      </c>
      <c r="I422" s="59" t="s">
        <v>202</v>
      </c>
      <c r="J422" s="59"/>
      <c r="K422" s="76"/>
      <c r="L422" s="76"/>
      <c r="M422" s="76"/>
      <c r="N422" s="75"/>
      <c r="O422" s="63"/>
      <c r="P422" s="63"/>
      <c r="Q422" s="63"/>
      <c r="R422" s="63"/>
      <c r="S422" s="62"/>
      <c r="T422" s="65"/>
      <c r="U422" s="65"/>
      <c r="V422" s="65"/>
      <c r="W422" s="62"/>
      <c r="X422" s="125"/>
      <c r="Y422" s="164" t="s">
        <v>766</v>
      </c>
      <c r="Z422" s="164">
        <v>100</v>
      </c>
    </row>
    <row r="423" spans="1:26" ht="18" customHeight="1" x14ac:dyDescent="0.2">
      <c r="A423" s="125"/>
      <c r="B423" s="125"/>
      <c r="C423" s="126" t="s">
        <v>24</v>
      </c>
      <c r="D423" s="125"/>
      <c r="E423" s="125"/>
      <c r="F423" s="59" t="s">
        <v>202</v>
      </c>
      <c r="G423" s="59" t="s">
        <v>202</v>
      </c>
      <c r="H423" s="59" t="s">
        <v>202</v>
      </c>
      <c r="I423" s="59" t="s">
        <v>202</v>
      </c>
      <c r="J423" s="59"/>
      <c r="K423" s="76"/>
      <c r="L423" s="76"/>
      <c r="M423" s="76"/>
      <c r="N423" s="75"/>
      <c r="O423" s="63"/>
      <c r="P423" s="63"/>
      <c r="Q423" s="63"/>
      <c r="R423" s="63"/>
      <c r="S423" s="62"/>
      <c r="T423" s="65"/>
      <c r="U423" s="65"/>
      <c r="V423" s="65"/>
      <c r="W423" s="62"/>
      <c r="X423" s="125"/>
      <c r="Y423" s="164"/>
      <c r="Z423" s="164"/>
    </row>
    <row r="424" spans="1:26" ht="18" customHeight="1" x14ac:dyDescent="0.2">
      <c r="A424" s="125"/>
      <c r="B424" s="128" t="s">
        <v>302</v>
      </c>
      <c r="C424" s="109"/>
      <c r="D424" s="128"/>
      <c r="E424" s="128"/>
      <c r="F424" s="59"/>
      <c r="G424" s="59"/>
      <c r="H424" s="59"/>
      <c r="I424" s="59"/>
      <c r="J424" s="68"/>
      <c r="K424" s="69"/>
      <c r="L424" s="68"/>
      <c r="M424" s="69"/>
      <c r="N424" s="70">
        <f t="shared" ref="N424:R424" si="182">SUM(N421:N423)</f>
        <v>0</v>
      </c>
      <c r="O424" s="70">
        <f t="shared" si="182"/>
        <v>0</v>
      </c>
      <c r="P424" s="70">
        <f t="shared" si="182"/>
        <v>0</v>
      </c>
      <c r="Q424" s="70">
        <f t="shared" si="182"/>
        <v>0</v>
      </c>
      <c r="R424" s="70">
        <f t="shared" si="182"/>
        <v>0</v>
      </c>
      <c r="S424" s="66"/>
      <c r="T424" s="71"/>
      <c r="U424" s="71"/>
      <c r="V424" s="71"/>
      <c r="W424" s="66"/>
      <c r="X424" s="128"/>
      <c r="Y424" s="164"/>
      <c r="Z424" s="164"/>
    </row>
    <row r="425" spans="1:26" ht="18" customHeight="1" x14ac:dyDescent="0.2">
      <c r="A425" s="125">
        <v>132</v>
      </c>
      <c r="B425" s="125" t="s">
        <v>223</v>
      </c>
      <c r="C425" s="126" t="s">
        <v>37</v>
      </c>
      <c r="D425" s="125">
        <v>1500</v>
      </c>
      <c r="E425" s="125" t="s">
        <v>201</v>
      </c>
      <c r="F425" s="59" t="s">
        <v>202</v>
      </c>
      <c r="G425" s="59" t="s">
        <v>202</v>
      </c>
      <c r="H425" s="59" t="s">
        <v>202</v>
      </c>
      <c r="I425" s="59" t="s">
        <v>202</v>
      </c>
      <c r="J425" s="60"/>
      <c r="K425" s="61"/>
      <c r="L425" s="60"/>
      <c r="M425" s="61"/>
      <c r="N425" s="63"/>
      <c r="O425" s="63"/>
      <c r="P425" s="63"/>
      <c r="Q425" s="63"/>
      <c r="R425" s="63"/>
      <c r="S425" s="64"/>
      <c r="T425" s="65"/>
      <c r="U425" s="65"/>
      <c r="V425" s="65"/>
      <c r="W425" s="62"/>
      <c r="X425" s="125"/>
      <c r="Y425" s="164" t="s">
        <v>766</v>
      </c>
      <c r="Z425" s="164">
        <v>100</v>
      </c>
    </row>
    <row r="426" spans="1:26" ht="18" customHeight="1" x14ac:dyDescent="0.2">
      <c r="A426" s="125"/>
      <c r="B426" s="125"/>
      <c r="C426" s="126" t="s">
        <v>24</v>
      </c>
      <c r="D426" s="125"/>
      <c r="E426" s="125"/>
      <c r="F426" s="59" t="s">
        <v>202</v>
      </c>
      <c r="G426" s="59" t="s">
        <v>202</v>
      </c>
      <c r="H426" s="59" t="s">
        <v>202</v>
      </c>
      <c r="I426" s="59" t="s">
        <v>202</v>
      </c>
      <c r="J426" s="59"/>
      <c r="K426" s="76"/>
      <c r="L426" s="76"/>
      <c r="M426" s="76"/>
      <c r="N426" s="75"/>
      <c r="O426" s="63"/>
      <c r="P426" s="63"/>
      <c r="Q426" s="63"/>
      <c r="R426" s="63"/>
      <c r="S426" s="62"/>
      <c r="T426" s="65"/>
      <c r="U426" s="65"/>
      <c r="V426" s="65"/>
      <c r="W426" s="62"/>
      <c r="X426" s="125"/>
      <c r="Y426" s="164"/>
      <c r="Z426" s="164"/>
    </row>
    <row r="427" spans="1:26" ht="18" customHeight="1" x14ac:dyDescent="0.2">
      <c r="A427" s="125"/>
      <c r="B427" s="128" t="s">
        <v>302</v>
      </c>
      <c r="C427" s="109"/>
      <c r="D427" s="128"/>
      <c r="E427" s="128"/>
      <c r="F427" s="59"/>
      <c r="G427" s="59"/>
      <c r="H427" s="59"/>
      <c r="I427" s="59"/>
      <c r="J427" s="68"/>
      <c r="K427" s="69"/>
      <c r="L427" s="68"/>
      <c r="M427" s="69"/>
      <c r="N427" s="70">
        <f t="shared" ref="N427:R427" si="183">SUM(N424:N426)</f>
        <v>0</v>
      </c>
      <c r="O427" s="70">
        <f t="shared" si="183"/>
        <v>0</v>
      </c>
      <c r="P427" s="70">
        <f t="shared" si="183"/>
        <v>0</v>
      </c>
      <c r="Q427" s="70">
        <f t="shared" si="183"/>
        <v>0</v>
      </c>
      <c r="R427" s="70">
        <f t="shared" si="183"/>
        <v>0</v>
      </c>
      <c r="S427" s="66"/>
      <c r="T427" s="71"/>
      <c r="U427" s="71"/>
      <c r="V427" s="71"/>
      <c r="W427" s="66"/>
      <c r="X427" s="128"/>
      <c r="Y427" s="164"/>
      <c r="Z427" s="164"/>
    </row>
    <row r="428" spans="1:26" ht="18" customHeight="1" x14ac:dyDescent="0.2">
      <c r="A428" s="125">
        <v>133</v>
      </c>
      <c r="B428" s="125" t="s">
        <v>224</v>
      </c>
      <c r="C428" s="126" t="s">
        <v>38</v>
      </c>
      <c r="D428" s="125">
        <v>1500</v>
      </c>
      <c r="E428" s="125" t="s">
        <v>201</v>
      </c>
      <c r="F428" s="59" t="s">
        <v>202</v>
      </c>
      <c r="G428" s="59" t="s">
        <v>202</v>
      </c>
      <c r="H428" s="59" t="s">
        <v>202</v>
      </c>
      <c r="I428" s="59" t="s">
        <v>202</v>
      </c>
      <c r="J428" s="60"/>
      <c r="K428" s="61"/>
      <c r="L428" s="60"/>
      <c r="M428" s="61"/>
      <c r="N428" s="63"/>
      <c r="O428" s="62"/>
      <c r="P428" s="62"/>
      <c r="Q428" s="62"/>
      <c r="R428" s="63"/>
      <c r="S428" s="64"/>
      <c r="T428" s="65"/>
      <c r="U428" s="65"/>
      <c r="V428" s="65"/>
      <c r="W428" s="62"/>
      <c r="X428" s="128"/>
      <c r="Y428" s="164" t="s">
        <v>766</v>
      </c>
      <c r="Z428" s="164">
        <v>100</v>
      </c>
    </row>
    <row r="429" spans="1:26" ht="18" customHeight="1" x14ac:dyDescent="0.2">
      <c r="A429" s="125"/>
      <c r="B429" s="125"/>
      <c r="C429" s="126" t="s">
        <v>24</v>
      </c>
      <c r="D429" s="125"/>
      <c r="E429" s="125"/>
      <c r="F429" s="59" t="s">
        <v>202</v>
      </c>
      <c r="G429" s="59" t="s">
        <v>202</v>
      </c>
      <c r="H429" s="59" t="s">
        <v>202</v>
      </c>
      <c r="I429" s="59" t="s">
        <v>202</v>
      </c>
      <c r="J429" s="59"/>
      <c r="K429" s="76"/>
      <c r="L429" s="76"/>
      <c r="M429" s="76"/>
      <c r="N429" s="75"/>
      <c r="O429" s="63"/>
      <c r="P429" s="63"/>
      <c r="Q429" s="63"/>
      <c r="R429" s="63"/>
      <c r="S429" s="62"/>
      <c r="T429" s="65"/>
      <c r="U429" s="65"/>
      <c r="V429" s="65"/>
      <c r="W429" s="62"/>
      <c r="X429" s="125"/>
      <c r="Y429" s="164"/>
      <c r="Z429" s="164"/>
    </row>
    <row r="430" spans="1:26" ht="18" customHeight="1" x14ac:dyDescent="0.2">
      <c r="A430" s="125"/>
      <c r="B430" s="128" t="s">
        <v>302</v>
      </c>
      <c r="C430" s="109"/>
      <c r="D430" s="128"/>
      <c r="E430" s="128"/>
      <c r="F430" s="59"/>
      <c r="G430" s="59"/>
      <c r="H430" s="59"/>
      <c r="I430" s="59"/>
      <c r="J430" s="68"/>
      <c r="K430" s="69"/>
      <c r="L430" s="68"/>
      <c r="M430" s="69"/>
      <c r="N430" s="70">
        <f>SUM(N427:N429)</f>
        <v>0</v>
      </c>
      <c r="O430" s="70">
        <f>SUM(O427:O429)</f>
        <v>0</v>
      </c>
      <c r="P430" s="70">
        <f>SUM(P427:P429)</f>
        <v>0</v>
      </c>
      <c r="Q430" s="70">
        <f>SUM(Q427:Q429)</f>
        <v>0</v>
      </c>
      <c r="R430" s="70">
        <f>SUM(R427:R429)</f>
        <v>0</v>
      </c>
      <c r="S430" s="66"/>
      <c r="T430" s="71"/>
      <c r="U430" s="71"/>
      <c r="V430" s="71"/>
      <c r="W430" s="66"/>
      <c r="X430" s="128"/>
      <c r="Y430" s="164"/>
      <c r="Z430" s="164"/>
    </row>
    <row r="431" spans="1:26" ht="18" customHeight="1" x14ac:dyDescent="0.2">
      <c r="A431" s="125">
        <v>134</v>
      </c>
      <c r="B431" s="125" t="s">
        <v>518</v>
      </c>
      <c r="C431" s="126" t="s">
        <v>37</v>
      </c>
      <c r="D431" s="125">
        <v>1500</v>
      </c>
      <c r="E431" s="125" t="s">
        <v>201</v>
      </c>
      <c r="F431" s="59" t="s">
        <v>202</v>
      </c>
      <c r="G431" s="59" t="s">
        <v>202</v>
      </c>
      <c r="H431" s="59" t="s">
        <v>202</v>
      </c>
      <c r="I431" s="59" t="s">
        <v>202</v>
      </c>
      <c r="J431" s="60"/>
      <c r="K431" s="61"/>
      <c r="L431" s="60"/>
      <c r="M431" s="61"/>
      <c r="N431" s="63"/>
      <c r="O431" s="63"/>
      <c r="P431" s="63"/>
      <c r="Q431" s="63"/>
      <c r="R431" s="63"/>
      <c r="S431" s="64"/>
      <c r="T431" s="65"/>
      <c r="U431" s="65"/>
      <c r="V431" s="65"/>
      <c r="W431" s="62"/>
      <c r="X431" s="125"/>
      <c r="Y431" s="164" t="s">
        <v>766</v>
      </c>
      <c r="Z431" s="164">
        <v>100</v>
      </c>
    </row>
    <row r="432" spans="1:26" ht="18" customHeight="1" x14ac:dyDescent="0.2">
      <c r="A432" s="125"/>
      <c r="B432" s="125"/>
      <c r="C432" s="126" t="s">
        <v>24</v>
      </c>
      <c r="D432" s="125"/>
      <c r="E432" s="125"/>
      <c r="F432" s="59" t="s">
        <v>202</v>
      </c>
      <c r="G432" s="59" t="s">
        <v>202</v>
      </c>
      <c r="H432" s="59" t="s">
        <v>202</v>
      </c>
      <c r="I432" s="59" t="s">
        <v>202</v>
      </c>
      <c r="J432" s="59"/>
      <c r="K432" s="76"/>
      <c r="L432" s="76"/>
      <c r="M432" s="76"/>
      <c r="N432" s="75"/>
      <c r="O432" s="63"/>
      <c r="P432" s="63"/>
      <c r="Q432" s="63"/>
      <c r="R432" s="63"/>
      <c r="S432" s="62"/>
      <c r="T432" s="65"/>
      <c r="U432" s="65"/>
      <c r="V432" s="65"/>
      <c r="W432" s="62"/>
      <c r="X432" s="125"/>
      <c r="Y432" s="164"/>
      <c r="Z432" s="164"/>
    </row>
    <row r="433" spans="1:26" ht="18" customHeight="1" x14ac:dyDescent="0.2">
      <c r="A433" s="125"/>
      <c r="B433" s="128" t="s">
        <v>302</v>
      </c>
      <c r="C433" s="109"/>
      <c r="D433" s="128"/>
      <c r="E433" s="128"/>
      <c r="F433" s="59"/>
      <c r="G433" s="59"/>
      <c r="H433" s="59"/>
      <c r="I433" s="59"/>
      <c r="J433" s="68"/>
      <c r="K433" s="69"/>
      <c r="L433" s="68"/>
      <c r="M433" s="69"/>
      <c r="N433" s="70">
        <f>SUM(N427:N432)</f>
        <v>0</v>
      </c>
      <c r="O433" s="70">
        <f>SUM(O427:O432)</f>
        <v>0</v>
      </c>
      <c r="P433" s="70">
        <f>SUM(P427:P432)</f>
        <v>0</v>
      </c>
      <c r="Q433" s="70">
        <f>SUM(Q427:Q432)</f>
        <v>0</v>
      </c>
      <c r="R433" s="70">
        <f>SUM(R427:R432)</f>
        <v>0</v>
      </c>
      <c r="S433" s="66"/>
      <c r="T433" s="71"/>
      <c r="U433" s="71"/>
      <c r="V433" s="71"/>
      <c r="W433" s="66"/>
      <c r="X433" s="128"/>
      <c r="Y433" s="164"/>
      <c r="Z433" s="164"/>
    </row>
    <row r="434" spans="1:26" ht="18" customHeight="1" x14ac:dyDescent="0.2">
      <c r="A434" s="125">
        <v>135</v>
      </c>
      <c r="B434" s="125" t="s">
        <v>225</v>
      </c>
      <c r="C434" s="126" t="s">
        <v>27</v>
      </c>
      <c r="D434" s="125">
        <v>160</v>
      </c>
      <c r="E434" s="125" t="s">
        <v>201</v>
      </c>
      <c r="F434" s="59" t="s">
        <v>202</v>
      </c>
      <c r="G434" s="59" t="s">
        <v>202</v>
      </c>
      <c r="H434" s="59" t="s">
        <v>202</v>
      </c>
      <c r="I434" s="59" t="s">
        <v>202</v>
      </c>
      <c r="J434" s="60"/>
      <c r="K434" s="61"/>
      <c r="L434" s="60"/>
      <c r="M434" s="61"/>
      <c r="N434" s="63"/>
      <c r="O434" s="63"/>
      <c r="P434" s="63"/>
      <c r="Q434" s="63"/>
      <c r="R434" s="63"/>
      <c r="S434" s="64"/>
      <c r="T434" s="65"/>
      <c r="U434" s="65"/>
      <c r="V434" s="65"/>
      <c r="W434" s="62"/>
      <c r="X434" s="125"/>
      <c r="Y434" s="164" t="s">
        <v>766</v>
      </c>
      <c r="Z434" s="164">
        <v>100</v>
      </c>
    </row>
    <row r="435" spans="1:26" ht="18" customHeight="1" x14ac:dyDescent="0.2">
      <c r="A435" s="125"/>
      <c r="B435" s="125"/>
      <c r="C435" s="126"/>
      <c r="D435" s="125"/>
      <c r="E435" s="125"/>
      <c r="F435" s="59"/>
      <c r="G435" s="59"/>
      <c r="H435" s="59"/>
      <c r="I435" s="59"/>
      <c r="J435" s="60"/>
      <c r="K435" s="61"/>
      <c r="L435" s="60"/>
      <c r="M435" s="61"/>
      <c r="N435" s="63"/>
      <c r="O435" s="63"/>
      <c r="P435" s="63"/>
      <c r="Q435" s="63"/>
      <c r="R435" s="63"/>
      <c r="S435" s="64"/>
      <c r="T435" s="65"/>
      <c r="U435" s="65"/>
      <c r="V435" s="65"/>
      <c r="W435" s="62"/>
      <c r="X435" s="125"/>
      <c r="Y435" s="164"/>
      <c r="Z435" s="164"/>
    </row>
    <row r="436" spans="1:26" ht="18" customHeight="1" x14ac:dyDescent="0.2">
      <c r="A436" s="125"/>
      <c r="B436" s="125"/>
      <c r="C436" s="126" t="s">
        <v>24</v>
      </c>
      <c r="D436" s="125"/>
      <c r="E436" s="125"/>
      <c r="F436" s="59" t="s">
        <v>202</v>
      </c>
      <c r="G436" s="59" t="s">
        <v>202</v>
      </c>
      <c r="H436" s="59" t="s">
        <v>202</v>
      </c>
      <c r="I436" s="59" t="s">
        <v>202</v>
      </c>
      <c r="J436" s="59"/>
      <c r="K436" s="76"/>
      <c r="L436" s="76"/>
      <c r="M436" s="76"/>
      <c r="N436" s="75"/>
      <c r="O436" s="63"/>
      <c r="P436" s="63"/>
      <c r="Q436" s="63"/>
      <c r="R436" s="63"/>
      <c r="S436" s="62"/>
      <c r="T436" s="65"/>
      <c r="U436" s="65"/>
      <c r="V436" s="65"/>
      <c r="W436" s="62"/>
      <c r="X436" s="125"/>
      <c r="Y436" s="164"/>
      <c r="Z436" s="164"/>
    </row>
    <row r="437" spans="1:26" ht="18" customHeight="1" x14ac:dyDescent="0.2">
      <c r="A437" s="125"/>
      <c r="B437" s="128" t="s">
        <v>302</v>
      </c>
      <c r="C437" s="109"/>
      <c r="D437" s="128"/>
      <c r="E437" s="128"/>
      <c r="F437" s="59"/>
      <c r="G437" s="59"/>
      <c r="H437" s="59"/>
      <c r="I437" s="59"/>
      <c r="J437" s="68"/>
      <c r="K437" s="69"/>
      <c r="L437" s="68"/>
      <c r="M437" s="69"/>
      <c r="N437" s="70">
        <f t="shared" ref="N437:R437" si="184">SUM(N430:N436)</f>
        <v>0</v>
      </c>
      <c r="O437" s="70">
        <f t="shared" si="184"/>
        <v>0</v>
      </c>
      <c r="P437" s="70">
        <f t="shared" si="184"/>
        <v>0</v>
      </c>
      <c r="Q437" s="70">
        <f t="shared" si="184"/>
        <v>0</v>
      </c>
      <c r="R437" s="70">
        <f t="shared" si="184"/>
        <v>0</v>
      </c>
      <c r="S437" s="66"/>
      <c r="T437" s="71"/>
      <c r="U437" s="71"/>
      <c r="V437" s="71"/>
      <c r="W437" s="66"/>
      <c r="X437" s="128"/>
      <c r="Y437" s="164"/>
      <c r="Z437" s="164"/>
    </row>
    <row r="438" spans="1:26" ht="18" customHeight="1" x14ac:dyDescent="0.2">
      <c r="A438" s="125">
        <v>136</v>
      </c>
      <c r="B438" s="125" t="s">
        <v>226</v>
      </c>
      <c r="C438" s="126" t="s">
        <v>28</v>
      </c>
      <c r="D438" s="125">
        <v>160</v>
      </c>
      <c r="E438" s="125" t="s">
        <v>201</v>
      </c>
      <c r="F438" s="59" t="s">
        <v>202</v>
      </c>
      <c r="G438" s="59" t="s">
        <v>202</v>
      </c>
      <c r="H438" s="59" t="s">
        <v>202</v>
      </c>
      <c r="I438" s="59" t="s">
        <v>202</v>
      </c>
      <c r="J438" s="79"/>
      <c r="K438" s="80"/>
      <c r="L438" s="79"/>
      <c r="M438" s="80"/>
      <c r="N438" s="81"/>
      <c r="O438" s="81"/>
      <c r="P438" s="81"/>
      <c r="Q438" s="81"/>
      <c r="R438" s="81"/>
      <c r="S438" s="82"/>
      <c r="T438" s="65"/>
      <c r="U438" s="65"/>
      <c r="V438" s="65"/>
      <c r="W438" s="62"/>
      <c r="X438" s="30"/>
      <c r="Y438" s="164" t="s">
        <v>766</v>
      </c>
      <c r="Z438" s="164">
        <v>100</v>
      </c>
    </row>
    <row r="439" spans="1:26" ht="18" customHeight="1" x14ac:dyDescent="0.2">
      <c r="A439" s="125"/>
      <c r="B439" s="125"/>
      <c r="C439" s="126"/>
      <c r="D439" s="125"/>
      <c r="E439" s="125"/>
      <c r="F439" s="59"/>
      <c r="G439" s="59"/>
      <c r="H439" s="59"/>
      <c r="I439" s="59"/>
      <c r="J439" s="60"/>
      <c r="K439" s="61"/>
      <c r="L439" s="60"/>
      <c r="M439" s="61"/>
      <c r="N439" s="63"/>
      <c r="O439" s="63"/>
      <c r="P439" s="63"/>
      <c r="Q439" s="63"/>
      <c r="R439" s="63"/>
      <c r="S439" s="64"/>
      <c r="T439" s="65"/>
      <c r="U439" s="65"/>
      <c r="V439" s="65"/>
      <c r="W439" s="62"/>
      <c r="X439" s="125"/>
      <c r="Y439" s="164"/>
      <c r="Z439" s="164"/>
    </row>
    <row r="440" spans="1:26" ht="18" customHeight="1" x14ac:dyDescent="0.2">
      <c r="A440" s="125"/>
      <c r="B440" s="125"/>
      <c r="C440" s="126" t="s">
        <v>24</v>
      </c>
      <c r="D440" s="125"/>
      <c r="E440" s="125"/>
      <c r="F440" s="59" t="s">
        <v>202</v>
      </c>
      <c r="G440" s="59" t="s">
        <v>202</v>
      </c>
      <c r="H440" s="59" t="s">
        <v>202</v>
      </c>
      <c r="I440" s="59" t="s">
        <v>202</v>
      </c>
      <c r="J440" s="59"/>
      <c r="K440" s="76"/>
      <c r="L440" s="76"/>
      <c r="M440" s="76"/>
      <c r="N440" s="75"/>
      <c r="O440" s="63"/>
      <c r="P440" s="63"/>
      <c r="Q440" s="63"/>
      <c r="R440" s="63"/>
      <c r="S440" s="62"/>
      <c r="T440" s="65"/>
      <c r="U440" s="65"/>
      <c r="V440" s="65"/>
      <c r="W440" s="62"/>
      <c r="X440" s="125"/>
      <c r="Y440" s="164"/>
      <c r="Z440" s="164"/>
    </row>
    <row r="441" spans="1:26" ht="18" customHeight="1" x14ac:dyDescent="0.2">
      <c r="A441" s="125"/>
      <c r="B441" s="128" t="s">
        <v>302</v>
      </c>
      <c r="C441" s="109"/>
      <c r="D441" s="128"/>
      <c r="E441" s="128"/>
      <c r="F441" s="59"/>
      <c r="G441" s="59"/>
      <c r="H441" s="59"/>
      <c r="I441" s="59"/>
      <c r="J441" s="68"/>
      <c r="K441" s="69"/>
      <c r="L441" s="68"/>
      <c r="M441" s="69"/>
      <c r="N441" s="70">
        <f>SUM(N438:N440)</f>
        <v>0</v>
      </c>
      <c r="O441" s="70">
        <f t="shared" ref="O441:R441" si="185">SUM(O437:O440)</f>
        <v>0</v>
      </c>
      <c r="P441" s="70">
        <f t="shared" si="185"/>
        <v>0</v>
      </c>
      <c r="Q441" s="70">
        <f t="shared" si="185"/>
        <v>0</v>
      </c>
      <c r="R441" s="70">
        <f t="shared" si="185"/>
        <v>0</v>
      </c>
      <c r="S441" s="66"/>
      <c r="T441" s="71"/>
      <c r="U441" s="71"/>
      <c r="V441" s="71"/>
      <c r="W441" s="66"/>
      <c r="X441" s="128"/>
      <c r="Y441" s="164"/>
      <c r="Z441" s="164"/>
    </row>
    <row r="442" spans="1:26" ht="18" customHeight="1" x14ac:dyDescent="0.2">
      <c r="A442" s="125">
        <v>137</v>
      </c>
      <c r="B442" s="125" t="s">
        <v>227</v>
      </c>
      <c r="C442" s="126" t="s">
        <v>29</v>
      </c>
      <c r="D442" s="125">
        <v>160</v>
      </c>
      <c r="E442" s="125" t="s">
        <v>201</v>
      </c>
      <c r="F442" s="59" t="s">
        <v>202</v>
      </c>
      <c r="G442" s="59" t="s">
        <v>202</v>
      </c>
      <c r="H442" s="59" t="s">
        <v>202</v>
      </c>
      <c r="I442" s="59" t="s">
        <v>202</v>
      </c>
      <c r="J442" s="79"/>
      <c r="K442" s="80"/>
      <c r="L442" s="79"/>
      <c r="M442" s="80"/>
      <c r="N442" s="81"/>
      <c r="O442" s="81"/>
      <c r="P442" s="81"/>
      <c r="Q442" s="81"/>
      <c r="R442" s="81"/>
      <c r="S442" s="82"/>
      <c r="T442" s="65"/>
      <c r="U442" s="65"/>
      <c r="V442" s="65"/>
      <c r="W442" s="62"/>
      <c r="X442" s="30"/>
      <c r="Y442" s="164" t="s">
        <v>766</v>
      </c>
      <c r="Z442" s="164">
        <v>100</v>
      </c>
    </row>
    <row r="443" spans="1:26" ht="18" customHeight="1" x14ac:dyDescent="0.2">
      <c r="A443" s="125"/>
      <c r="B443" s="125"/>
      <c r="C443" s="126" t="s">
        <v>24</v>
      </c>
      <c r="D443" s="125"/>
      <c r="E443" s="125"/>
      <c r="F443" s="59" t="s">
        <v>202</v>
      </c>
      <c r="G443" s="59" t="s">
        <v>202</v>
      </c>
      <c r="H443" s="59" t="s">
        <v>202</v>
      </c>
      <c r="I443" s="59" t="s">
        <v>202</v>
      </c>
      <c r="J443" s="89"/>
      <c r="K443" s="90"/>
      <c r="L443" s="89"/>
      <c r="M443" s="90"/>
      <c r="N443" s="74"/>
      <c r="O443" s="72"/>
      <c r="P443" s="72"/>
      <c r="Q443" s="72"/>
      <c r="R443" s="72"/>
      <c r="S443" s="91"/>
      <c r="T443" s="65"/>
      <c r="U443" s="65"/>
      <c r="V443" s="65"/>
      <c r="W443" s="62"/>
      <c r="X443" s="54"/>
      <c r="Y443" s="164"/>
      <c r="Z443" s="164"/>
    </row>
    <row r="444" spans="1:26" ht="18" customHeight="1" x14ac:dyDescent="0.2">
      <c r="A444" s="125"/>
      <c r="B444" s="128" t="s">
        <v>302</v>
      </c>
      <c r="C444" s="109"/>
      <c r="D444" s="128"/>
      <c r="E444" s="128"/>
      <c r="F444" s="59"/>
      <c r="G444" s="59"/>
      <c r="H444" s="59"/>
      <c r="I444" s="59"/>
      <c r="J444" s="68"/>
      <c r="K444" s="69"/>
      <c r="L444" s="68"/>
      <c r="M444" s="69"/>
      <c r="N444" s="70">
        <f>SUM(N442:N443)</f>
        <v>0</v>
      </c>
      <c r="O444" s="70">
        <f t="shared" ref="O444:R444" si="186">SUM(O442:O443)</f>
        <v>0</v>
      </c>
      <c r="P444" s="70">
        <f t="shared" si="186"/>
        <v>0</v>
      </c>
      <c r="Q444" s="70">
        <f t="shared" si="186"/>
        <v>0</v>
      </c>
      <c r="R444" s="70">
        <f t="shared" si="186"/>
        <v>0</v>
      </c>
      <c r="S444" s="66"/>
      <c r="T444" s="71"/>
      <c r="U444" s="71"/>
      <c r="V444" s="71"/>
      <c r="W444" s="66"/>
      <c r="X444" s="128"/>
      <c r="Y444" s="164"/>
      <c r="Z444" s="164"/>
    </row>
    <row r="445" spans="1:26" ht="18" customHeight="1" x14ac:dyDescent="0.2">
      <c r="A445" s="125">
        <v>138</v>
      </c>
      <c r="B445" s="125" t="s">
        <v>228</v>
      </c>
      <c r="C445" s="126" t="s">
        <v>21</v>
      </c>
      <c r="D445" s="125">
        <v>100</v>
      </c>
      <c r="E445" s="125" t="s">
        <v>201</v>
      </c>
      <c r="F445" s="59" t="s">
        <v>202</v>
      </c>
      <c r="G445" s="59" t="s">
        <v>202</v>
      </c>
      <c r="H445" s="59" t="s">
        <v>202</v>
      </c>
      <c r="I445" s="59" t="s">
        <v>202</v>
      </c>
      <c r="J445" s="60"/>
      <c r="K445" s="64"/>
      <c r="L445" s="60"/>
      <c r="M445" s="64"/>
      <c r="N445" s="75"/>
      <c r="O445" s="63"/>
      <c r="P445" s="63"/>
      <c r="Q445" s="63"/>
      <c r="R445" s="63"/>
      <c r="S445" s="64"/>
      <c r="T445" s="65"/>
      <c r="U445" s="65"/>
      <c r="V445" s="65"/>
      <c r="W445" s="62"/>
      <c r="X445" s="5"/>
      <c r="Y445" s="164" t="s">
        <v>766</v>
      </c>
      <c r="Z445" s="164">
        <v>100</v>
      </c>
    </row>
    <row r="446" spans="1:26" ht="18" customHeight="1" x14ac:dyDescent="0.2">
      <c r="A446" s="125"/>
      <c r="B446" s="125"/>
      <c r="C446" s="126" t="s">
        <v>24</v>
      </c>
      <c r="D446" s="125"/>
      <c r="E446" s="125"/>
      <c r="F446" s="59" t="s">
        <v>202</v>
      </c>
      <c r="G446" s="59" t="s">
        <v>202</v>
      </c>
      <c r="H446" s="59" t="s">
        <v>202</v>
      </c>
      <c r="I446" s="59" t="s">
        <v>202</v>
      </c>
      <c r="J446" s="59"/>
      <c r="K446" s="76"/>
      <c r="L446" s="76"/>
      <c r="M446" s="76"/>
      <c r="N446" s="75"/>
      <c r="O446" s="63"/>
      <c r="P446" s="63"/>
      <c r="Q446" s="63"/>
      <c r="R446" s="63"/>
      <c r="S446" s="62"/>
      <c r="T446" s="65"/>
      <c r="U446" s="65"/>
      <c r="V446" s="65"/>
      <c r="W446" s="62"/>
      <c r="X446" s="125"/>
      <c r="Y446" s="164"/>
      <c r="Z446" s="164"/>
    </row>
    <row r="447" spans="1:26" ht="18" customHeight="1" x14ac:dyDescent="0.2">
      <c r="A447" s="125"/>
      <c r="B447" s="128" t="s">
        <v>302</v>
      </c>
      <c r="C447" s="109"/>
      <c r="D447" s="128"/>
      <c r="E447" s="128"/>
      <c r="F447" s="59"/>
      <c r="G447" s="59"/>
      <c r="H447" s="59"/>
      <c r="I447" s="59"/>
      <c r="J447" s="68"/>
      <c r="K447" s="69"/>
      <c r="L447" s="68"/>
      <c r="M447" s="69"/>
      <c r="N447" s="70">
        <f>SUM(N445:N446)</f>
        <v>0</v>
      </c>
      <c r="O447" s="70">
        <f t="shared" ref="O447:R447" si="187">SUM(O445:O446)</f>
        <v>0</v>
      </c>
      <c r="P447" s="70">
        <f t="shared" si="187"/>
        <v>0</v>
      </c>
      <c r="Q447" s="70">
        <f t="shared" si="187"/>
        <v>0</v>
      </c>
      <c r="R447" s="70">
        <f t="shared" si="187"/>
        <v>0</v>
      </c>
      <c r="S447" s="66"/>
      <c r="T447" s="71"/>
      <c r="U447" s="71"/>
      <c r="V447" s="71"/>
      <c r="W447" s="66"/>
      <c r="X447" s="128"/>
      <c r="Y447" s="164"/>
      <c r="Z447" s="164"/>
    </row>
    <row r="448" spans="1:26" ht="18" customHeight="1" x14ac:dyDescent="0.2">
      <c r="A448" s="125">
        <v>139</v>
      </c>
      <c r="B448" s="125" t="s">
        <v>229</v>
      </c>
      <c r="C448" s="126" t="s">
        <v>20</v>
      </c>
      <c r="D448" s="125">
        <v>100</v>
      </c>
      <c r="E448" s="125" t="s">
        <v>201</v>
      </c>
      <c r="F448" s="59" t="s">
        <v>202</v>
      </c>
      <c r="G448" s="59" t="s">
        <v>202</v>
      </c>
      <c r="H448" s="59" t="s">
        <v>202</v>
      </c>
      <c r="I448" s="59" t="s">
        <v>202</v>
      </c>
      <c r="J448" s="60"/>
      <c r="K448" s="61"/>
      <c r="L448" s="60"/>
      <c r="M448" s="61"/>
      <c r="N448" s="75"/>
      <c r="O448" s="63"/>
      <c r="P448" s="63"/>
      <c r="Q448" s="63"/>
      <c r="R448" s="63"/>
      <c r="S448" s="64"/>
      <c r="T448" s="65"/>
      <c r="U448" s="65"/>
      <c r="V448" s="65"/>
      <c r="W448" s="62"/>
      <c r="X448" s="125"/>
      <c r="Y448" s="164" t="s">
        <v>766</v>
      </c>
      <c r="Z448" s="164">
        <v>100</v>
      </c>
    </row>
    <row r="449" spans="1:26" ht="18" customHeight="1" x14ac:dyDescent="0.2">
      <c r="A449" s="125"/>
      <c r="B449" s="125"/>
      <c r="C449" s="126"/>
      <c r="D449" s="125"/>
      <c r="E449" s="125"/>
      <c r="F449" s="59"/>
      <c r="G449" s="59"/>
      <c r="H449" s="59"/>
      <c r="I449" s="59"/>
      <c r="J449" s="88"/>
      <c r="K449" s="87"/>
      <c r="L449" s="88"/>
      <c r="M449" s="87"/>
      <c r="N449" s="75"/>
      <c r="O449" s="63"/>
      <c r="P449" s="63"/>
      <c r="Q449" s="63"/>
      <c r="R449" s="63"/>
      <c r="S449" s="87"/>
      <c r="T449" s="65"/>
      <c r="U449" s="65"/>
      <c r="V449" s="65"/>
      <c r="W449" s="62"/>
      <c r="X449" s="29"/>
      <c r="Y449" s="164"/>
      <c r="Z449" s="164"/>
    </row>
    <row r="450" spans="1:26" ht="18" customHeight="1" x14ac:dyDescent="0.2">
      <c r="A450" s="125"/>
      <c r="B450" s="125"/>
      <c r="C450" s="126" t="s">
        <v>24</v>
      </c>
      <c r="D450" s="125"/>
      <c r="E450" s="125"/>
      <c r="F450" s="59" t="s">
        <v>202</v>
      </c>
      <c r="G450" s="59" t="s">
        <v>202</v>
      </c>
      <c r="H450" s="59" t="s">
        <v>202</v>
      </c>
      <c r="I450" s="59" t="s">
        <v>202</v>
      </c>
      <c r="J450" s="59"/>
      <c r="K450" s="76"/>
      <c r="L450" s="76"/>
      <c r="M450" s="76"/>
      <c r="N450" s="75"/>
      <c r="O450" s="63"/>
      <c r="P450" s="63"/>
      <c r="Q450" s="63"/>
      <c r="R450" s="63"/>
      <c r="S450" s="62"/>
      <c r="T450" s="65"/>
      <c r="U450" s="65"/>
      <c r="V450" s="65"/>
      <c r="W450" s="62"/>
      <c r="X450" s="125"/>
      <c r="Y450" s="164"/>
      <c r="Z450" s="164"/>
    </row>
    <row r="451" spans="1:26" ht="18" customHeight="1" x14ac:dyDescent="0.2">
      <c r="A451" s="125"/>
      <c r="B451" s="128" t="s">
        <v>302</v>
      </c>
      <c r="C451" s="109"/>
      <c r="D451" s="128"/>
      <c r="E451" s="128"/>
      <c r="F451" s="59"/>
      <c r="G451" s="59"/>
      <c r="H451" s="59"/>
      <c r="I451" s="59"/>
      <c r="J451" s="68"/>
      <c r="K451" s="69"/>
      <c r="L451" s="68"/>
      <c r="M451" s="69"/>
      <c r="N451" s="70">
        <f>SUM(N449:N450)</f>
        <v>0</v>
      </c>
      <c r="O451" s="70">
        <f t="shared" ref="O451:R451" si="188">SUM(O449:O450)</f>
        <v>0</v>
      </c>
      <c r="P451" s="70">
        <f t="shared" si="188"/>
        <v>0</v>
      </c>
      <c r="Q451" s="70">
        <f t="shared" si="188"/>
        <v>0</v>
      </c>
      <c r="R451" s="70">
        <f t="shared" si="188"/>
        <v>0</v>
      </c>
      <c r="S451" s="66"/>
      <c r="T451" s="71"/>
      <c r="U451" s="71"/>
      <c r="V451" s="71"/>
      <c r="W451" s="66"/>
      <c r="X451" s="128"/>
      <c r="Y451" s="164"/>
      <c r="Z451" s="164"/>
    </row>
    <row r="452" spans="1:26" ht="18" customHeight="1" x14ac:dyDescent="0.2">
      <c r="A452" s="125">
        <v>140</v>
      </c>
      <c r="B452" s="125" t="s">
        <v>230</v>
      </c>
      <c r="C452" s="126" t="s">
        <v>70</v>
      </c>
      <c r="D452" s="125">
        <v>1500</v>
      </c>
      <c r="E452" s="125" t="s">
        <v>201</v>
      </c>
      <c r="F452" s="59" t="s">
        <v>202</v>
      </c>
      <c r="G452" s="59" t="s">
        <v>202</v>
      </c>
      <c r="H452" s="59" t="s">
        <v>202</v>
      </c>
      <c r="I452" s="59" t="s">
        <v>202</v>
      </c>
      <c r="J452" s="60"/>
      <c r="K452" s="64"/>
      <c r="L452" s="60"/>
      <c r="M452" s="64"/>
      <c r="N452" s="75"/>
      <c r="O452" s="63"/>
      <c r="P452" s="63"/>
      <c r="Q452" s="63"/>
      <c r="R452" s="63"/>
      <c r="S452" s="64"/>
      <c r="T452" s="65"/>
      <c r="U452" s="65"/>
      <c r="V452" s="65"/>
      <c r="W452" s="62"/>
      <c r="X452" s="125"/>
      <c r="Y452" s="164" t="s">
        <v>766</v>
      </c>
      <c r="Z452" s="164">
        <v>100</v>
      </c>
    </row>
    <row r="453" spans="1:26" ht="18" customHeight="1" x14ac:dyDescent="0.2">
      <c r="A453" s="125"/>
      <c r="B453" s="125"/>
      <c r="C453" s="126" t="s">
        <v>24</v>
      </c>
      <c r="D453" s="125"/>
      <c r="E453" s="125"/>
      <c r="F453" s="59" t="s">
        <v>202</v>
      </c>
      <c r="G453" s="59" t="s">
        <v>202</v>
      </c>
      <c r="H453" s="59" t="s">
        <v>202</v>
      </c>
      <c r="I453" s="59" t="s">
        <v>202</v>
      </c>
      <c r="J453" s="59"/>
      <c r="K453" s="66"/>
      <c r="L453" s="66"/>
      <c r="M453" s="66"/>
      <c r="N453" s="75"/>
      <c r="O453" s="63"/>
      <c r="P453" s="63"/>
      <c r="Q453" s="63"/>
      <c r="R453" s="63"/>
      <c r="S453" s="66"/>
      <c r="T453" s="65"/>
      <c r="U453" s="65"/>
      <c r="V453" s="65"/>
      <c r="W453" s="62"/>
      <c r="X453" s="125"/>
      <c r="Y453" s="164"/>
      <c r="Z453" s="164"/>
    </row>
    <row r="454" spans="1:26" ht="18" customHeight="1" x14ac:dyDescent="0.2">
      <c r="A454" s="125"/>
      <c r="B454" s="128" t="s">
        <v>302</v>
      </c>
      <c r="C454" s="109"/>
      <c r="D454" s="128"/>
      <c r="E454" s="128"/>
      <c r="F454" s="59"/>
      <c r="G454" s="59"/>
      <c r="H454" s="59"/>
      <c r="I454" s="59"/>
      <c r="J454" s="68"/>
      <c r="K454" s="69"/>
      <c r="L454" s="68"/>
      <c r="M454" s="69"/>
      <c r="N454" s="70">
        <f>SUM(N452:N453)</f>
        <v>0</v>
      </c>
      <c r="O454" s="70">
        <f t="shared" ref="O454:R454" si="189">SUM(O452:O453)</f>
        <v>0</v>
      </c>
      <c r="P454" s="70">
        <f t="shared" si="189"/>
        <v>0</v>
      </c>
      <c r="Q454" s="70">
        <f t="shared" si="189"/>
        <v>0</v>
      </c>
      <c r="R454" s="70">
        <f t="shared" si="189"/>
        <v>0</v>
      </c>
      <c r="S454" s="66"/>
      <c r="T454" s="71"/>
      <c r="U454" s="71"/>
      <c r="V454" s="71"/>
      <c r="W454" s="66"/>
      <c r="X454" s="128"/>
      <c r="Y454" s="164"/>
      <c r="Z454" s="164"/>
    </row>
    <row r="455" spans="1:26" ht="18" customHeight="1" x14ac:dyDescent="0.2">
      <c r="A455" s="125">
        <v>141</v>
      </c>
      <c r="B455" s="125" t="s">
        <v>231</v>
      </c>
      <c r="C455" s="126" t="s">
        <v>108</v>
      </c>
      <c r="D455" s="125">
        <v>1500</v>
      </c>
      <c r="E455" s="125" t="s">
        <v>201</v>
      </c>
      <c r="F455" s="59" t="s">
        <v>202</v>
      </c>
      <c r="G455" s="59" t="s">
        <v>202</v>
      </c>
      <c r="H455" s="59" t="s">
        <v>202</v>
      </c>
      <c r="I455" s="59" t="s">
        <v>202</v>
      </c>
      <c r="J455" s="60"/>
      <c r="K455" s="61"/>
      <c r="L455" s="60"/>
      <c r="M455" s="61"/>
      <c r="N455" s="63"/>
      <c r="O455" s="62"/>
      <c r="P455" s="62"/>
      <c r="Q455" s="62"/>
      <c r="R455" s="63"/>
      <c r="S455" s="64"/>
      <c r="T455" s="65"/>
      <c r="U455" s="65"/>
      <c r="V455" s="65"/>
      <c r="W455" s="62"/>
      <c r="X455" s="125"/>
      <c r="Y455" s="164" t="s">
        <v>766</v>
      </c>
      <c r="Z455" s="164">
        <v>100</v>
      </c>
    </row>
    <row r="456" spans="1:26" ht="18" customHeight="1" x14ac:dyDescent="0.2">
      <c r="A456" s="125"/>
      <c r="B456" s="125"/>
      <c r="C456" s="126"/>
      <c r="D456" s="125"/>
      <c r="E456" s="125"/>
      <c r="F456" s="59" t="s">
        <v>202</v>
      </c>
      <c r="G456" s="59" t="s">
        <v>202</v>
      </c>
      <c r="H456" s="59" t="s">
        <v>202</v>
      </c>
      <c r="I456" s="59" t="s">
        <v>202</v>
      </c>
      <c r="J456" s="60"/>
      <c r="K456" s="61"/>
      <c r="L456" s="60"/>
      <c r="M456" s="61"/>
      <c r="N456" s="63"/>
      <c r="O456" s="62"/>
      <c r="P456" s="62"/>
      <c r="Q456" s="62"/>
      <c r="R456" s="63"/>
      <c r="S456" s="64"/>
      <c r="T456" s="65"/>
      <c r="U456" s="65"/>
      <c r="V456" s="65"/>
      <c r="W456" s="62"/>
      <c r="X456" s="125"/>
      <c r="Y456" s="164"/>
      <c r="Z456" s="164"/>
    </row>
    <row r="457" spans="1:26" ht="18" customHeight="1" x14ac:dyDescent="0.2">
      <c r="A457" s="125"/>
      <c r="B457" s="128" t="s">
        <v>302</v>
      </c>
      <c r="C457" s="109"/>
      <c r="D457" s="128"/>
      <c r="E457" s="128"/>
      <c r="F457" s="59"/>
      <c r="G457" s="59"/>
      <c r="H457" s="59"/>
      <c r="I457" s="59"/>
      <c r="J457" s="68"/>
      <c r="K457" s="69"/>
      <c r="L457" s="68"/>
      <c r="M457" s="69"/>
      <c r="N457" s="70">
        <f>SUM(N455:N456)</f>
        <v>0</v>
      </c>
      <c r="O457" s="70">
        <f t="shared" ref="O457:R457" si="190">SUM(O455:O456)</f>
        <v>0</v>
      </c>
      <c r="P457" s="70">
        <f t="shared" si="190"/>
        <v>0</v>
      </c>
      <c r="Q457" s="70">
        <f t="shared" si="190"/>
        <v>0</v>
      </c>
      <c r="R457" s="70">
        <f t="shared" si="190"/>
        <v>0</v>
      </c>
      <c r="S457" s="66"/>
      <c r="T457" s="71"/>
      <c r="U457" s="71"/>
      <c r="V457" s="71"/>
      <c r="W457" s="66"/>
      <c r="X457" s="128"/>
      <c r="Y457" s="164"/>
      <c r="Z457" s="164"/>
    </row>
    <row r="458" spans="1:26" ht="18" customHeight="1" x14ac:dyDescent="0.2">
      <c r="A458" s="125">
        <v>142</v>
      </c>
      <c r="B458" s="125" t="s">
        <v>232</v>
      </c>
      <c r="C458" s="126" t="s">
        <v>104</v>
      </c>
      <c r="D458" s="125">
        <v>1500</v>
      </c>
      <c r="E458" s="125" t="s">
        <v>201</v>
      </c>
      <c r="F458" s="59" t="s">
        <v>202</v>
      </c>
      <c r="G458" s="59" t="s">
        <v>202</v>
      </c>
      <c r="H458" s="59" t="s">
        <v>202</v>
      </c>
      <c r="I458" s="59" t="s">
        <v>202</v>
      </c>
      <c r="J458" s="60"/>
      <c r="K458" s="61"/>
      <c r="L458" s="60"/>
      <c r="M458" s="61"/>
      <c r="N458" s="63"/>
      <c r="O458" s="62"/>
      <c r="P458" s="62"/>
      <c r="Q458" s="62"/>
      <c r="R458" s="63"/>
      <c r="S458" s="64"/>
      <c r="T458" s="65"/>
      <c r="U458" s="65"/>
      <c r="V458" s="65"/>
      <c r="W458" s="62"/>
      <c r="X458" s="125"/>
      <c r="Y458" s="164" t="s">
        <v>766</v>
      </c>
      <c r="Z458" s="164">
        <v>100</v>
      </c>
    </row>
    <row r="459" spans="1:26" ht="18" customHeight="1" x14ac:dyDescent="0.2">
      <c r="A459" s="125"/>
      <c r="B459" s="125"/>
      <c r="C459" s="126" t="s">
        <v>78</v>
      </c>
      <c r="D459" s="125"/>
      <c r="E459" s="125"/>
      <c r="F459" s="59" t="s">
        <v>202</v>
      </c>
      <c r="G459" s="59" t="s">
        <v>202</v>
      </c>
      <c r="H459" s="59" t="s">
        <v>202</v>
      </c>
      <c r="I459" s="59" t="s">
        <v>202</v>
      </c>
      <c r="J459" s="60"/>
      <c r="K459" s="61"/>
      <c r="L459" s="60"/>
      <c r="M459" s="61"/>
      <c r="N459" s="63"/>
      <c r="O459" s="62"/>
      <c r="P459" s="62"/>
      <c r="Q459" s="62"/>
      <c r="R459" s="63"/>
      <c r="S459" s="64"/>
      <c r="T459" s="65"/>
      <c r="U459" s="65"/>
      <c r="V459" s="65"/>
      <c r="W459" s="62"/>
      <c r="X459" s="125"/>
      <c r="Y459" s="164"/>
      <c r="Z459" s="164"/>
    </row>
    <row r="460" spans="1:26" ht="18" customHeight="1" x14ac:dyDescent="0.2">
      <c r="A460" s="125"/>
      <c r="B460" s="128" t="s">
        <v>302</v>
      </c>
      <c r="C460" s="109"/>
      <c r="D460" s="128"/>
      <c r="E460" s="128"/>
      <c r="F460" s="59"/>
      <c r="G460" s="59"/>
      <c r="H460" s="59"/>
      <c r="I460" s="59"/>
      <c r="J460" s="68"/>
      <c r="K460" s="69"/>
      <c r="L460" s="68"/>
      <c r="M460" s="69"/>
      <c r="N460" s="70">
        <f>SUM(N458:N459)</f>
        <v>0</v>
      </c>
      <c r="O460" s="70">
        <f t="shared" ref="O460:R460" si="191">SUM(O458:O459)</f>
        <v>0</v>
      </c>
      <c r="P460" s="70">
        <f t="shared" si="191"/>
        <v>0</v>
      </c>
      <c r="Q460" s="70">
        <f t="shared" si="191"/>
        <v>0</v>
      </c>
      <c r="R460" s="70">
        <f t="shared" si="191"/>
        <v>0</v>
      </c>
      <c r="S460" s="66"/>
      <c r="T460" s="71"/>
      <c r="U460" s="71"/>
      <c r="V460" s="71"/>
      <c r="W460" s="66"/>
      <c r="X460" s="128"/>
      <c r="Y460" s="164"/>
      <c r="Z460" s="164"/>
    </row>
    <row r="461" spans="1:26" ht="18" customHeight="1" x14ac:dyDescent="0.2">
      <c r="A461" s="125">
        <v>143</v>
      </c>
      <c r="B461" s="125" t="s">
        <v>233</v>
      </c>
      <c r="C461" s="126" t="s">
        <v>95</v>
      </c>
      <c r="D461" s="125">
        <v>200</v>
      </c>
      <c r="E461" s="125" t="s">
        <v>201</v>
      </c>
      <c r="F461" s="59" t="s">
        <v>202</v>
      </c>
      <c r="G461" s="59" t="s">
        <v>202</v>
      </c>
      <c r="H461" s="59" t="s">
        <v>202</v>
      </c>
      <c r="I461" s="59" t="s">
        <v>202</v>
      </c>
      <c r="J461" s="60"/>
      <c r="K461" s="61"/>
      <c r="L461" s="60"/>
      <c r="M461" s="61"/>
      <c r="N461" s="63"/>
      <c r="O461" s="62"/>
      <c r="P461" s="62"/>
      <c r="Q461" s="62"/>
      <c r="R461" s="63"/>
      <c r="S461" s="64"/>
      <c r="T461" s="65"/>
      <c r="U461" s="65"/>
      <c r="V461" s="65"/>
      <c r="W461" s="62"/>
      <c r="X461" s="125"/>
      <c r="Y461" s="164" t="s">
        <v>766</v>
      </c>
      <c r="Z461" s="164">
        <v>100</v>
      </c>
    </row>
    <row r="462" spans="1:26" ht="18" customHeight="1" x14ac:dyDescent="0.2">
      <c r="A462" s="125"/>
      <c r="B462" s="125"/>
      <c r="C462" s="126"/>
      <c r="D462" s="125"/>
      <c r="E462" s="125"/>
      <c r="F462" s="59"/>
      <c r="G462" s="59"/>
      <c r="H462" s="59"/>
      <c r="I462" s="59"/>
      <c r="J462" s="60"/>
      <c r="K462" s="61"/>
      <c r="L462" s="60"/>
      <c r="M462" s="61"/>
      <c r="N462" s="75"/>
      <c r="O462" s="63"/>
      <c r="P462" s="63"/>
      <c r="Q462" s="63"/>
      <c r="R462" s="63"/>
      <c r="S462" s="64"/>
      <c r="T462" s="65"/>
      <c r="U462" s="65"/>
      <c r="V462" s="65"/>
      <c r="W462" s="62"/>
      <c r="X462" s="125"/>
      <c r="Y462" s="164"/>
      <c r="Z462" s="164"/>
    </row>
    <row r="463" spans="1:26" ht="18" customHeight="1" x14ac:dyDescent="0.2">
      <c r="A463" s="125"/>
      <c r="B463" s="125"/>
      <c r="C463" s="126"/>
      <c r="D463" s="125"/>
      <c r="E463" s="125"/>
      <c r="F463" s="59"/>
      <c r="G463" s="59"/>
      <c r="H463" s="59"/>
      <c r="I463" s="59"/>
      <c r="J463" s="60"/>
      <c r="K463" s="61"/>
      <c r="L463" s="60"/>
      <c r="M463" s="61"/>
      <c r="N463" s="75"/>
      <c r="O463" s="63"/>
      <c r="P463" s="63"/>
      <c r="Q463" s="63"/>
      <c r="R463" s="63"/>
      <c r="S463" s="64"/>
      <c r="T463" s="65"/>
      <c r="U463" s="65"/>
      <c r="V463" s="65"/>
      <c r="W463" s="62"/>
      <c r="X463" s="125"/>
      <c r="Y463" s="164"/>
      <c r="Z463" s="164"/>
    </row>
    <row r="464" spans="1:26" ht="18" customHeight="1" x14ac:dyDescent="0.2">
      <c r="A464" s="125"/>
      <c r="B464" s="125"/>
      <c r="C464" s="126" t="s">
        <v>24</v>
      </c>
      <c r="D464" s="125"/>
      <c r="E464" s="125"/>
      <c r="F464" s="59" t="s">
        <v>202</v>
      </c>
      <c r="G464" s="59" t="s">
        <v>202</v>
      </c>
      <c r="H464" s="59" t="s">
        <v>202</v>
      </c>
      <c r="I464" s="59" t="s">
        <v>202</v>
      </c>
      <c r="J464" s="59"/>
      <c r="K464" s="76"/>
      <c r="L464" s="76"/>
      <c r="M464" s="76"/>
      <c r="N464" s="75"/>
      <c r="O464" s="63"/>
      <c r="P464" s="63"/>
      <c r="Q464" s="63"/>
      <c r="R464" s="63"/>
      <c r="S464" s="62"/>
      <c r="T464" s="65"/>
      <c r="U464" s="65"/>
      <c r="V464" s="65"/>
      <c r="W464" s="62"/>
      <c r="X464" s="125"/>
      <c r="Y464" s="164"/>
      <c r="Z464" s="164"/>
    </row>
    <row r="465" spans="1:26" ht="18" customHeight="1" x14ac:dyDescent="0.2">
      <c r="A465" s="125"/>
      <c r="B465" s="128" t="s">
        <v>302</v>
      </c>
      <c r="C465" s="109"/>
      <c r="D465" s="128"/>
      <c r="E465" s="128"/>
      <c r="F465" s="59"/>
      <c r="G465" s="59"/>
      <c r="H465" s="59"/>
      <c r="I465" s="59"/>
      <c r="J465" s="68"/>
      <c r="K465" s="69"/>
      <c r="L465" s="68"/>
      <c r="M465" s="69"/>
      <c r="N465" s="70">
        <f>SUM(N463:N464)</f>
        <v>0</v>
      </c>
      <c r="O465" s="70">
        <f t="shared" ref="O465:R465" si="192">SUM(O463:O464)</f>
        <v>0</v>
      </c>
      <c r="P465" s="70">
        <f t="shared" si="192"/>
        <v>0</v>
      </c>
      <c r="Q465" s="70">
        <f t="shared" si="192"/>
        <v>0</v>
      </c>
      <c r="R465" s="70">
        <f t="shared" si="192"/>
        <v>0</v>
      </c>
      <c r="S465" s="66"/>
      <c r="T465" s="71"/>
      <c r="U465" s="71"/>
      <c r="V465" s="71"/>
      <c r="W465" s="66"/>
      <c r="X465" s="128"/>
      <c r="Y465" s="164"/>
      <c r="Z465" s="164"/>
    </row>
    <row r="466" spans="1:26" ht="18" customHeight="1" x14ac:dyDescent="0.2">
      <c r="A466" s="125">
        <v>144</v>
      </c>
      <c r="B466" s="125" t="s">
        <v>234</v>
      </c>
      <c r="C466" s="126" t="s">
        <v>105</v>
      </c>
      <c r="D466" s="125">
        <v>200</v>
      </c>
      <c r="E466" s="125" t="s">
        <v>201</v>
      </c>
      <c r="F466" s="59" t="s">
        <v>202</v>
      </c>
      <c r="G466" s="59" t="s">
        <v>202</v>
      </c>
      <c r="H466" s="59" t="s">
        <v>202</v>
      </c>
      <c r="I466" s="59" t="s">
        <v>202</v>
      </c>
      <c r="J466" s="60"/>
      <c r="K466" s="61"/>
      <c r="L466" s="60"/>
      <c r="M466" s="61"/>
      <c r="N466" s="63"/>
      <c r="O466" s="62"/>
      <c r="P466" s="62"/>
      <c r="Q466" s="62"/>
      <c r="R466" s="63"/>
      <c r="S466" s="64"/>
      <c r="T466" s="65"/>
      <c r="U466" s="65"/>
      <c r="V466" s="65"/>
      <c r="W466" s="62"/>
      <c r="X466" s="125"/>
      <c r="Y466" s="164" t="s">
        <v>766</v>
      </c>
      <c r="Z466" s="164">
        <v>100</v>
      </c>
    </row>
    <row r="467" spans="1:26" ht="18" customHeight="1" x14ac:dyDescent="0.2">
      <c r="A467" s="125"/>
      <c r="B467" s="125"/>
      <c r="C467" s="126" t="s">
        <v>24</v>
      </c>
      <c r="D467" s="125"/>
      <c r="E467" s="125"/>
      <c r="F467" s="59" t="s">
        <v>202</v>
      </c>
      <c r="G467" s="59" t="s">
        <v>202</v>
      </c>
      <c r="H467" s="59" t="s">
        <v>202</v>
      </c>
      <c r="I467" s="59" t="s">
        <v>202</v>
      </c>
      <c r="J467" s="79"/>
      <c r="K467" s="80"/>
      <c r="L467" s="79"/>
      <c r="M467" s="80"/>
      <c r="N467" s="81"/>
      <c r="O467" s="81"/>
      <c r="P467" s="81"/>
      <c r="Q467" s="81"/>
      <c r="R467" s="81"/>
      <c r="S467" s="82"/>
      <c r="T467" s="65"/>
      <c r="U467" s="65"/>
      <c r="V467" s="65"/>
      <c r="W467" s="62"/>
      <c r="X467" s="30"/>
      <c r="Y467" s="164"/>
      <c r="Z467" s="164"/>
    </row>
    <row r="468" spans="1:26" ht="18" customHeight="1" x14ac:dyDescent="0.2">
      <c r="A468" s="125"/>
      <c r="B468" s="128" t="s">
        <v>302</v>
      </c>
      <c r="C468" s="109"/>
      <c r="D468" s="128"/>
      <c r="E468" s="128"/>
      <c r="F468" s="59"/>
      <c r="G468" s="59"/>
      <c r="H468" s="59"/>
      <c r="I468" s="59"/>
      <c r="J468" s="68"/>
      <c r="K468" s="69"/>
      <c r="L468" s="68"/>
      <c r="M468" s="69"/>
      <c r="N468" s="70">
        <f>SUM(N466:N467)</f>
        <v>0</v>
      </c>
      <c r="O468" s="70">
        <f t="shared" ref="O468:R468" si="193">SUM(O466:O467)</f>
        <v>0</v>
      </c>
      <c r="P468" s="70">
        <f t="shared" si="193"/>
        <v>0</v>
      </c>
      <c r="Q468" s="70">
        <f t="shared" si="193"/>
        <v>0</v>
      </c>
      <c r="R468" s="70">
        <f t="shared" si="193"/>
        <v>0</v>
      </c>
      <c r="S468" s="66"/>
      <c r="T468" s="71"/>
      <c r="U468" s="71"/>
      <c r="V468" s="71"/>
      <c r="W468" s="66"/>
      <c r="X468" s="128"/>
      <c r="Y468" s="164"/>
      <c r="Z468" s="164"/>
    </row>
    <row r="469" spans="1:26" ht="18" customHeight="1" x14ac:dyDescent="0.2">
      <c r="A469" s="125">
        <v>145</v>
      </c>
      <c r="B469" s="125" t="s">
        <v>287</v>
      </c>
      <c r="C469" s="126" t="s">
        <v>288</v>
      </c>
      <c r="D469" s="125">
        <v>315</v>
      </c>
      <c r="E469" s="125" t="s">
        <v>201</v>
      </c>
      <c r="F469" s="59" t="s">
        <v>202</v>
      </c>
      <c r="G469" s="59" t="s">
        <v>202</v>
      </c>
      <c r="H469" s="59" t="s">
        <v>202</v>
      </c>
      <c r="I469" s="59" t="s">
        <v>202</v>
      </c>
      <c r="J469" s="85"/>
      <c r="K469" s="87"/>
      <c r="L469" s="85"/>
      <c r="M469" s="87"/>
      <c r="N469" s="75"/>
      <c r="O469" s="63"/>
      <c r="P469" s="63"/>
      <c r="Q469" s="63"/>
      <c r="R469" s="63"/>
      <c r="S469" s="87"/>
      <c r="T469" s="65"/>
      <c r="U469" s="65"/>
      <c r="V469" s="65"/>
      <c r="W469" s="62"/>
      <c r="X469" s="29"/>
      <c r="Y469" s="164" t="s">
        <v>766</v>
      </c>
      <c r="Z469" s="164">
        <v>100</v>
      </c>
    </row>
    <row r="470" spans="1:26" ht="18" customHeight="1" x14ac:dyDescent="0.2">
      <c r="A470" s="125"/>
      <c r="B470" s="125"/>
      <c r="C470" s="126" t="s">
        <v>24</v>
      </c>
      <c r="D470" s="125"/>
      <c r="E470" s="125"/>
      <c r="F470" s="59" t="s">
        <v>202</v>
      </c>
      <c r="G470" s="59" t="s">
        <v>202</v>
      </c>
      <c r="H470" s="59" t="s">
        <v>202</v>
      </c>
      <c r="I470" s="59" t="s">
        <v>202</v>
      </c>
      <c r="J470" s="59"/>
      <c r="K470" s="76"/>
      <c r="L470" s="76"/>
      <c r="M470" s="76"/>
      <c r="N470" s="75"/>
      <c r="O470" s="63"/>
      <c r="P470" s="63"/>
      <c r="Q470" s="63"/>
      <c r="R470" s="63"/>
      <c r="S470" s="62"/>
      <c r="T470" s="65"/>
      <c r="U470" s="65"/>
      <c r="V470" s="65"/>
      <c r="W470" s="62"/>
      <c r="X470" s="125"/>
      <c r="Y470" s="164"/>
      <c r="Z470" s="164"/>
    </row>
    <row r="471" spans="1:26" ht="18" customHeight="1" x14ac:dyDescent="0.2">
      <c r="A471" s="125"/>
      <c r="B471" s="128" t="s">
        <v>302</v>
      </c>
      <c r="C471" s="109"/>
      <c r="D471" s="128"/>
      <c r="E471" s="128"/>
      <c r="F471" s="59"/>
      <c r="G471" s="59"/>
      <c r="H471" s="59"/>
      <c r="I471" s="59"/>
      <c r="J471" s="68"/>
      <c r="K471" s="69"/>
      <c r="L471" s="68"/>
      <c r="M471" s="69"/>
      <c r="N471" s="70">
        <f>SUM(N469:N470)</f>
        <v>0</v>
      </c>
      <c r="O471" s="70">
        <f t="shared" ref="O471:R471" si="194">SUM(O469:O470)</f>
        <v>0</v>
      </c>
      <c r="P471" s="70">
        <f t="shared" si="194"/>
        <v>0</v>
      </c>
      <c r="Q471" s="70">
        <f t="shared" si="194"/>
        <v>0</v>
      </c>
      <c r="R471" s="70">
        <f t="shared" si="194"/>
        <v>0</v>
      </c>
      <c r="S471" s="66"/>
      <c r="T471" s="71"/>
      <c r="U471" s="71"/>
      <c r="V471" s="71"/>
      <c r="W471" s="66"/>
      <c r="X471" s="128"/>
      <c r="Y471" s="164"/>
      <c r="Z471" s="164"/>
    </row>
    <row r="472" spans="1:26" ht="18" customHeight="1" x14ac:dyDescent="0.2">
      <c r="A472" s="125">
        <v>146</v>
      </c>
      <c r="B472" s="125" t="s">
        <v>294</v>
      </c>
      <c r="C472" s="126" t="s">
        <v>295</v>
      </c>
      <c r="D472" s="125">
        <v>315</v>
      </c>
      <c r="E472" s="125" t="s">
        <v>201</v>
      </c>
      <c r="F472" s="59" t="s">
        <v>202</v>
      </c>
      <c r="G472" s="59" t="s">
        <v>202</v>
      </c>
      <c r="H472" s="59" t="s">
        <v>202</v>
      </c>
      <c r="I472" s="59" t="s">
        <v>202</v>
      </c>
      <c r="J472" s="60"/>
      <c r="K472" s="64"/>
      <c r="L472" s="60"/>
      <c r="M472" s="64"/>
      <c r="N472" s="75"/>
      <c r="O472" s="63"/>
      <c r="P472" s="63"/>
      <c r="Q472" s="63"/>
      <c r="R472" s="63"/>
      <c r="S472" s="64"/>
      <c r="T472" s="65"/>
      <c r="U472" s="65"/>
      <c r="V472" s="65"/>
      <c r="W472" s="62"/>
      <c r="X472" s="5"/>
      <c r="Y472" s="164" t="s">
        <v>766</v>
      </c>
      <c r="Z472" s="164">
        <v>100</v>
      </c>
    </row>
    <row r="473" spans="1:26" ht="18" customHeight="1" x14ac:dyDescent="0.2">
      <c r="A473" s="125"/>
      <c r="B473" s="125"/>
      <c r="C473" s="126" t="s">
        <v>24</v>
      </c>
      <c r="D473" s="125"/>
      <c r="E473" s="125"/>
      <c r="F473" s="59" t="s">
        <v>202</v>
      </c>
      <c r="G473" s="59" t="s">
        <v>202</v>
      </c>
      <c r="H473" s="59" t="s">
        <v>202</v>
      </c>
      <c r="I473" s="59" t="s">
        <v>202</v>
      </c>
      <c r="J473" s="59"/>
      <c r="K473" s="76"/>
      <c r="L473" s="76"/>
      <c r="M473" s="76"/>
      <c r="N473" s="75"/>
      <c r="O473" s="63"/>
      <c r="P473" s="63"/>
      <c r="Q473" s="63"/>
      <c r="R473" s="63"/>
      <c r="S473" s="62"/>
      <c r="T473" s="65"/>
      <c r="U473" s="65"/>
      <c r="V473" s="65"/>
      <c r="W473" s="62"/>
      <c r="X473" s="125"/>
      <c r="Y473" s="164"/>
      <c r="Z473" s="164"/>
    </row>
    <row r="474" spans="1:26" ht="18" customHeight="1" x14ac:dyDescent="0.2">
      <c r="A474" s="125"/>
      <c r="B474" s="128" t="s">
        <v>302</v>
      </c>
      <c r="C474" s="109"/>
      <c r="D474" s="128"/>
      <c r="E474" s="128"/>
      <c r="F474" s="59"/>
      <c r="G474" s="59"/>
      <c r="H474" s="59"/>
      <c r="I474" s="59"/>
      <c r="J474" s="68"/>
      <c r="K474" s="69"/>
      <c r="L474" s="68"/>
      <c r="M474" s="69"/>
      <c r="N474" s="70">
        <f>SUM(N472:N473)</f>
        <v>0</v>
      </c>
      <c r="O474" s="70">
        <f t="shared" ref="O474:R474" si="195">SUM(O472:O473)</f>
        <v>0</v>
      </c>
      <c r="P474" s="70">
        <f t="shared" si="195"/>
        <v>0</v>
      </c>
      <c r="Q474" s="70">
        <f t="shared" si="195"/>
        <v>0</v>
      </c>
      <c r="R474" s="70">
        <f t="shared" si="195"/>
        <v>0</v>
      </c>
      <c r="S474" s="66"/>
      <c r="T474" s="71"/>
      <c r="U474" s="71"/>
      <c r="V474" s="71"/>
      <c r="W474" s="66"/>
      <c r="X474" s="128"/>
      <c r="Y474" s="164"/>
      <c r="Z474" s="164"/>
    </row>
    <row r="475" spans="1:26" ht="18" customHeight="1" x14ac:dyDescent="0.2">
      <c r="A475" s="125">
        <v>147</v>
      </c>
      <c r="B475" s="125" t="s">
        <v>316</v>
      </c>
      <c r="C475" s="126" t="s">
        <v>315</v>
      </c>
      <c r="D475" s="125">
        <v>160</v>
      </c>
      <c r="E475" s="125" t="s">
        <v>201</v>
      </c>
      <c r="F475" s="59" t="s">
        <v>202</v>
      </c>
      <c r="G475" s="59" t="s">
        <v>202</v>
      </c>
      <c r="H475" s="59" t="s">
        <v>202</v>
      </c>
      <c r="I475" s="59" t="s">
        <v>202</v>
      </c>
      <c r="J475" s="60"/>
      <c r="K475" s="64"/>
      <c r="L475" s="60"/>
      <c r="M475" s="64"/>
      <c r="N475" s="75"/>
      <c r="O475" s="63"/>
      <c r="P475" s="63"/>
      <c r="Q475" s="63"/>
      <c r="R475" s="63"/>
      <c r="S475" s="64"/>
      <c r="T475" s="65"/>
      <c r="U475" s="65"/>
      <c r="V475" s="65"/>
      <c r="W475" s="62"/>
      <c r="X475" s="5"/>
      <c r="Y475" s="164" t="s">
        <v>766</v>
      </c>
      <c r="Z475" s="164">
        <v>100</v>
      </c>
    </row>
    <row r="476" spans="1:26" ht="18" customHeight="1" x14ac:dyDescent="0.2">
      <c r="A476" s="125"/>
      <c r="B476" s="125"/>
      <c r="C476" s="126" t="s">
        <v>24</v>
      </c>
      <c r="D476" s="125"/>
      <c r="E476" s="125"/>
      <c r="F476" s="59" t="s">
        <v>202</v>
      </c>
      <c r="G476" s="59" t="s">
        <v>202</v>
      </c>
      <c r="H476" s="59" t="s">
        <v>202</v>
      </c>
      <c r="I476" s="59" t="s">
        <v>202</v>
      </c>
      <c r="J476" s="59"/>
      <c r="K476" s="76"/>
      <c r="L476" s="76"/>
      <c r="M476" s="76"/>
      <c r="N476" s="75"/>
      <c r="O476" s="63"/>
      <c r="P476" s="63"/>
      <c r="Q476" s="63"/>
      <c r="R476" s="63"/>
      <c r="S476" s="62"/>
      <c r="T476" s="65"/>
      <c r="U476" s="65"/>
      <c r="V476" s="65"/>
      <c r="W476" s="62"/>
      <c r="X476" s="125"/>
      <c r="Y476" s="164"/>
      <c r="Z476" s="164"/>
    </row>
    <row r="477" spans="1:26" ht="18" customHeight="1" x14ac:dyDescent="0.2">
      <c r="A477" s="125"/>
      <c r="B477" s="128" t="s">
        <v>302</v>
      </c>
      <c r="C477" s="109"/>
      <c r="D477" s="128"/>
      <c r="E477" s="128"/>
      <c r="F477" s="59"/>
      <c r="G477" s="59"/>
      <c r="H477" s="59"/>
      <c r="I477" s="59"/>
      <c r="J477" s="68"/>
      <c r="K477" s="69"/>
      <c r="L477" s="68"/>
      <c r="M477" s="69"/>
      <c r="N477" s="70">
        <f>SUM(N475:N476)</f>
        <v>0</v>
      </c>
      <c r="O477" s="70">
        <f t="shared" ref="O477:R477" si="196">SUM(O475:O476)</f>
        <v>0</v>
      </c>
      <c r="P477" s="70">
        <f t="shared" si="196"/>
        <v>0</v>
      </c>
      <c r="Q477" s="70">
        <f t="shared" si="196"/>
        <v>0</v>
      </c>
      <c r="R477" s="70">
        <f t="shared" si="196"/>
        <v>0</v>
      </c>
      <c r="S477" s="66"/>
      <c r="T477" s="71"/>
      <c r="U477" s="71"/>
      <c r="V477" s="71"/>
      <c r="W477" s="66"/>
      <c r="X477" s="128"/>
      <c r="Y477" s="164"/>
      <c r="Z477" s="164"/>
    </row>
    <row r="478" spans="1:26" ht="18" customHeight="1" x14ac:dyDescent="0.2">
      <c r="A478" s="125">
        <v>148</v>
      </c>
      <c r="B478" s="125" t="s">
        <v>336</v>
      </c>
      <c r="C478" s="126" t="s">
        <v>455</v>
      </c>
      <c r="D478" s="125">
        <v>500</v>
      </c>
      <c r="E478" s="125" t="s">
        <v>201</v>
      </c>
      <c r="F478" s="59" t="s">
        <v>202</v>
      </c>
      <c r="G478" s="59" t="s">
        <v>202</v>
      </c>
      <c r="H478" s="59" t="s">
        <v>202</v>
      </c>
      <c r="I478" s="59" t="s">
        <v>202</v>
      </c>
      <c r="J478" s="60"/>
      <c r="K478" s="61"/>
      <c r="L478" s="60"/>
      <c r="M478" s="61"/>
      <c r="N478" s="75"/>
      <c r="O478" s="63"/>
      <c r="P478" s="63"/>
      <c r="Q478" s="63"/>
      <c r="R478" s="63"/>
      <c r="S478" s="64"/>
      <c r="T478" s="65"/>
      <c r="U478" s="65"/>
      <c r="V478" s="65"/>
      <c r="W478" s="62"/>
      <c r="X478" s="125"/>
      <c r="Y478" s="164" t="s">
        <v>766</v>
      </c>
      <c r="Z478" s="164">
        <v>100</v>
      </c>
    </row>
    <row r="479" spans="1:26" ht="18" customHeight="1" x14ac:dyDescent="0.2">
      <c r="A479" s="125"/>
      <c r="B479" s="125"/>
      <c r="C479" s="126"/>
      <c r="D479" s="125"/>
      <c r="E479" s="125"/>
      <c r="F479" s="59" t="s">
        <v>202</v>
      </c>
      <c r="G479" s="59" t="s">
        <v>202</v>
      </c>
      <c r="H479" s="59" t="s">
        <v>202</v>
      </c>
      <c r="I479" s="59" t="s">
        <v>202</v>
      </c>
      <c r="J479" s="59"/>
      <c r="K479" s="84"/>
      <c r="L479" s="84"/>
      <c r="M479" s="84"/>
      <c r="N479" s="75"/>
      <c r="O479" s="63"/>
      <c r="P479" s="63"/>
      <c r="Q479" s="63"/>
      <c r="R479" s="63"/>
      <c r="S479" s="66"/>
      <c r="T479" s="65"/>
      <c r="U479" s="65"/>
      <c r="V479" s="65"/>
      <c r="W479" s="62"/>
      <c r="X479" s="128"/>
      <c r="Y479" s="164"/>
      <c r="Z479" s="164"/>
    </row>
    <row r="480" spans="1:26" ht="18" customHeight="1" x14ac:dyDescent="0.2">
      <c r="A480" s="125"/>
      <c r="B480" s="128" t="s">
        <v>302</v>
      </c>
      <c r="C480" s="109"/>
      <c r="D480" s="128"/>
      <c r="E480" s="128"/>
      <c r="F480" s="59"/>
      <c r="G480" s="59"/>
      <c r="H480" s="59"/>
      <c r="I480" s="59"/>
      <c r="J480" s="68"/>
      <c r="K480" s="69"/>
      <c r="L480" s="68"/>
      <c r="M480" s="69"/>
      <c r="N480" s="70">
        <f>SUM(N478:N479)</f>
        <v>0</v>
      </c>
      <c r="O480" s="70">
        <f t="shared" ref="O480:R480" si="197">SUM(O478:O479)</f>
        <v>0</v>
      </c>
      <c r="P480" s="70">
        <f t="shared" si="197"/>
        <v>0</v>
      </c>
      <c r="Q480" s="70">
        <f t="shared" si="197"/>
        <v>0</v>
      </c>
      <c r="R480" s="70">
        <f t="shared" si="197"/>
        <v>0</v>
      </c>
      <c r="S480" s="66"/>
      <c r="T480" s="71"/>
      <c r="U480" s="71"/>
      <c r="V480" s="71"/>
      <c r="W480" s="66"/>
      <c r="X480" s="128"/>
      <c r="Y480" s="164"/>
      <c r="Z480" s="164"/>
    </row>
    <row r="481" spans="1:26" ht="18" customHeight="1" x14ac:dyDescent="0.2">
      <c r="A481" s="125">
        <v>149</v>
      </c>
      <c r="B481" s="125" t="s">
        <v>336</v>
      </c>
      <c r="C481" s="126" t="s">
        <v>337</v>
      </c>
      <c r="D481" s="125">
        <v>500</v>
      </c>
      <c r="E481" s="125" t="s">
        <v>201</v>
      </c>
      <c r="F481" s="59" t="s">
        <v>202</v>
      </c>
      <c r="G481" s="59" t="s">
        <v>202</v>
      </c>
      <c r="H481" s="59" t="s">
        <v>202</v>
      </c>
      <c r="I481" s="59" t="s">
        <v>202</v>
      </c>
      <c r="J481" s="60"/>
      <c r="K481" s="61"/>
      <c r="L481" s="60"/>
      <c r="M481" s="61"/>
      <c r="N481" s="63"/>
      <c r="O481" s="62"/>
      <c r="P481" s="62"/>
      <c r="Q481" s="62"/>
      <c r="R481" s="63"/>
      <c r="S481" s="64"/>
      <c r="T481" s="65"/>
      <c r="U481" s="65"/>
      <c r="V481" s="65"/>
      <c r="W481" s="62"/>
      <c r="X481" s="125"/>
      <c r="Y481" s="164" t="s">
        <v>766</v>
      </c>
      <c r="Z481" s="164">
        <v>100</v>
      </c>
    </row>
    <row r="482" spans="1:26" ht="18" customHeight="1" x14ac:dyDescent="0.2">
      <c r="A482" s="125"/>
      <c r="B482" s="125"/>
      <c r="C482" s="126"/>
      <c r="D482" s="125"/>
      <c r="E482" s="125"/>
      <c r="F482" s="59"/>
      <c r="G482" s="59"/>
      <c r="H482" s="59"/>
      <c r="I482" s="59"/>
      <c r="J482" s="60"/>
      <c r="K482" s="64"/>
      <c r="L482" s="60"/>
      <c r="M482" s="64"/>
      <c r="N482" s="75"/>
      <c r="O482" s="63"/>
      <c r="P482" s="63"/>
      <c r="Q482" s="63"/>
      <c r="R482" s="63"/>
      <c r="S482" s="64"/>
      <c r="T482" s="65"/>
      <c r="U482" s="65"/>
      <c r="V482" s="65"/>
      <c r="W482" s="62"/>
      <c r="X482" s="5"/>
      <c r="Y482" s="164"/>
      <c r="Z482" s="164"/>
    </row>
    <row r="483" spans="1:26" ht="18" customHeight="1" x14ac:dyDescent="0.2">
      <c r="A483" s="125"/>
      <c r="B483" s="128" t="s">
        <v>302</v>
      </c>
      <c r="C483" s="109"/>
      <c r="D483" s="128"/>
      <c r="E483" s="128"/>
      <c r="F483" s="59"/>
      <c r="G483" s="59"/>
      <c r="H483" s="59"/>
      <c r="I483" s="59"/>
      <c r="J483" s="68"/>
      <c r="K483" s="69"/>
      <c r="L483" s="68"/>
      <c r="M483" s="69"/>
      <c r="N483" s="70">
        <f>SUM(N481:N482)</f>
        <v>0</v>
      </c>
      <c r="O483" s="70">
        <f t="shared" ref="O483:R483" si="198">SUM(O481:O482)</f>
        <v>0</v>
      </c>
      <c r="P483" s="70">
        <f t="shared" si="198"/>
        <v>0</v>
      </c>
      <c r="Q483" s="70">
        <f t="shared" si="198"/>
        <v>0</v>
      </c>
      <c r="R483" s="70">
        <f t="shared" si="198"/>
        <v>0</v>
      </c>
      <c r="S483" s="66"/>
      <c r="T483" s="71"/>
      <c r="U483" s="71"/>
      <c r="V483" s="71"/>
      <c r="W483" s="66"/>
      <c r="X483" s="128"/>
      <c r="Y483" s="164"/>
      <c r="Z483" s="164"/>
    </row>
    <row r="484" spans="1:26" ht="18" customHeight="1" x14ac:dyDescent="0.2">
      <c r="A484" s="125">
        <v>150</v>
      </c>
      <c r="B484" s="125" t="s">
        <v>346</v>
      </c>
      <c r="C484" s="126" t="s">
        <v>493</v>
      </c>
      <c r="D484" s="125">
        <v>500</v>
      </c>
      <c r="E484" s="125" t="s">
        <v>201</v>
      </c>
      <c r="F484" s="59" t="s">
        <v>202</v>
      </c>
      <c r="G484" s="59" t="s">
        <v>202</v>
      </c>
      <c r="H484" s="59" t="s">
        <v>202</v>
      </c>
      <c r="I484" s="59" t="s">
        <v>202</v>
      </c>
      <c r="J484" s="60"/>
      <c r="K484" s="61"/>
      <c r="L484" s="60"/>
      <c r="M484" s="61"/>
      <c r="N484" s="63"/>
      <c r="O484" s="72"/>
      <c r="P484" s="72"/>
      <c r="Q484" s="72"/>
      <c r="R484" s="72"/>
      <c r="S484" s="64"/>
      <c r="T484" s="65"/>
      <c r="U484" s="65"/>
      <c r="V484" s="65"/>
      <c r="W484" s="62"/>
      <c r="X484" s="125"/>
      <c r="Y484" s="164" t="s">
        <v>766</v>
      </c>
      <c r="Z484" s="164">
        <v>100</v>
      </c>
    </row>
    <row r="485" spans="1:26" s="40" customFormat="1" ht="18" customHeight="1" x14ac:dyDescent="0.2">
      <c r="A485" s="128"/>
      <c r="B485" s="128" t="s">
        <v>302</v>
      </c>
      <c r="C485" s="109"/>
      <c r="D485" s="128"/>
      <c r="E485" s="128"/>
      <c r="F485" s="67"/>
      <c r="G485" s="67"/>
      <c r="H485" s="67"/>
      <c r="I485" s="67"/>
      <c r="J485" s="68"/>
      <c r="K485" s="69"/>
      <c r="L485" s="68"/>
      <c r="M485" s="69"/>
      <c r="N485" s="70">
        <f>SUM(N483:N484)</f>
        <v>0</v>
      </c>
      <c r="O485" s="70">
        <f t="shared" ref="O485:R485" si="199">SUM(O483:O484)</f>
        <v>0</v>
      </c>
      <c r="P485" s="70">
        <f t="shared" si="199"/>
        <v>0</v>
      </c>
      <c r="Q485" s="70">
        <f t="shared" si="199"/>
        <v>0</v>
      </c>
      <c r="R485" s="70">
        <f t="shared" si="199"/>
        <v>0</v>
      </c>
      <c r="S485" s="66"/>
      <c r="T485" s="71"/>
      <c r="U485" s="71"/>
      <c r="V485" s="71"/>
      <c r="W485" s="66"/>
      <c r="X485" s="128"/>
      <c r="Y485" s="164"/>
      <c r="Z485" s="164"/>
    </row>
    <row r="486" spans="1:26" ht="18" customHeight="1" x14ac:dyDescent="0.2">
      <c r="A486" s="125">
        <v>151</v>
      </c>
      <c r="B486" s="125" t="s">
        <v>464</v>
      </c>
      <c r="C486" s="126" t="s">
        <v>465</v>
      </c>
      <c r="D486" s="125">
        <v>315</v>
      </c>
      <c r="E486" s="125" t="s">
        <v>201</v>
      </c>
      <c r="F486" s="59" t="s">
        <v>202</v>
      </c>
      <c r="G486" s="59" t="s">
        <v>202</v>
      </c>
      <c r="H486" s="59" t="s">
        <v>202</v>
      </c>
      <c r="I486" s="59" t="s">
        <v>202</v>
      </c>
      <c r="J486" s="79"/>
      <c r="K486" s="80"/>
      <c r="L486" s="79"/>
      <c r="M486" s="80"/>
      <c r="N486" s="81"/>
      <c r="O486" s="81"/>
      <c r="P486" s="81"/>
      <c r="Q486" s="81"/>
      <c r="R486" s="81"/>
      <c r="S486" s="82"/>
      <c r="T486" s="65"/>
      <c r="U486" s="65"/>
      <c r="V486" s="65"/>
      <c r="W486" s="62"/>
      <c r="X486" s="30"/>
      <c r="Y486" s="164" t="s">
        <v>766</v>
      </c>
      <c r="Z486" s="164">
        <v>100</v>
      </c>
    </row>
    <row r="487" spans="1:26" ht="18" customHeight="1" x14ac:dyDescent="0.2">
      <c r="A487" s="125"/>
      <c r="B487" s="125"/>
      <c r="C487" s="126"/>
      <c r="D487" s="125"/>
      <c r="E487" s="125"/>
      <c r="F487" s="59"/>
      <c r="G487" s="59"/>
      <c r="H487" s="59"/>
      <c r="I487" s="59"/>
      <c r="J487" s="79"/>
      <c r="K487" s="80"/>
      <c r="L487" s="79"/>
      <c r="M487" s="80"/>
      <c r="N487" s="81"/>
      <c r="O487" s="81"/>
      <c r="P487" s="81"/>
      <c r="Q487" s="81"/>
      <c r="R487" s="81"/>
      <c r="S487" s="82"/>
      <c r="T487" s="65"/>
      <c r="U487" s="65"/>
      <c r="V487" s="65"/>
      <c r="W487" s="62"/>
      <c r="X487" s="30"/>
      <c r="Y487" s="164"/>
      <c r="Z487" s="164"/>
    </row>
    <row r="488" spans="1:26" s="40" customFormat="1" ht="18" customHeight="1" x14ac:dyDescent="0.2">
      <c r="A488" s="128"/>
      <c r="B488" s="128" t="s">
        <v>302</v>
      </c>
      <c r="C488" s="109"/>
      <c r="D488" s="128"/>
      <c r="E488" s="128"/>
      <c r="F488" s="67"/>
      <c r="G488" s="67"/>
      <c r="H488" s="67"/>
      <c r="I488" s="67"/>
      <c r="J488" s="68"/>
      <c r="K488" s="69"/>
      <c r="L488" s="68"/>
      <c r="M488" s="69"/>
      <c r="N488" s="70">
        <f>SUM(N486:N487)</f>
        <v>0</v>
      </c>
      <c r="O488" s="70">
        <f t="shared" ref="O488:R488" si="200">SUM(O486:O487)</f>
        <v>0</v>
      </c>
      <c r="P488" s="70">
        <f t="shared" si="200"/>
        <v>0</v>
      </c>
      <c r="Q488" s="70">
        <f t="shared" si="200"/>
        <v>0</v>
      </c>
      <c r="R488" s="70">
        <f t="shared" si="200"/>
        <v>0</v>
      </c>
      <c r="S488" s="66"/>
      <c r="T488" s="71"/>
      <c r="U488" s="71"/>
      <c r="V488" s="71"/>
      <c r="W488" s="66"/>
      <c r="X488" s="128"/>
      <c r="Y488" s="164"/>
      <c r="Z488" s="164"/>
    </row>
    <row r="489" spans="1:26" ht="18" customHeight="1" x14ac:dyDescent="0.2">
      <c r="A489" s="125">
        <v>152</v>
      </c>
      <c r="B489" s="125" t="s">
        <v>469</v>
      </c>
      <c r="C489" s="126" t="s">
        <v>468</v>
      </c>
      <c r="D489" s="125">
        <v>500</v>
      </c>
      <c r="E489" s="125" t="s">
        <v>201</v>
      </c>
      <c r="F489" s="59" t="s">
        <v>202</v>
      </c>
      <c r="G489" s="59" t="s">
        <v>202</v>
      </c>
      <c r="H489" s="59" t="s">
        <v>202</v>
      </c>
      <c r="I489" s="59" t="s">
        <v>202</v>
      </c>
      <c r="J489" s="79"/>
      <c r="K489" s="80"/>
      <c r="L489" s="79"/>
      <c r="M489" s="80"/>
      <c r="N489" s="81"/>
      <c r="O489" s="81"/>
      <c r="P489" s="81"/>
      <c r="Q489" s="81"/>
      <c r="R489" s="81"/>
      <c r="S489" s="82"/>
      <c r="T489" s="65"/>
      <c r="U489" s="65"/>
      <c r="V489" s="65"/>
      <c r="W489" s="62"/>
      <c r="X489" s="30"/>
      <c r="Y489" s="164" t="s">
        <v>766</v>
      </c>
      <c r="Z489" s="164">
        <v>100</v>
      </c>
    </row>
    <row r="490" spans="1:26" s="40" customFormat="1" ht="18" customHeight="1" x14ac:dyDescent="0.2">
      <c r="A490" s="128"/>
      <c r="B490" s="128" t="s">
        <v>302</v>
      </c>
      <c r="C490" s="109"/>
      <c r="D490" s="128"/>
      <c r="E490" s="128"/>
      <c r="F490" s="67"/>
      <c r="G490" s="67"/>
      <c r="H490" s="67"/>
      <c r="I490" s="67"/>
      <c r="J490" s="68"/>
      <c r="K490" s="69"/>
      <c r="L490" s="68"/>
      <c r="M490" s="69"/>
      <c r="N490" s="70">
        <f>SUM(N489:N489)</f>
        <v>0</v>
      </c>
      <c r="O490" s="70">
        <f>SUM(O489:O489)</f>
        <v>0</v>
      </c>
      <c r="P490" s="70">
        <f>SUM(P489:P489)</f>
        <v>0</v>
      </c>
      <c r="Q490" s="70">
        <f>SUM(Q489:Q489)</f>
        <v>0</v>
      </c>
      <c r="R490" s="70">
        <f>SUM(R489:R489)</f>
        <v>0</v>
      </c>
      <c r="S490" s="66"/>
      <c r="T490" s="71"/>
      <c r="U490" s="71"/>
      <c r="V490" s="71"/>
      <c r="W490" s="66"/>
      <c r="X490" s="128"/>
      <c r="Y490" s="164"/>
      <c r="Z490" s="164"/>
    </row>
    <row r="491" spans="1:26" ht="18" customHeight="1" x14ac:dyDescent="0.2">
      <c r="A491" s="125">
        <v>153</v>
      </c>
      <c r="B491" s="125" t="s">
        <v>470</v>
      </c>
      <c r="C491" s="126" t="s">
        <v>471</v>
      </c>
      <c r="D491" s="125">
        <v>315</v>
      </c>
      <c r="E491" s="125" t="s">
        <v>201</v>
      </c>
      <c r="F491" s="59" t="s">
        <v>202</v>
      </c>
      <c r="G491" s="59" t="s">
        <v>202</v>
      </c>
      <c r="H491" s="59" t="s">
        <v>202</v>
      </c>
      <c r="I491" s="59" t="s">
        <v>202</v>
      </c>
      <c r="J491" s="60"/>
      <c r="K491" s="61"/>
      <c r="L491" s="60"/>
      <c r="M491" s="61"/>
      <c r="N491" s="63"/>
      <c r="O491" s="72"/>
      <c r="P491" s="72"/>
      <c r="Q491" s="72"/>
      <c r="R491" s="72"/>
      <c r="S491" s="64"/>
      <c r="T491" s="65"/>
      <c r="U491" s="65"/>
      <c r="V491" s="65"/>
      <c r="W491" s="62"/>
      <c r="X491" s="125"/>
      <c r="Y491" s="164" t="s">
        <v>766</v>
      </c>
      <c r="Z491" s="164">
        <v>100</v>
      </c>
    </row>
    <row r="492" spans="1:26" ht="18" customHeight="1" x14ac:dyDescent="0.2">
      <c r="A492" s="125"/>
      <c r="B492" s="125"/>
      <c r="C492" s="126"/>
      <c r="D492" s="125"/>
      <c r="E492" s="125"/>
      <c r="F492" s="59"/>
      <c r="G492" s="59"/>
      <c r="H492" s="59"/>
      <c r="I492" s="59"/>
      <c r="J492" s="60"/>
      <c r="K492" s="61"/>
      <c r="L492" s="60"/>
      <c r="M492" s="61"/>
      <c r="N492" s="63"/>
      <c r="O492" s="74"/>
      <c r="P492" s="74"/>
      <c r="Q492" s="74"/>
      <c r="R492" s="74"/>
      <c r="S492" s="62"/>
      <c r="T492" s="65"/>
      <c r="U492" s="65"/>
      <c r="V492" s="65"/>
      <c r="W492" s="62"/>
      <c r="X492" s="125"/>
      <c r="Y492" s="164"/>
      <c r="Z492" s="164"/>
    </row>
    <row r="493" spans="1:26" s="40" customFormat="1" ht="18" customHeight="1" x14ac:dyDescent="0.2">
      <c r="A493" s="128"/>
      <c r="B493" s="128" t="s">
        <v>302</v>
      </c>
      <c r="C493" s="109"/>
      <c r="D493" s="128"/>
      <c r="E493" s="128"/>
      <c r="F493" s="67"/>
      <c r="G493" s="67"/>
      <c r="H493" s="67"/>
      <c r="I493" s="67"/>
      <c r="J493" s="68"/>
      <c r="K493" s="69"/>
      <c r="L493" s="68"/>
      <c r="M493" s="69"/>
      <c r="N493" s="70">
        <f>SUM(N491:N492)</f>
        <v>0</v>
      </c>
      <c r="O493" s="70">
        <f t="shared" ref="O493:R493" si="201">SUM(O491:O492)</f>
        <v>0</v>
      </c>
      <c r="P493" s="70">
        <f t="shared" si="201"/>
        <v>0</v>
      </c>
      <c r="Q493" s="70">
        <f t="shared" si="201"/>
        <v>0</v>
      </c>
      <c r="R493" s="70">
        <f t="shared" si="201"/>
        <v>0</v>
      </c>
      <c r="S493" s="66"/>
      <c r="T493" s="71"/>
      <c r="U493" s="71"/>
      <c r="V493" s="71"/>
      <c r="W493" s="66"/>
      <c r="X493" s="128"/>
      <c r="Y493" s="164"/>
      <c r="Z493" s="164"/>
    </row>
    <row r="494" spans="1:26" ht="18" customHeight="1" x14ac:dyDescent="0.2">
      <c r="A494" s="125">
        <v>154</v>
      </c>
      <c r="B494" s="125" t="s">
        <v>473</v>
      </c>
      <c r="C494" s="126" t="s">
        <v>472</v>
      </c>
      <c r="D494" s="125">
        <v>160</v>
      </c>
      <c r="E494" s="125" t="s">
        <v>201</v>
      </c>
      <c r="F494" s="59" t="s">
        <v>202</v>
      </c>
      <c r="G494" s="59" t="s">
        <v>202</v>
      </c>
      <c r="H494" s="59" t="s">
        <v>202</v>
      </c>
      <c r="I494" s="59" t="s">
        <v>202</v>
      </c>
      <c r="J494" s="60"/>
      <c r="K494" s="61"/>
      <c r="L494" s="60"/>
      <c r="M494" s="61"/>
      <c r="N494" s="63"/>
      <c r="O494" s="63"/>
      <c r="P494" s="63"/>
      <c r="Q494" s="63"/>
      <c r="R494" s="63"/>
      <c r="S494" s="64"/>
      <c r="T494" s="65"/>
      <c r="U494" s="65"/>
      <c r="V494" s="65"/>
      <c r="W494" s="62"/>
      <c r="X494" s="125"/>
      <c r="Y494" s="164" t="s">
        <v>766</v>
      </c>
      <c r="Z494" s="164">
        <v>100</v>
      </c>
    </row>
    <row r="495" spans="1:26" ht="18" customHeight="1" x14ac:dyDescent="0.2">
      <c r="A495" s="125"/>
      <c r="B495" s="125"/>
      <c r="C495" s="126"/>
      <c r="D495" s="125"/>
      <c r="E495" s="125"/>
      <c r="F495" s="59"/>
      <c r="G495" s="59"/>
      <c r="H495" s="59"/>
      <c r="I495" s="59"/>
      <c r="J495" s="60"/>
      <c r="K495" s="61"/>
      <c r="L495" s="60"/>
      <c r="M495" s="61"/>
      <c r="N495" s="63"/>
      <c r="O495" s="74"/>
      <c r="P495" s="74"/>
      <c r="Q495" s="74"/>
      <c r="R495" s="74"/>
      <c r="S495" s="62"/>
      <c r="T495" s="65"/>
      <c r="U495" s="65"/>
      <c r="V495" s="65"/>
      <c r="W495" s="62"/>
      <c r="X495" s="125"/>
      <c r="Y495" s="164"/>
      <c r="Z495" s="164"/>
    </row>
    <row r="496" spans="1:26" s="40" customFormat="1" ht="18" customHeight="1" x14ac:dyDescent="0.2">
      <c r="A496" s="128"/>
      <c r="B496" s="128" t="s">
        <v>302</v>
      </c>
      <c r="C496" s="109"/>
      <c r="D496" s="128"/>
      <c r="E496" s="128"/>
      <c r="F496" s="67"/>
      <c r="G496" s="67"/>
      <c r="H496" s="67"/>
      <c r="I496" s="67"/>
      <c r="J496" s="68"/>
      <c r="K496" s="69"/>
      <c r="L496" s="68"/>
      <c r="M496" s="69"/>
      <c r="N496" s="78">
        <f>SUM(N494:N495)</f>
        <v>0</v>
      </c>
      <c r="O496" s="78">
        <f t="shared" ref="O496:R496" si="202">SUM(O494:O495)</f>
        <v>0</v>
      </c>
      <c r="P496" s="78">
        <f t="shared" si="202"/>
        <v>0</v>
      </c>
      <c r="Q496" s="78">
        <f t="shared" si="202"/>
        <v>0</v>
      </c>
      <c r="R496" s="78">
        <f t="shared" si="202"/>
        <v>0</v>
      </c>
      <c r="S496" s="66"/>
      <c r="T496" s="71"/>
      <c r="U496" s="71"/>
      <c r="V496" s="71"/>
      <c r="W496" s="66"/>
      <c r="X496" s="128"/>
      <c r="Y496" s="164"/>
      <c r="Z496" s="164"/>
    </row>
    <row r="497" spans="1:26" ht="18" customHeight="1" x14ac:dyDescent="0.2">
      <c r="A497" s="125">
        <v>155</v>
      </c>
      <c r="B497" s="125" t="s">
        <v>474</v>
      </c>
      <c r="C497" s="126" t="s">
        <v>475</v>
      </c>
      <c r="D497" s="125">
        <v>160</v>
      </c>
      <c r="E497" s="125" t="s">
        <v>201</v>
      </c>
      <c r="F497" s="59" t="s">
        <v>202</v>
      </c>
      <c r="G497" s="59" t="s">
        <v>202</v>
      </c>
      <c r="H497" s="59" t="s">
        <v>202</v>
      </c>
      <c r="I497" s="59" t="s">
        <v>202</v>
      </c>
      <c r="J497" s="60"/>
      <c r="K497" s="61"/>
      <c r="L497" s="60"/>
      <c r="M497" s="61"/>
      <c r="N497" s="63"/>
      <c r="O497" s="63"/>
      <c r="P497" s="63"/>
      <c r="Q497" s="63"/>
      <c r="R497" s="63"/>
      <c r="S497" s="64"/>
      <c r="T497" s="65"/>
      <c r="U497" s="65"/>
      <c r="V497" s="65"/>
      <c r="W497" s="62"/>
      <c r="X497" s="125"/>
      <c r="Y497" s="164" t="s">
        <v>766</v>
      </c>
      <c r="Z497" s="164">
        <v>100</v>
      </c>
    </row>
    <row r="498" spans="1:26" ht="18" customHeight="1" x14ac:dyDescent="0.2">
      <c r="A498" s="125"/>
      <c r="B498" s="125"/>
      <c r="C498" s="126"/>
      <c r="D498" s="125"/>
      <c r="E498" s="125"/>
      <c r="F498" s="59"/>
      <c r="G498" s="59"/>
      <c r="H498" s="59"/>
      <c r="I498" s="59"/>
      <c r="J498" s="60"/>
      <c r="K498" s="61"/>
      <c r="L498" s="60"/>
      <c r="M498" s="61"/>
      <c r="N498" s="63"/>
      <c r="O498" s="74"/>
      <c r="P498" s="74"/>
      <c r="Q498" s="74"/>
      <c r="R498" s="74"/>
      <c r="S498" s="62"/>
      <c r="T498" s="65"/>
      <c r="U498" s="65"/>
      <c r="V498" s="65"/>
      <c r="W498" s="62"/>
      <c r="X498" s="125"/>
      <c r="Y498" s="164"/>
      <c r="Z498" s="164"/>
    </row>
    <row r="499" spans="1:26" s="40" customFormat="1" ht="18" customHeight="1" x14ac:dyDescent="0.2">
      <c r="A499" s="128"/>
      <c r="B499" s="128" t="s">
        <v>302</v>
      </c>
      <c r="C499" s="109"/>
      <c r="D499" s="128"/>
      <c r="E499" s="128"/>
      <c r="F499" s="67"/>
      <c r="G499" s="67"/>
      <c r="H499" s="67"/>
      <c r="I499" s="67"/>
      <c r="J499" s="68"/>
      <c r="K499" s="69"/>
      <c r="L499" s="68"/>
      <c r="M499" s="69"/>
      <c r="N499" s="78">
        <f>SUM(N497:N498)</f>
        <v>0</v>
      </c>
      <c r="O499" s="78">
        <f t="shared" ref="O499:R499" si="203">SUM(O497:O498)</f>
        <v>0</v>
      </c>
      <c r="P499" s="78">
        <f t="shared" si="203"/>
        <v>0</v>
      </c>
      <c r="Q499" s="78">
        <f t="shared" si="203"/>
        <v>0</v>
      </c>
      <c r="R499" s="78">
        <f t="shared" si="203"/>
        <v>0</v>
      </c>
      <c r="S499" s="66"/>
      <c r="T499" s="71"/>
      <c r="U499" s="71"/>
      <c r="V499" s="71"/>
      <c r="W499" s="66"/>
      <c r="X499" s="128"/>
      <c r="Y499" s="164"/>
      <c r="Z499" s="164"/>
    </row>
    <row r="500" spans="1:26" ht="18" customHeight="1" x14ac:dyDescent="0.2">
      <c r="A500" s="125">
        <v>156</v>
      </c>
      <c r="B500" s="125" t="s">
        <v>512</v>
      </c>
      <c r="C500" s="126" t="s">
        <v>513</v>
      </c>
      <c r="D500" s="125">
        <v>315</v>
      </c>
      <c r="E500" s="125" t="s">
        <v>201</v>
      </c>
      <c r="F500" s="59" t="s">
        <v>202</v>
      </c>
      <c r="G500" s="59" t="s">
        <v>202</v>
      </c>
      <c r="H500" s="59" t="s">
        <v>202</v>
      </c>
      <c r="I500" s="59" t="s">
        <v>202</v>
      </c>
      <c r="J500" s="60"/>
      <c r="K500" s="61"/>
      <c r="L500" s="60"/>
      <c r="M500" s="61"/>
      <c r="N500" s="63"/>
      <c r="O500" s="63"/>
      <c r="P500" s="63"/>
      <c r="Q500" s="63"/>
      <c r="R500" s="63"/>
      <c r="S500" s="64"/>
      <c r="T500" s="65"/>
      <c r="U500" s="65"/>
      <c r="V500" s="65"/>
      <c r="W500" s="62"/>
      <c r="X500" s="125"/>
      <c r="Y500" s="164" t="s">
        <v>766</v>
      </c>
      <c r="Z500" s="164">
        <v>100</v>
      </c>
    </row>
    <row r="501" spans="1:26" s="40" customFormat="1" ht="18" customHeight="1" x14ac:dyDescent="0.2">
      <c r="A501" s="128"/>
      <c r="B501" s="128" t="s">
        <v>302</v>
      </c>
      <c r="C501" s="109"/>
      <c r="D501" s="128"/>
      <c r="E501" s="128"/>
      <c r="F501" s="67"/>
      <c r="G501" s="67"/>
      <c r="H501" s="67"/>
      <c r="I501" s="67"/>
      <c r="J501" s="68"/>
      <c r="K501" s="69"/>
      <c r="L501" s="68"/>
      <c r="M501" s="69"/>
      <c r="N501" s="78">
        <f>SUM(N500:N500)</f>
        <v>0</v>
      </c>
      <c r="O501" s="78">
        <f>SUM(O500:O500)</f>
        <v>0</v>
      </c>
      <c r="P501" s="78">
        <f>SUM(P500:P500)</f>
        <v>0</v>
      </c>
      <c r="Q501" s="78">
        <f>SUM(Q500:Q500)</f>
        <v>0</v>
      </c>
      <c r="R501" s="78">
        <f>SUM(R500:R500)</f>
        <v>0</v>
      </c>
      <c r="S501" s="66"/>
      <c r="T501" s="71"/>
      <c r="U501" s="71"/>
      <c r="V501" s="71"/>
      <c r="W501" s="66"/>
      <c r="X501" s="128"/>
      <c r="Y501" s="164"/>
      <c r="Z501" s="164"/>
    </row>
    <row r="502" spans="1:26" ht="18" customHeight="1" x14ac:dyDescent="0.2">
      <c r="A502" s="125">
        <v>157</v>
      </c>
      <c r="B502" s="125" t="s">
        <v>235</v>
      </c>
      <c r="C502" s="126" t="s">
        <v>381</v>
      </c>
      <c r="D502" s="125">
        <v>50</v>
      </c>
      <c r="E502" s="125" t="s">
        <v>201</v>
      </c>
      <c r="F502" s="59" t="s">
        <v>202</v>
      </c>
      <c r="G502" s="59" t="s">
        <v>202</v>
      </c>
      <c r="H502" s="59" t="s">
        <v>202</v>
      </c>
      <c r="I502" s="59" t="s">
        <v>202</v>
      </c>
      <c r="J502" s="85"/>
      <c r="K502" s="86"/>
      <c r="L502" s="85"/>
      <c r="M502" s="86"/>
      <c r="N502" s="63"/>
      <c r="O502" s="72"/>
      <c r="P502" s="72"/>
      <c r="Q502" s="72"/>
      <c r="R502" s="72"/>
      <c r="S502" s="87"/>
      <c r="T502" s="65"/>
      <c r="U502" s="65"/>
      <c r="V502" s="65"/>
      <c r="W502" s="62"/>
      <c r="X502" s="125"/>
      <c r="Y502" s="164" t="s">
        <v>766</v>
      </c>
      <c r="Z502" s="164">
        <v>100</v>
      </c>
    </row>
    <row r="503" spans="1:26" ht="18" customHeight="1" x14ac:dyDescent="0.2">
      <c r="A503" s="125"/>
      <c r="B503" s="128" t="s">
        <v>302</v>
      </c>
      <c r="C503" s="126"/>
      <c r="D503" s="125"/>
      <c r="E503" s="125"/>
      <c r="F503" s="59"/>
      <c r="G503" s="59"/>
      <c r="H503" s="59"/>
      <c r="I503" s="59"/>
      <c r="J503" s="60"/>
      <c r="K503" s="64"/>
      <c r="L503" s="60"/>
      <c r="M503" s="64"/>
      <c r="N503" s="70">
        <f>SUM(N502:N502)</f>
        <v>0</v>
      </c>
      <c r="O503" s="70">
        <f>SUM(O502:O502)</f>
        <v>0</v>
      </c>
      <c r="P503" s="70">
        <f>SUM(P502:P502)</f>
        <v>0</v>
      </c>
      <c r="Q503" s="70">
        <f>SUM(Q502:Q502)</f>
        <v>0</v>
      </c>
      <c r="R503" s="70">
        <f>SUM(R502:R502)</f>
        <v>0</v>
      </c>
      <c r="S503" s="64"/>
      <c r="T503" s="65"/>
      <c r="U503" s="65"/>
      <c r="V503" s="65"/>
      <c r="W503" s="62"/>
      <c r="X503" s="125"/>
      <c r="Y503" s="164"/>
      <c r="Z503" s="164"/>
    </row>
    <row r="504" spans="1:26" ht="18" customHeight="1" x14ac:dyDescent="0.2">
      <c r="A504" s="125">
        <v>158</v>
      </c>
      <c r="B504" s="125" t="s">
        <v>236</v>
      </c>
      <c r="C504" s="126" t="s">
        <v>380</v>
      </c>
      <c r="D504" s="125">
        <v>50</v>
      </c>
      <c r="E504" s="125" t="s">
        <v>201</v>
      </c>
      <c r="F504" s="59" t="s">
        <v>202</v>
      </c>
      <c r="G504" s="59" t="s">
        <v>202</v>
      </c>
      <c r="H504" s="59" t="s">
        <v>202</v>
      </c>
      <c r="I504" s="59" t="s">
        <v>202</v>
      </c>
      <c r="J504" s="60"/>
      <c r="K504" s="61"/>
      <c r="L504" s="60"/>
      <c r="M504" s="61"/>
      <c r="N504" s="63"/>
      <c r="O504" s="72"/>
      <c r="P504" s="72"/>
      <c r="Q504" s="72"/>
      <c r="R504" s="72"/>
      <c r="S504" s="64"/>
      <c r="T504" s="65"/>
      <c r="U504" s="65"/>
      <c r="V504" s="65"/>
      <c r="W504" s="62"/>
      <c r="X504" s="125"/>
      <c r="Y504" s="164" t="s">
        <v>766</v>
      </c>
      <c r="Z504" s="164">
        <v>100</v>
      </c>
    </row>
    <row r="505" spans="1:26" ht="18" customHeight="1" x14ac:dyDescent="0.2">
      <c r="A505" s="125"/>
      <c r="B505" s="125"/>
      <c r="C505" s="126" t="s">
        <v>24</v>
      </c>
      <c r="D505" s="125"/>
      <c r="E505" s="125"/>
      <c r="F505" s="59" t="s">
        <v>202</v>
      </c>
      <c r="G505" s="59" t="s">
        <v>202</v>
      </c>
      <c r="H505" s="59" t="s">
        <v>202</v>
      </c>
      <c r="I505" s="59" t="s">
        <v>202</v>
      </c>
      <c r="J505" s="59"/>
      <c r="K505" s="66"/>
      <c r="L505" s="66"/>
      <c r="M505" s="66"/>
      <c r="N505" s="75"/>
      <c r="O505" s="63"/>
      <c r="P505" s="63"/>
      <c r="Q505" s="63"/>
      <c r="R505" s="63"/>
      <c r="S505" s="66"/>
      <c r="T505" s="65"/>
      <c r="U505" s="65"/>
      <c r="V505" s="65"/>
      <c r="W505" s="62"/>
      <c r="X505" s="128"/>
      <c r="Y505" s="164"/>
      <c r="Z505" s="164"/>
    </row>
    <row r="506" spans="1:26" ht="18" customHeight="1" x14ac:dyDescent="0.2">
      <c r="A506" s="125"/>
      <c r="B506" s="128" t="s">
        <v>302</v>
      </c>
      <c r="C506" s="109"/>
      <c r="D506" s="128"/>
      <c r="E506" s="128"/>
      <c r="F506" s="59"/>
      <c r="G506" s="59"/>
      <c r="H506" s="59"/>
      <c r="I506" s="59"/>
      <c r="J506" s="68"/>
      <c r="K506" s="69"/>
      <c r="L506" s="68"/>
      <c r="M506" s="69"/>
      <c r="N506" s="70">
        <f>SUM(N504:N505)</f>
        <v>0</v>
      </c>
      <c r="O506" s="70">
        <f t="shared" ref="O506:R506" si="204">SUM(O504:O505)</f>
        <v>0</v>
      </c>
      <c r="P506" s="70">
        <f t="shared" si="204"/>
        <v>0</v>
      </c>
      <c r="Q506" s="70">
        <f t="shared" si="204"/>
        <v>0</v>
      </c>
      <c r="R506" s="70">
        <f t="shared" si="204"/>
        <v>0</v>
      </c>
      <c r="S506" s="66"/>
      <c r="T506" s="71"/>
      <c r="U506" s="71"/>
      <c r="V506" s="71"/>
      <c r="W506" s="66"/>
      <c r="X506" s="128"/>
      <c r="Y506" s="164"/>
      <c r="Z506" s="164"/>
    </row>
    <row r="507" spans="1:26" ht="18" customHeight="1" x14ac:dyDescent="0.2">
      <c r="A507" s="125">
        <v>159</v>
      </c>
      <c r="B507" s="125" t="s">
        <v>237</v>
      </c>
      <c r="C507" s="126" t="s">
        <v>49</v>
      </c>
      <c r="D507" s="125">
        <v>50</v>
      </c>
      <c r="E507" s="125" t="s">
        <v>201</v>
      </c>
      <c r="F507" s="59" t="s">
        <v>202</v>
      </c>
      <c r="G507" s="59" t="s">
        <v>202</v>
      </c>
      <c r="H507" s="59" t="s">
        <v>202</v>
      </c>
      <c r="I507" s="59" t="s">
        <v>202</v>
      </c>
      <c r="J507" s="73"/>
      <c r="K507" s="61"/>
      <c r="L507" s="73"/>
      <c r="M507" s="61"/>
      <c r="N507" s="75"/>
      <c r="O507" s="63"/>
      <c r="P507" s="63"/>
      <c r="Q507" s="63"/>
      <c r="R507" s="63"/>
      <c r="S507" s="64"/>
      <c r="T507" s="65"/>
      <c r="U507" s="65"/>
      <c r="V507" s="65"/>
      <c r="W507" s="62"/>
      <c r="X507" s="125"/>
      <c r="Y507" s="164" t="s">
        <v>766</v>
      </c>
      <c r="Z507" s="164">
        <v>100</v>
      </c>
    </row>
    <row r="508" spans="1:26" ht="18" customHeight="1" x14ac:dyDescent="0.2">
      <c r="A508" s="125"/>
      <c r="B508" s="125"/>
      <c r="C508" s="126" t="s">
        <v>24</v>
      </c>
      <c r="D508" s="125"/>
      <c r="E508" s="125"/>
      <c r="F508" s="59" t="s">
        <v>202</v>
      </c>
      <c r="G508" s="59" t="s">
        <v>202</v>
      </c>
      <c r="H508" s="59" t="s">
        <v>202</v>
      </c>
      <c r="I508" s="59" t="s">
        <v>202</v>
      </c>
      <c r="J508" s="59"/>
      <c r="K508" s="66"/>
      <c r="L508" s="66"/>
      <c r="M508" s="66"/>
      <c r="N508" s="75"/>
      <c r="O508" s="63"/>
      <c r="P508" s="63"/>
      <c r="Q508" s="63"/>
      <c r="R508" s="63"/>
      <c r="S508" s="66"/>
      <c r="T508" s="65"/>
      <c r="U508" s="65"/>
      <c r="V508" s="65"/>
      <c r="W508" s="62"/>
      <c r="X508" s="128"/>
      <c r="Y508" s="164"/>
      <c r="Z508" s="164"/>
    </row>
    <row r="509" spans="1:26" ht="18" customHeight="1" x14ac:dyDescent="0.2">
      <c r="A509" s="125"/>
      <c r="B509" s="128" t="s">
        <v>302</v>
      </c>
      <c r="C509" s="109"/>
      <c r="D509" s="128"/>
      <c r="E509" s="128"/>
      <c r="F509" s="59"/>
      <c r="G509" s="59"/>
      <c r="H509" s="59"/>
      <c r="I509" s="59"/>
      <c r="J509" s="68"/>
      <c r="K509" s="69"/>
      <c r="L509" s="68"/>
      <c r="M509" s="69"/>
      <c r="N509" s="70">
        <f t="shared" ref="N509:R509" si="205">SUM(N506:N508)</f>
        <v>0</v>
      </c>
      <c r="O509" s="70">
        <f t="shared" si="205"/>
        <v>0</v>
      </c>
      <c r="P509" s="70">
        <f t="shared" si="205"/>
        <v>0</v>
      </c>
      <c r="Q509" s="70">
        <f t="shared" si="205"/>
        <v>0</v>
      </c>
      <c r="R509" s="70">
        <f t="shared" si="205"/>
        <v>0</v>
      </c>
      <c r="S509" s="66"/>
      <c r="T509" s="71"/>
      <c r="U509" s="71"/>
      <c r="V509" s="71"/>
      <c r="W509" s="66"/>
      <c r="X509" s="128"/>
      <c r="Y509" s="164"/>
      <c r="Z509" s="164"/>
    </row>
    <row r="510" spans="1:26" ht="18" customHeight="1" x14ac:dyDescent="0.2">
      <c r="A510" s="125">
        <v>160</v>
      </c>
      <c r="B510" s="125" t="s">
        <v>238</v>
      </c>
      <c r="C510" s="126" t="s">
        <v>456</v>
      </c>
      <c r="D510" s="125">
        <v>63</v>
      </c>
      <c r="E510" s="125" t="s">
        <v>201</v>
      </c>
      <c r="F510" s="59" t="s">
        <v>202</v>
      </c>
      <c r="G510" s="59" t="s">
        <v>202</v>
      </c>
      <c r="H510" s="59" t="s">
        <v>202</v>
      </c>
      <c r="I510" s="59" t="s">
        <v>202</v>
      </c>
      <c r="J510" s="59"/>
      <c r="K510" s="76"/>
      <c r="L510" s="76"/>
      <c r="M510" s="76"/>
      <c r="N510" s="75"/>
      <c r="O510" s="63"/>
      <c r="P510" s="63"/>
      <c r="Q510" s="63"/>
      <c r="R510" s="63"/>
      <c r="S510" s="62"/>
      <c r="T510" s="65"/>
      <c r="U510" s="65"/>
      <c r="V510" s="65"/>
      <c r="W510" s="62"/>
      <c r="X510" s="125"/>
      <c r="Y510" s="164" t="s">
        <v>766</v>
      </c>
      <c r="Z510" s="164">
        <v>100</v>
      </c>
    </row>
    <row r="511" spans="1:26" ht="18" customHeight="1" x14ac:dyDescent="0.2">
      <c r="A511" s="125"/>
      <c r="B511" s="125"/>
      <c r="C511" s="126"/>
      <c r="D511" s="125"/>
      <c r="E511" s="125"/>
      <c r="F511" s="59" t="s">
        <v>202</v>
      </c>
      <c r="G511" s="59" t="s">
        <v>202</v>
      </c>
      <c r="H511" s="59" t="s">
        <v>202</v>
      </c>
      <c r="I511" s="59" t="s">
        <v>202</v>
      </c>
      <c r="J511" s="59"/>
      <c r="K511" s="84"/>
      <c r="L511" s="84"/>
      <c r="M511" s="84"/>
      <c r="N511" s="75"/>
      <c r="O511" s="63"/>
      <c r="P511" s="63"/>
      <c r="Q511" s="63"/>
      <c r="R511" s="63"/>
      <c r="S511" s="66"/>
      <c r="T511" s="65"/>
      <c r="U511" s="65"/>
      <c r="V511" s="65"/>
      <c r="W511" s="62"/>
      <c r="X511" s="128"/>
      <c r="Y511" s="164"/>
      <c r="Z511" s="164"/>
    </row>
    <row r="512" spans="1:26" ht="18" customHeight="1" x14ac:dyDescent="0.2">
      <c r="A512" s="125"/>
      <c r="B512" s="128" t="s">
        <v>302</v>
      </c>
      <c r="C512" s="109"/>
      <c r="D512" s="128"/>
      <c r="E512" s="128"/>
      <c r="F512" s="59"/>
      <c r="G512" s="59"/>
      <c r="H512" s="59"/>
      <c r="I512" s="59"/>
      <c r="J512" s="68"/>
      <c r="K512" s="69"/>
      <c r="L512" s="68"/>
      <c r="M512" s="69"/>
      <c r="N512" s="70">
        <f t="shared" ref="N512:R512" si="206">SUM(N509:N511)</f>
        <v>0</v>
      </c>
      <c r="O512" s="70">
        <f t="shared" si="206"/>
        <v>0</v>
      </c>
      <c r="P512" s="70">
        <f t="shared" si="206"/>
        <v>0</v>
      </c>
      <c r="Q512" s="70">
        <f t="shared" si="206"/>
        <v>0</v>
      </c>
      <c r="R512" s="70">
        <f t="shared" si="206"/>
        <v>0</v>
      </c>
      <c r="S512" s="66"/>
      <c r="T512" s="71"/>
      <c r="U512" s="71"/>
      <c r="V512" s="71"/>
      <c r="W512" s="66"/>
      <c r="X512" s="128"/>
      <c r="Y512" s="164"/>
      <c r="Z512" s="164"/>
    </row>
    <row r="513" spans="1:26" ht="18" customHeight="1" x14ac:dyDescent="0.2">
      <c r="A513" s="125">
        <v>161</v>
      </c>
      <c r="B513" s="125" t="s">
        <v>239</v>
      </c>
      <c r="C513" s="126" t="s">
        <v>382</v>
      </c>
      <c r="D513" s="125">
        <v>80</v>
      </c>
      <c r="E513" s="125" t="s">
        <v>201</v>
      </c>
      <c r="F513" s="59" t="s">
        <v>202</v>
      </c>
      <c r="G513" s="59" t="s">
        <v>202</v>
      </c>
      <c r="H513" s="59" t="s">
        <v>202</v>
      </c>
      <c r="I513" s="59" t="s">
        <v>202</v>
      </c>
      <c r="J513" s="60">
        <v>43617</v>
      </c>
      <c r="K513" s="61">
        <v>0.4597222222222222</v>
      </c>
      <c r="L513" s="60">
        <v>43647</v>
      </c>
      <c r="M513" s="61">
        <v>0</v>
      </c>
      <c r="N513" s="63">
        <f>IF(((L513+M513)-(J513+K513))*24&gt;0,((L513+M513)-(J513+K513))*24,"NA")</f>
        <v>708.96666666667443</v>
      </c>
      <c r="O513" s="62">
        <f>IF(RIGHT(S513)="T",(N513),0)</f>
        <v>0</v>
      </c>
      <c r="P513" s="62">
        <f>IF(RIGHT(S513)="U",(N513),0)</f>
        <v>0</v>
      </c>
      <c r="Q513" s="62">
        <f>IF(RIGHT(S513)="C",(N513),0)</f>
        <v>0</v>
      </c>
      <c r="R513" s="63">
        <f>IF(RIGHT(S513)="D",(N513),0)</f>
        <v>708.96666666667443</v>
      </c>
      <c r="S513" s="62" t="s">
        <v>489</v>
      </c>
      <c r="T513" s="65"/>
      <c r="U513" s="65"/>
      <c r="V513" s="65"/>
      <c r="W513" s="62"/>
      <c r="X513" s="125" t="s">
        <v>758</v>
      </c>
      <c r="Y513" s="164" t="s">
        <v>766</v>
      </c>
      <c r="Z513" s="164">
        <v>100</v>
      </c>
    </row>
    <row r="514" spans="1:26" ht="18" customHeight="1" x14ac:dyDescent="0.2">
      <c r="A514" s="125"/>
      <c r="B514" s="125"/>
      <c r="C514" s="126" t="s">
        <v>24</v>
      </c>
      <c r="D514" s="125"/>
      <c r="E514" s="125"/>
      <c r="F514" s="59" t="s">
        <v>202</v>
      </c>
      <c r="G514" s="59" t="s">
        <v>202</v>
      </c>
      <c r="H514" s="59" t="s">
        <v>202</v>
      </c>
      <c r="I514" s="59" t="s">
        <v>202</v>
      </c>
      <c r="J514" s="59"/>
      <c r="K514" s="66"/>
      <c r="L514" s="66"/>
      <c r="M514" s="66"/>
      <c r="N514" s="75"/>
      <c r="O514" s="63"/>
      <c r="P514" s="63"/>
      <c r="Q514" s="63"/>
      <c r="R514" s="63"/>
      <c r="S514" s="66"/>
      <c r="T514" s="65"/>
      <c r="U514" s="65"/>
      <c r="V514" s="65"/>
      <c r="W514" s="62"/>
      <c r="X514" s="128"/>
      <c r="Y514" s="164"/>
      <c r="Z514" s="164"/>
    </row>
    <row r="515" spans="1:26" ht="18" customHeight="1" x14ac:dyDescent="0.2">
      <c r="A515" s="125"/>
      <c r="B515" s="128" t="s">
        <v>302</v>
      </c>
      <c r="C515" s="109"/>
      <c r="D515" s="128"/>
      <c r="E515" s="128"/>
      <c r="F515" s="59"/>
      <c r="G515" s="59"/>
      <c r="H515" s="59"/>
      <c r="I515" s="59"/>
      <c r="J515" s="68"/>
      <c r="K515" s="69"/>
      <c r="L515" s="68"/>
      <c r="M515" s="69"/>
      <c r="N515" s="70">
        <f t="shared" ref="N515:R515" si="207">SUM(N512:N514)</f>
        <v>708.96666666667443</v>
      </c>
      <c r="O515" s="70">
        <f t="shared" si="207"/>
        <v>0</v>
      </c>
      <c r="P515" s="70">
        <f t="shared" si="207"/>
        <v>0</v>
      </c>
      <c r="Q515" s="70">
        <f t="shared" si="207"/>
        <v>0</v>
      </c>
      <c r="R515" s="70">
        <f t="shared" si="207"/>
        <v>708.96666666667443</v>
      </c>
      <c r="S515" s="66"/>
      <c r="T515" s="71"/>
      <c r="U515" s="71"/>
      <c r="V515" s="71"/>
      <c r="W515" s="66"/>
      <c r="X515" s="128"/>
      <c r="Y515" s="164"/>
      <c r="Z515" s="164"/>
    </row>
    <row r="516" spans="1:26" ht="18" customHeight="1" x14ac:dyDescent="0.2">
      <c r="A516" s="125">
        <v>162</v>
      </c>
      <c r="B516" s="125" t="s">
        <v>240</v>
      </c>
      <c r="C516" s="126" t="s">
        <v>19</v>
      </c>
      <c r="D516" s="125">
        <v>80</v>
      </c>
      <c r="E516" s="125" t="s">
        <v>201</v>
      </c>
      <c r="F516" s="59" t="s">
        <v>202</v>
      </c>
      <c r="G516" s="59" t="s">
        <v>202</v>
      </c>
      <c r="H516" s="59" t="s">
        <v>202</v>
      </c>
      <c r="I516" s="59" t="s">
        <v>202</v>
      </c>
      <c r="J516" s="73"/>
      <c r="K516" s="61"/>
      <c r="L516" s="73"/>
      <c r="M516" s="61"/>
      <c r="N516" s="74">
        <v>0</v>
      </c>
      <c r="O516" s="74">
        <f>IF(RIGHT(S516)="T",(N516),0)</f>
        <v>0</v>
      </c>
      <c r="P516" s="74">
        <f>IF(RIGHT(S516)="U",(N516),0)</f>
        <v>0</v>
      </c>
      <c r="Q516" s="74">
        <f>IF(RIGHT(S516)="C",(N516),0)</f>
        <v>0</v>
      </c>
      <c r="R516" s="74">
        <f>IF(RIGHT(S516)="D",(N516),0)</f>
        <v>0</v>
      </c>
      <c r="S516" s="64"/>
      <c r="T516" s="65"/>
      <c r="U516" s="65"/>
      <c r="V516" s="65"/>
      <c r="W516" s="62"/>
      <c r="X516" s="125"/>
      <c r="Y516" s="164" t="s">
        <v>766</v>
      </c>
      <c r="Z516" s="164">
        <v>100</v>
      </c>
    </row>
    <row r="517" spans="1:26" ht="18" customHeight="1" x14ac:dyDescent="0.2">
      <c r="A517" s="125"/>
      <c r="B517" s="125"/>
      <c r="C517" s="126" t="s">
        <v>24</v>
      </c>
      <c r="D517" s="125"/>
      <c r="E517" s="125"/>
      <c r="F517" s="59" t="s">
        <v>202</v>
      </c>
      <c r="G517" s="59" t="s">
        <v>202</v>
      </c>
      <c r="H517" s="59" t="s">
        <v>202</v>
      </c>
      <c r="I517" s="59" t="s">
        <v>202</v>
      </c>
      <c r="J517" s="59"/>
      <c r="K517" s="66"/>
      <c r="L517" s="66"/>
      <c r="M517" s="66"/>
      <c r="N517" s="75"/>
      <c r="O517" s="63"/>
      <c r="P517" s="63"/>
      <c r="Q517" s="63"/>
      <c r="R517" s="63"/>
      <c r="S517" s="66"/>
      <c r="T517" s="65"/>
      <c r="U517" s="65"/>
      <c r="V517" s="65"/>
      <c r="W517" s="62"/>
      <c r="X517" s="128"/>
      <c r="Y517" s="164"/>
      <c r="Z517" s="164"/>
    </row>
    <row r="518" spans="1:26" ht="18" customHeight="1" x14ac:dyDescent="0.2">
      <c r="A518" s="125"/>
      <c r="B518" s="128" t="s">
        <v>302</v>
      </c>
      <c r="C518" s="109"/>
      <c r="D518" s="128"/>
      <c r="E518" s="128"/>
      <c r="F518" s="59"/>
      <c r="G518" s="59"/>
      <c r="H518" s="59"/>
      <c r="I518" s="59"/>
      <c r="J518" s="68"/>
      <c r="K518" s="69"/>
      <c r="L518" s="68"/>
      <c r="M518" s="69"/>
      <c r="N518" s="70">
        <f>SUM(N516:N517)</f>
        <v>0</v>
      </c>
      <c r="O518" s="70">
        <f t="shared" ref="O518:R518" si="208">SUM(O515:O517)</f>
        <v>0</v>
      </c>
      <c r="P518" s="70">
        <f t="shared" si="208"/>
        <v>0</v>
      </c>
      <c r="Q518" s="70">
        <f t="shared" si="208"/>
        <v>0</v>
      </c>
      <c r="R518" s="70">
        <f t="shared" si="208"/>
        <v>708.96666666667443</v>
      </c>
      <c r="S518" s="66"/>
      <c r="T518" s="71"/>
      <c r="U518" s="71"/>
      <c r="V518" s="71"/>
      <c r="W518" s="66"/>
      <c r="X518" s="128"/>
      <c r="Y518" s="164"/>
      <c r="Z518" s="164"/>
    </row>
    <row r="519" spans="1:26" ht="18" customHeight="1" x14ac:dyDescent="0.2">
      <c r="A519" s="125">
        <v>163</v>
      </c>
      <c r="B519" s="125" t="s">
        <v>241</v>
      </c>
      <c r="C519" s="126" t="s">
        <v>385</v>
      </c>
      <c r="D519" s="125">
        <v>80</v>
      </c>
      <c r="E519" s="125" t="s">
        <v>201</v>
      </c>
      <c r="F519" s="59" t="s">
        <v>202</v>
      </c>
      <c r="G519" s="59" t="s">
        <v>202</v>
      </c>
      <c r="H519" s="59" t="s">
        <v>202</v>
      </c>
      <c r="I519" s="59" t="s">
        <v>202</v>
      </c>
      <c r="J519" s="60">
        <v>43645</v>
      </c>
      <c r="K519" s="61">
        <v>0.83124999999999993</v>
      </c>
      <c r="L519" s="60">
        <v>43647</v>
      </c>
      <c r="M519" s="61">
        <v>0</v>
      </c>
      <c r="N519" s="63">
        <f>IF(((L519+M519)-(J519+K519))*24&gt;0,((L519+M519)-(J519+K519))*24,"NA")</f>
        <v>28.049999999930151</v>
      </c>
      <c r="O519" s="62">
        <f>IF(RIGHT(S519)="T",(N519),0)</f>
        <v>0</v>
      </c>
      <c r="P519" s="62">
        <f>IF(RIGHT(S519)="U",(N519),0)</f>
        <v>0</v>
      </c>
      <c r="Q519" s="62">
        <f>IF(RIGHT(S519)="C",(N519),0)</f>
        <v>0</v>
      </c>
      <c r="R519" s="63">
        <f>IF(RIGHT(S519)="D",(N519),0)</f>
        <v>28.049999999930151</v>
      </c>
      <c r="S519" s="62" t="s">
        <v>488</v>
      </c>
      <c r="T519" s="65"/>
      <c r="U519" s="65"/>
      <c r="V519" s="65"/>
      <c r="W519" s="62"/>
      <c r="X519" s="125" t="s">
        <v>494</v>
      </c>
      <c r="Y519" s="164" t="s">
        <v>766</v>
      </c>
      <c r="Z519" s="164">
        <v>100</v>
      </c>
    </row>
    <row r="520" spans="1:26" ht="18" customHeight="1" x14ac:dyDescent="0.2">
      <c r="A520" s="125"/>
      <c r="B520" s="125"/>
      <c r="C520" s="126" t="s">
        <v>24</v>
      </c>
      <c r="D520" s="125"/>
      <c r="E520" s="125"/>
      <c r="F520" s="59" t="s">
        <v>202</v>
      </c>
      <c r="G520" s="59" t="s">
        <v>202</v>
      </c>
      <c r="H520" s="59" t="s">
        <v>202</v>
      </c>
      <c r="I520" s="59" t="s">
        <v>202</v>
      </c>
      <c r="J520" s="59"/>
      <c r="K520" s="66"/>
      <c r="L520" s="66"/>
      <c r="M520" s="66"/>
      <c r="N520" s="75"/>
      <c r="O520" s="63"/>
      <c r="P520" s="63"/>
      <c r="Q520" s="63"/>
      <c r="R520" s="63"/>
      <c r="S520" s="66"/>
      <c r="T520" s="65"/>
      <c r="U520" s="65"/>
      <c r="V520" s="65"/>
      <c r="W520" s="62"/>
      <c r="X520" s="128"/>
      <c r="Y520" s="164"/>
      <c r="Z520" s="164"/>
    </row>
    <row r="521" spans="1:26" ht="18" customHeight="1" x14ac:dyDescent="0.2">
      <c r="A521" s="125"/>
      <c r="B521" s="128" t="s">
        <v>302</v>
      </c>
      <c r="C521" s="109"/>
      <c r="D521" s="128"/>
      <c r="E521" s="128"/>
      <c r="F521" s="59"/>
      <c r="G521" s="59"/>
      <c r="H521" s="59"/>
      <c r="I521" s="59"/>
      <c r="J521" s="68"/>
      <c r="K521" s="69"/>
      <c r="L521" s="68"/>
      <c r="M521" s="69"/>
      <c r="N521" s="70">
        <f>SUM(N519:N520)</f>
        <v>28.049999999930151</v>
      </c>
      <c r="O521" s="70">
        <f t="shared" ref="O521:R521" si="209">SUM(O519:O520)</f>
        <v>0</v>
      </c>
      <c r="P521" s="70">
        <f t="shared" si="209"/>
        <v>0</v>
      </c>
      <c r="Q521" s="70">
        <f t="shared" si="209"/>
        <v>0</v>
      </c>
      <c r="R521" s="70">
        <f t="shared" si="209"/>
        <v>28.049999999930151</v>
      </c>
      <c r="S521" s="66"/>
      <c r="T521" s="71"/>
      <c r="U521" s="71"/>
      <c r="V521" s="71"/>
      <c r="W521" s="66"/>
      <c r="X521" s="128"/>
      <c r="Y521" s="164"/>
      <c r="Z521" s="164"/>
    </row>
    <row r="522" spans="1:26" ht="18" customHeight="1" x14ac:dyDescent="0.2">
      <c r="A522" s="162">
        <v>164</v>
      </c>
      <c r="B522" s="162" t="s">
        <v>242</v>
      </c>
      <c r="C522" s="163" t="s">
        <v>383</v>
      </c>
      <c r="D522" s="162">
        <v>125</v>
      </c>
      <c r="E522" s="162" t="s">
        <v>201</v>
      </c>
      <c r="F522" s="59" t="s">
        <v>202</v>
      </c>
      <c r="G522" s="59" t="s">
        <v>202</v>
      </c>
      <c r="H522" s="59" t="s">
        <v>202</v>
      </c>
      <c r="I522" s="59" t="s">
        <v>202</v>
      </c>
      <c r="J522" s="60">
        <v>43617</v>
      </c>
      <c r="K522" s="61">
        <v>0</v>
      </c>
      <c r="L522" s="60">
        <v>43627</v>
      </c>
      <c r="M522" s="61">
        <v>0.28888888888888892</v>
      </c>
      <c r="N522" s="63">
        <f>IF(((L522+M522)-(J522+K522))*24&gt;0,((L522+M522)-(J522+K522))*24,"NA")</f>
        <v>246.93333333340706</v>
      </c>
      <c r="O522" s="62">
        <f>IF(RIGHT(S522)="T",(N522),0)</f>
        <v>0</v>
      </c>
      <c r="P522" s="62">
        <f>IF(RIGHT(S522)="U",(N522),0)</f>
        <v>0</v>
      </c>
      <c r="Q522" s="62">
        <f>IF(RIGHT(S522)="C",(N522),0)</f>
        <v>0</v>
      </c>
      <c r="R522" s="63">
        <f>IF(RIGHT(S522)="D",(N522),0)</f>
        <v>246.93333333340706</v>
      </c>
      <c r="S522" s="62" t="s">
        <v>488</v>
      </c>
      <c r="T522" s="65"/>
      <c r="U522" s="65"/>
      <c r="V522" s="65"/>
      <c r="W522" s="62"/>
      <c r="X522" s="125" t="s">
        <v>494</v>
      </c>
      <c r="Y522" s="164" t="s">
        <v>766</v>
      </c>
      <c r="Z522" s="164">
        <v>100</v>
      </c>
    </row>
    <row r="523" spans="1:26" ht="18" customHeight="1" x14ac:dyDescent="0.2">
      <c r="A523" s="162"/>
      <c r="B523" s="162"/>
      <c r="C523" s="163"/>
      <c r="D523" s="162"/>
      <c r="E523" s="162"/>
      <c r="F523" s="59"/>
      <c r="G523" s="59"/>
      <c r="H523" s="59"/>
      <c r="I523" s="59"/>
      <c r="J523" s="60">
        <v>43632</v>
      </c>
      <c r="K523" s="61">
        <v>0.86249999999999993</v>
      </c>
      <c r="L523" s="60">
        <v>43634</v>
      </c>
      <c r="M523" s="61">
        <v>0.3833333333333333</v>
      </c>
      <c r="N523" s="63">
        <f>IF(((L523+M523)-(J523+K523))*24&gt;0,((L523+M523)-(J523+K523))*24,"NA")</f>
        <v>36.499999999883585</v>
      </c>
      <c r="O523" s="62">
        <f>IF(RIGHT(S523)="T",(N523),0)</f>
        <v>0</v>
      </c>
      <c r="P523" s="62">
        <f>IF(RIGHT(S523)="U",(N523),0)</f>
        <v>0</v>
      </c>
      <c r="Q523" s="62">
        <f>IF(RIGHT(S523)="C",(N523),0)</f>
        <v>0</v>
      </c>
      <c r="R523" s="63">
        <f>IF(RIGHT(S523)="D",(N523),0)</f>
        <v>36.499999999883585</v>
      </c>
      <c r="S523" s="62" t="s">
        <v>488</v>
      </c>
      <c r="T523" s="65"/>
      <c r="U523" s="65"/>
      <c r="V523" s="65"/>
      <c r="W523" s="62"/>
      <c r="X523" s="125" t="s">
        <v>494</v>
      </c>
      <c r="Y523" s="164"/>
      <c r="Z523" s="164"/>
    </row>
    <row r="524" spans="1:26" ht="18" customHeight="1" x14ac:dyDescent="0.2">
      <c r="A524" s="162"/>
      <c r="B524" s="162"/>
      <c r="C524" s="163"/>
      <c r="D524" s="162"/>
      <c r="E524" s="162"/>
      <c r="F524" s="59"/>
      <c r="G524" s="59"/>
      <c r="H524" s="59"/>
      <c r="I524" s="59"/>
      <c r="J524" s="60">
        <v>43639</v>
      </c>
      <c r="K524" s="61">
        <v>0.83680555555555547</v>
      </c>
      <c r="L524" s="60">
        <v>43647</v>
      </c>
      <c r="M524" s="61">
        <v>0</v>
      </c>
      <c r="N524" s="63">
        <f>IF(((L524+M524)-(J524+K524))*24&gt;0,((L524+M524)-(J524+K524))*24,"NA")</f>
        <v>171.91666666668607</v>
      </c>
      <c r="O524" s="62">
        <f>IF(RIGHT(S524)="T",(N524),0)</f>
        <v>0</v>
      </c>
      <c r="P524" s="62">
        <f>IF(RIGHT(S524)="U",(N524),0)</f>
        <v>0</v>
      </c>
      <c r="Q524" s="62">
        <f>IF(RIGHT(S524)="C",(N524),0)</f>
        <v>0</v>
      </c>
      <c r="R524" s="63">
        <f>IF(RIGHT(S524)="D",(N524),0)</f>
        <v>171.91666666668607</v>
      </c>
      <c r="S524" s="62" t="s">
        <v>488</v>
      </c>
      <c r="T524" s="65"/>
      <c r="U524" s="65"/>
      <c r="V524" s="65"/>
      <c r="W524" s="62"/>
      <c r="X524" s="125" t="s">
        <v>494</v>
      </c>
      <c r="Y524" s="164"/>
      <c r="Z524" s="164"/>
    </row>
    <row r="525" spans="1:26" ht="18" customHeight="1" x14ac:dyDescent="0.2">
      <c r="A525" s="125"/>
      <c r="B525" s="125"/>
      <c r="C525" s="126"/>
      <c r="D525" s="125"/>
      <c r="E525" s="125"/>
      <c r="F525" s="59"/>
      <c r="G525" s="59"/>
      <c r="H525" s="59"/>
      <c r="I525" s="59"/>
      <c r="J525" s="60"/>
      <c r="K525" s="61"/>
      <c r="L525" s="60"/>
      <c r="M525" s="61"/>
      <c r="N525" s="63"/>
      <c r="O525" s="63"/>
      <c r="P525" s="63"/>
      <c r="Q525" s="63"/>
      <c r="R525" s="63"/>
      <c r="S525" s="64"/>
      <c r="T525" s="65"/>
      <c r="U525" s="65"/>
      <c r="V525" s="65"/>
      <c r="W525" s="62"/>
      <c r="X525" s="125"/>
      <c r="Y525" s="164"/>
      <c r="Z525" s="164"/>
    </row>
    <row r="526" spans="1:26" ht="18" customHeight="1" x14ac:dyDescent="0.2">
      <c r="A526" s="125"/>
      <c r="B526" s="128" t="s">
        <v>302</v>
      </c>
      <c r="C526" s="109"/>
      <c r="D526" s="128"/>
      <c r="E526" s="128"/>
      <c r="F526" s="59"/>
      <c r="G526" s="59"/>
      <c r="H526" s="59"/>
      <c r="I526" s="59"/>
      <c r="J526" s="68"/>
      <c r="K526" s="69"/>
      <c r="L526" s="68"/>
      <c r="M526" s="69"/>
      <c r="N526" s="70">
        <f>SUM(N522:N525)</f>
        <v>455.34999999997672</v>
      </c>
      <c r="O526" s="70">
        <f t="shared" ref="O526:R526" si="210">SUM(O522:O525)</f>
        <v>0</v>
      </c>
      <c r="P526" s="70">
        <f t="shared" si="210"/>
        <v>0</v>
      </c>
      <c r="Q526" s="70">
        <f t="shared" si="210"/>
        <v>0</v>
      </c>
      <c r="R526" s="70">
        <f t="shared" si="210"/>
        <v>455.34999999997672</v>
      </c>
      <c r="S526" s="66"/>
      <c r="T526" s="71"/>
      <c r="U526" s="71"/>
      <c r="V526" s="71"/>
      <c r="W526" s="66"/>
      <c r="X526" s="128"/>
      <c r="Y526" s="164"/>
      <c r="Z526" s="164"/>
    </row>
    <row r="527" spans="1:26" ht="18" customHeight="1" x14ac:dyDescent="0.2">
      <c r="A527" s="162">
        <v>165</v>
      </c>
      <c r="B527" s="162" t="s">
        <v>243</v>
      </c>
      <c r="C527" s="163" t="s">
        <v>384</v>
      </c>
      <c r="D527" s="162">
        <v>125</v>
      </c>
      <c r="E527" s="162" t="s">
        <v>201</v>
      </c>
      <c r="F527" s="59" t="s">
        <v>202</v>
      </c>
      <c r="G527" s="59" t="s">
        <v>202</v>
      </c>
      <c r="H527" s="59" t="s">
        <v>202</v>
      </c>
      <c r="I527" s="59" t="s">
        <v>202</v>
      </c>
      <c r="J527" s="60">
        <v>43622</v>
      </c>
      <c r="K527" s="61">
        <v>0.90763888888888899</v>
      </c>
      <c r="L527" s="60">
        <v>43626</v>
      </c>
      <c r="M527" s="61">
        <v>0.57291666666666663</v>
      </c>
      <c r="N527" s="63">
        <f>IF(((L527+M527)-(J527+K527))*24&gt;0,((L527+M527)-(J527+K527))*24,"NA")</f>
        <v>87.966666666674428</v>
      </c>
      <c r="O527" s="62">
        <f>IF(RIGHT(S527)="T",(N527),0)</f>
        <v>0</v>
      </c>
      <c r="P527" s="62">
        <f>IF(RIGHT(S527)="U",(N527),0)</f>
        <v>0</v>
      </c>
      <c r="Q527" s="62">
        <f>IF(RIGHT(S527)="C",(N527),0)</f>
        <v>0</v>
      </c>
      <c r="R527" s="63">
        <f>IF(RIGHT(S527)="D",(N527),0)</f>
        <v>87.966666666674428</v>
      </c>
      <c r="S527" s="62" t="s">
        <v>488</v>
      </c>
      <c r="T527" s="65"/>
      <c r="U527" s="65"/>
      <c r="V527" s="65"/>
      <c r="W527" s="62"/>
      <c r="X527" s="125" t="s">
        <v>494</v>
      </c>
      <c r="Y527" s="164" t="s">
        <v>766</v>
      </c>
      <c r="Z527" s="164">
        <v>100</v>
      </c>
    </row>
    <row r="528" spans="1:26" ht="18" customHeight="1" x14ac:dyDescent="0.2">
      <c r="A528" s="162"/>
      <c r="B528" s="162"/>
      <c r="C528" s="163"/>
      <c r="D528" s="162"/>
      <c r="E528" s="162"/>
      <c r="F528" s="59"/>
      <c r="G528" s="59"/>
      <c r="H528" s="59"/>
      <c r="I528" s="59"/>
      <c r="J528" s="60">
        <v>43639</v>
      </c>
      <c r="K528" s="61">
        <v>0.83750000000000002</v>
      </c>
      <c r="L528" s="60">
        <v>43647</v>
      </c>
      <c r="M528" s="61">
        <v>0</v>
      </c>
      <c r="N528" s="63">
        <f>IF(((L528+M528)-(J528+K528))*24&gt;0,((L528+M528)-(J528+K528))*24,"NA")</f>
        <v>171.89999999996508</v>
      </c>
      <c r="O528" s="62">
        <f>IF(RIGHT(S528)="T",(N528),0)</f>
        <v>0</v>
      </c>
      <c r="P528" s="62">
        <f>IF(RIGHT(S528)="U",(N528),0)</f>
        <v>0</v>
      </c>
      <c r="Q528" s="62">
        <f>IF(RIGHT(S528)="C",(N528),0)</f>
        <v>0</v>
      </c>
      <c r="R528" s="63">
        <f>IF(RIGHT(S528)="D",(N528),0)</f>
        <v>171.89999999996508</v>
      </c>
      <c r="S528" s="62" t="s">
        <v>488</v>
      </c>
      <c r="T528" s="65"/>
      <c r="U528" s="65"/>
      <c r="V528" s="65"/>
      <c r="W528" s="62"/>
      <c r="X528" s="125" t="s">
        <v>494</v>
      </c>
      <c r="Y528" s="164"/>
      <c r="Z528" s="164"/>
    </row>
    <row r="529" spans="1:26" ht="18" customHeight="1" x14ac:dyDescent="0.2">
      <c r="A529" s="125"/>
      <c r="B529" s="128" t="s">
        <v>302</v>
      </c>
      <c r="C529" s="109"/>
      <c r="D529" s="128"/>
      <c r="E529" s="128"/>
      <c r="F529" s="59"/>
      <c r="G529" s="59"/>
      <c r="H529" s="59"/>
      <c r="I529" s="59"/>
      <c r="J529" s="68"/>
      <c r="K529" s="69"/>
      <c r="L529" s="68"/>
      <c r="M529" s="69"/>
      <c r="N529" s="70">
        <f>SUM(N527:N527)</f>
        <v>87.966666666674428</v>
      </c>
      <c r="O529" s="70">
        <f>SUM(O527:O527)</f>
        <v>0</v>
      </c>
      <c r="P529" s="70">
        <f>SUM(P527:P527)</f>
        <v>0</v>
      </c>
      <c r="Q529" s="70">
        <f>SUM(Q527:Q527)</f>
        <v>0</v>
      </c>
      <c r="R529" s="70">
        <f>SUM(R527:R527)</f>
        <v>87.966666666674428</v>
      </c>
      <c r="S529" s="66"/>
      <c r="T529" s="71"/>
      <c r="U529" s="71"/>
      <c r="V529" s="71"/>
      <c r="W529" s="66"/>
      <c r="X529" s="128"/>
      <c r="Y529" s="164"/>
      <c r="Z529" s="164"/>
    </row>
    <row r="530" spans="1:26" ht="18" customHeight="1" x14ac:dyDescent="0.2">
      <c r="A530" s="125">
        <v>166</v>
      </c>
      <c r="B530" s="125" t="s">
        <v>244</v>
      </c>
      <c r="C530" s="126" t="s">
        <v>386</v>
      </c>
      <c r="D530" s="125">
        <v>80</v>
      </c>
      <c r="E530" s="125" t="s">
        <v>201</v>
      </c>
      <c r="F530" s="59" t="s">
        <v>202</v>
      </c>
      <c r="G530" s="59" t="s">
        <v>202</v>
      </c>
      <c r="H530" s="59" t="s">
        <v>202</v>
      </c>
      <c r="I530" s="59" t="s">
        <v>202</v>
      </c>
      <c r="J530" s="60"/>
      <c r="K530" s="61"/>
      <c r="L530" s="60"/>
      <c r="M530" s="61"/>
      <c r="N530" s="63"/>
      <c r="O530" s="74"/>
      <c r="P530" s="74"/>
      <c r="Q530" s="74"/>
      <c r="R530" s="74"/>
      <c r="S530" s="62"/>
      <c r="T530" s="65"/>
      <c r="U530" s="65"/>
      <c r="V530" s="65"/>
      <c r="W530" s="62"/>
      <c r="X530" s="125"/>
      <c r="Y530" s="164" t="s">
        <v>766</v>
      </c>
      <c r="Z530" s="164">
        <v>100</v>
      </c>
    </row>
    <row r="531" spans="1:26" ht="18" customHeight="1" x14ac:dyDescent="0.2">
      <c r="A531" s="125"/>
      <c r="B531" s="125"/>
      <c r="C531" s="126"/>
      <c r="D531" s="125"/>
      <c r="E531" s="125"/>
      <c r="F531" s="59" t="s">
        <v>202</v>
      </c>
      <c r="G531" s="59" t="s">
        <v>202</v>
      </c>
      <c r="H531" s="59" t="s">
        <v>202</v>
      </c>
      <c r="I531" s="59" t="s">
        <v>202</v>
      </c>
      <c r="J531" s="60"/>
      <c r="K531" s="61"/>
      <c r="L531" s="60"/>
      <c r="M531" s="61"/>
      <c r="N531" s="74"/>
      <c r="O531" s="74"/>
      <c r="P531" s="74"/>
      <c r="Q531" s="74"/>
      <c r="R531" s="74"/>
      <c r="S531" s="62"/>
      <c r="T531" s="65"/>
      <c r="U531" s="65"/>
      <c r="V531" s="65"/>
      <c r="W531" s="62"/>
      <c r="X531" s="125"/>
      <c r="Y531" s="164"/>
      <c r="Z531" s="164"/>
    </row>
    <row r="532" spans="1:26" ht="18" customHeight="1" x14ac:dyDescent="0.2">
      <c r="A532" s="125"/>
      <c r="B532" s="128" t="s">
        <v>302</v>
      </c>
      <c r="C532" s="109"/>
      <c r="D532" s="128"/>
      <c r="E532" s="128"/>
      <c r="F532" s="59"/>
      <c r="G532" s="59"/>
      <c r="H532" s="59"/>
      <c r="I532" s="59"/>
      <c r="J532" s="68"/>
      <c r="K532" s="69"/>
      <c r="L532" s="68"/>
      <c r="M532" s="69"/>
      <c r="N532" s="70">
        <f>SUM(N530:N531)</f>
        <v>0</v>
      </c>
      <c r="O532" s="70">
        <f t="shared" ref="O532:R532" si="211">SUM(O530:O531)</f>
        <v>0</v>
      </c>
      <c r="P532" s="70">
        <f t="shared" si="211"/>
        <v>0</v>
      </c>
      <c r="Q532" s="70">
        <f t="shared" si="211"/>
        <v>0</v>
      </c>
      <c r="R532" s="70">
        <f t="shared" si="211"/>
        <v>0</v>
      </c>
      <c r="S532" s="66"/>
      <c r="T532" s="71"/>
      <c r="U532" s="71"/>
      <c r="V532" s="71"/>
      <c r="W532" s="66"/>
      <c r="X532" s="128"/>
      <c r="Y532" s="164"/>
      <c r="Z532" s="164"/>
    </row>
    <row r="533" spans="1:26" ht="18" customHeight="1" x14ac:dyDescent="0.2">
      <c r="A533" s="125">
        <v>167</v>
      </c>
      <c r="B533" s="125" t="s">
        <v>245</v>
      </c>
      <c r="C533" s="126" t="s">
        <v>387</v>
      </c>
      <c r="D533" s="125">
        <v>80</v>
      </c>
      <c r="E533" s="125" t="s">
        <v>201</v>
      </c>
      <c r="F533" s="59" t="s">
        <v>202</v>
      </c>
      <c r="G533" s="59" t="s">
        <v>202</v>
      </c>
      <c r="H533" s="59" t="s">
        <v>202</v>
      </c>
      <c r="I533" s="59" t="s">
        <v>202</v>
      </c>
      <c r="J533" s="60"/>
      <c r="K533" s="61"/>
      <c r="L533" s="60"/>
      <c r="M533" s="61"/>
      <c r="N533" s="75"/>
      <c r="O533" s="63"/>
      <c r="P533" s="63"/>
      <c r="Q533" s="63"/>
      <c r="R533" s="63"/>
      <c r="S533" s="64"/>
      <c r="T533" s="65"/>
      <c r="U533" s="65"/>
      <c r="V533" s="65"/>
      <c r="W533" s="62"/>
      <c r="X533" s="125"/>
      <c r="Y533" s="164" t="s">
        <v>766</v>
      </c>
      <c r="Z533" s="164">
        <v>100</v>
      </c>
    </row>
    <row r="534" spans="1:26" ht="18" customHeight="1" x14ac:dyDescent="0.2">
      <c r="A534" s="125"/>
      <c r="B534" s="125"/>
      <c r="C534" s="126"/>
      <c r="D534" s="125"/>
      <c r="E534" s="125"/>
      <c r="F534" s="59" t="s">
        <v>202</v>
      </c>
      <c r="G534" s="59" t="s">
        <v>202</v>
      </c>
      <c r="H534" s="59" t="s">
        <v>202</v>
      </c>
      <c r="I534" s="59" t="s">
        <v>202</v>
      </c>
      <c r="J534" s="59"/>
      <c r="K534" s="66"/>
      <c r="L534" s="66"/>
      <c r="M534" s="66"/>
      <c r="N534" s="75"/>
      <c r="O534" s="63"/>
      <c r="P534" s="63"/>
      <c r="Q534" s="63"/>
      <c r="R534" s="63"/>
      <c r="S534" s="66"/>
      <c r="T534" s="65"/>
      <c r="U534" s="65"/>
      <c r="V534" s="65"/>
      <c r="W534" s="62"/>
      <c r="X534" s="125"/>
      <c r="Y534" s="164"/>
      <c r="Z534" s="164"/>
    </row>
    <row r="535" spans="1:26" ht="18" customHeight="1" x14ac:dyDescent="0.2">
      <c r="A535" s="125"/>
      <c r="B535" s="128" t="s">
        <v>302</v>
      </c>
      <c r="C535" s="109"/>
      <c r="D535" s="128"/>
      <c r="E535" s="128"/>
      <c r="F535" s="59"/>
      <c r="G535" s="59"/>
      <c r="H535" s="59"/>
      <c r="I535" s="59"/>
      <c r="J535" s="68"/>
      <c r="K535" s="69"/>
      <c r="L535" s="68"/>
      <c r="M535" s="69"/>
      <c r="N535" s="70">
        <f t="shared" ref="N535:R535" si="212">SUM(N532:N534)</f>
        <v>0</v>
      </c>
      <c r="O535" s="70">
        <f t="shared" si="212"/>
        <v>0</v>
      </c>
      <c r="P535" s="70">
        <f t="shared" si="212"/>
        <v>0</v>
      </c>
      <c r="Q535" s="70">
        <f t="shared" si="212"/>
        <v>0</v>
      </c>
      <c r="R535" s="70">
        <f t="shared" si="212"/>
        <v>0</v>
      </c>
      <c r="S535" s="66"/>
      <c r="T535" s="71"/>
      <c r="U535" s="71"/>
      <c r="V535" s="71"/>
      <c r="W535" s="66"/>
      <c r="X535" s="128"/>
      <c r="Y535" s="164"/>
      <c r="Z535" s="164"/>
    </row>
    <row r="536" spans="1:26" ht="18" customHeight="1" x14ac:dyDescent="0.2">
      <c r="A536" s="125">
        <v>168</v>
      </c>
      <c r="B536" s="125" t="s">
        <v>246</v>
      </c>
      <c r="C536" s="126" t="s">
        <v>50</v>
      </c>
      <c r="D536" s="125">
        <v>50</v>
      </c>
      <c r="E536" s="125" t="s">
        <v>201</v>
      </c>
      <c r="F536" s="59" t="s">
        <v>202</v>
      </c>
      <c r="G536" s="59" t="s">
        <v>202</v>
      </c>
      <c r="H536" s="59" t="s">
        <v>202</v>
      </c>
      <c r="I536" s="59" t="s">
        <v>202</v>
      </c>
      <c r="J536" s="59"/>
      <c r="K536" s="84"/>
      <c r="L536" s="84"/>
      <c r="M536" s="84"/>
      <c r="N536" s="75"/>
      <c r="O536" s="63"/>
      <c r="P536" s="63"/>
      <c r="Q536" s="63"/>
      <c r="R536" s="63"/>
      <c r="S536" s="66"/>
      <c r="T536" s="65"/>
      <c r="U536" s="65"/>
      <c r="V536" s="65"/>
      <c r="W536" s="62"/>
      <c r="X536" s="128"/>
      <c r="Y536" s="164" t="s">
        <v>766</v>
      </c>
      <c r="Z536" s="164">
        <v>100</v>
      </c>
    </row>
    <row r="537" spans="1:26" ht="18" customHeight="1" x14ac:dyDescent="0.2">
      <c r="A537" s="125"/>
      <c r="B537" s="125"/>
      <c r="C537" s="126" t="s">
        <v>24</v>
      </c>
      <c r="D537" s="125"/>
      <c r="E537" s="125"/>
      <c r="F537" s="59" t="s">
        <v>202</v>
      </c>
      <c r="G537" s="59" t="s">
        <v>202</v>
      </c>
      <c r="H537" s="59" t="s">
        <v>202</v>
      </c>
      <c r="I537" s="59" t="s">
        <v>202</v>
      </c>
      <c r="J537" s="59"/>
      <c r="K537" s="66"/>
      <c r="L537" s="66"/>
      <c r="M537" s="66"/>
      <c r="N537" s="75"/>
      <c r="O537" s="63"/>
      <c r="P537" s="63"/>
      <c r="Q537" s="63"/>
      <c r="R537" s="63"/>
      <c r="S537" s="66"/>
      <c r="T537" s="65"/>
      <c r="U537" s="65"/>
      <c r="V537" s="65"/>
      <c r="W537" s="62"/>
      <c r="X537" s="128"/>
      <c r="Y537" s="164"/>
      <c r="Z537" s="164"/>
    </row>
    <row r="538" spans="1:26" ht="18" customHeight="1" x14ac:dyDescent="0.2">
      <c r="A538" s="125"/>
      <c r="B538" s="128" t="s">
        <v>302</v>
      </c>
      <c r="C538" s="109"/>
      <c r="D538" s="128"/>
      <c r="E538" s="128"/>
      <c r="F538" s="59"/>
      <c r="G538" s="59"/>
      <c r="H538" s="59"/>
      <c r="I538" s="59"/>
      <c r="J538" s="68"/>
      <c r="K538" s="69"/>
      <c r="L538" s="68"/>
      <c r="M538" s="69"/>
      <c r="N538" s="70">
        <f t="shared" ref="N538:R538" si="213">SUM(N535:N537)</f>
        <v>0</v>
      </c>
      <c r="O538" s="70">
        <f t="shared" si="213"/>
        <v>0</v>
      </c>
      <c r="P538" s="70">
        <f t="shared" si="213"/>
        <v>0</v>
      </c>
      <c r="Q538" s="70">
        <f t="shared" si="213"/>
        <v>0</v>
      </c>
      <c r="R538" s="70">
        <f t="shared" si="213"/>
        <v>0</v>
      </c>
      <c r="S538" s="66"/>
      <c r="T538" s="71"/>
      <c r="U538" s="71"/>
      <c r="V538" s="71"/>
      <c r="W538" s="66"/>
      <c r="X538" s="128"/>
      <c r="Y538" s="164"/>
      <c r="Z538" s="164"/>
    </row>
    <row r="539" spans="1:26" ht="18" customHeight="1" x14ac:dyDescent="0.2">
      <c r="A539" s="125">
        <v>169</v>
      </c>
      <c r="B539" s="125" t="s">
        <v>247</v>
      </c>
      <c r="C539" s="126" t="s">
        <v>51</v>
      </c>
      <c r="D539" s="125">
        <v>50</v>
      </c>
      <c r="E539" s="125" t="s">
        <v>201</v>
      </c>
      <c r="F539" s="59" t="s">
        <v>202</v>
      </c>
      <c r="G539" s="59" t="s">
        <v>202</v>
      </c>
      <c r="H539" s="59" t="s">
        <v>202</v>
      </c>
      <c r="I539" s="59" t="s">
        <v>202</v>
      </c>
      <c r="J539" s="59"/>
      <c r="K539" s="84"/>
      <c r="L539" s="84"/>
      <c r="M539" s="84"/>
      <c r="N539" s="75"/>
      <c r="O539" s="63"/>
      <c r="P539" s="63"/>
      <c r="Q539" s="63"/>
      <c r="R539" s="63"/>
      <c r="S539" s="66"/>
      <c r="T539" s="65"/>
      <c r="U539" s="65"/>
      <c r="V539" s="65"/>
      <c r="W539" s="62"/>
      <c r="X539" s="128"/>
      <c r="Y539" s="164" t="s">
        <v>766</v>
      </c>
      <c r="Z539" s="164">
        <v>100</v>
      </c>
    </row>
    <row r="540" spans="1:26" ht="18" customHeight="1" x14ac:dyDescent="0.2">
      <c r="A540" s="125"/>
      <c r="B540" s="125"/>
      <c r="C540" s="126" t="s">
        <v>24</v>
      </c>
      <c r="D540" s="125"/>
      <c r="E540" s="125"/>
      <c r="F540" s="59" t="s">
        <v>202</v>
      </c>
      <c r="G540" s="59" t="s">
        <v>202</v>
      </c>
      <c r="H540" s="59" t="s">
        <v>202</v>
      </c>
      <c r="I540" s="59" t="s">
        <v>202</v>
      </c>
      <c r="J540" s="59"/>
      <c r="K540" s="66"/>
      <c r="L540" s="66"/>
      <c r="M540" s="66"/>
      <c r="N540" s="75"/>
      <c r="O540" s="63"/>
      <c r="P540" s="63"/>
      <c r="Q540" s="63"/>
      <c r="R540" s="63"/>
      <c r="S540" s="66"/>
      <c r="T540" s="65"/>
      <c r="U540" s="65"/>
      <c r="V540" s="65"/>
      <c r="W540" s="62"/>
      <c r="X540" s="128"/>
      <c r="Y540" s="164"/>
      <c r="Z540" s="164"/>
    </row>
    <row r="541" spans="1:26" ht="18" customHeight="1" x14ac:dyDescent="0.2">
      <c r="A541" s="125"/>
      <c r="B541" s="128" t="s">
        <v>302</v>
      </c>
      <c r="C541" s="109"/>
      <c r="D541" s="128"/>
      <c r="E541" s="128"/>
      <c r="F541" s="59"/>
      <c r="G541" s="59"/>
      <c r="H541" s="59"/>
      <c r="I541" s="59"/>
      <c r="J541" s="68"/>
      <c r="K541" s="69"/>
      <c r="L541" s="68"/>
      <c r="M541" s="69"/>
      <c r="N541" s="70">
        <f t="shared" ref="N541:R541" si="214">SUM(N538:N540)</f>
        <v>0</v>
      </c>
      <c r="O541" s="70">
        <f t="shared" si="214"/>
        <v>0</v>
      </c>
      <c r="P541" s="70">
        <f t="shared" si="214"/>
        <v>0</v>
      </c>
      <c r="Q541" s="70">
        <f t="shared" si="214"/>
        <v>0</v>
      </c>
      <c r="R541" s="70">
        <f t="shared" si="214"/>
        <v>0</v>
      </c>
      <c r="S541" s="66"/>
      <c r="T541" s="71"/>
      <c r="U541" s="71"/>
      <c r="V541" s="71"/>
      <c r="W541" s="66"/>
      <c r="X541" s="128"/>
      <c r="Y541" s="164"/>
      <c r="Z541" s="164"/>
    </row>
    <row r="542" spans="1:26" ht="18" customHeight="1" x14ac:dyDescent="0.2">
      <c r="A542" s="125">
        <v>170</v>
      </c>
      <c r="B542" s="125" t="s">
        <v>248</v>
      </c>
      <c r="C542" s="126" t="s">
        <v>52</v>
      </c>
      <c r="D542" s="125">
        <v>50</v>
      </c>
      <c r="E542" s="125" t="s">
        <v>201</v>
      </c>
      <c r="F542" s="59" t="s">
        <v>202</v>
      </c>
      <c r="G542" s="59" t="s">
        <v>202</v>
      </c>
      <c r="H542" s="59" t="s">
        <v>202</v>
      </c>
      <c r="I542" s="59" t="s">
        <v>202</v>
      </c>
      <c r="J542" s="85"/>
      <c r="K542" s="86"/>
      <c r="L542" s="85"/>
      <c r="M542" s="86"/>
      <c r="N542" s="75"/>
      <c r="O542" s="72"/>
      <c r="P542" s="72"/>
      <c r="Q542" s="72"/>
      <c r="R542" s="72"/>
      <c r="S542" s="87"/>
      <c r="T542" s="65"/>
      <c r="U542" s="65"/>
      <c r="V542" s="65"/>
      <c r="W542" s="62"/>
      <c r="X542" s="50"/>
      <c r="Y542" s="164" t="s">
        <v>766</v>
      </c>
      <c r="Z542" s="164">
        <v>100</v>
      </c>
    </row>
    <row r="543" spans="1:26" ht="18" customHeight="1" x14ac:dyDescent="0.2">
      <c r="A543" s="125"/>
      <c r="B543" s="125"/>
      <c r="C543" s="126" t="s">
        <v>24</v>
      </c>
      <c r="D543" s="125"/>
      <c r="E543" s="125"/>
      <c r="F543" s="59" t="s">
        <v>202</v>
      </c>
      <c r="G543" s="59" t="s">
        <v>202</v>
      </c>
      <c r="H543" s="59" t="s">
        <v>202</v>
      </c>
      <c r="I543" s="59" t="s">
        <v>202</v>
      </c>
      <c r="J543" s="59"/>
      <c r="K543" s="66"/>
      <c r="L543" s="66"/>
      <c r="M543" s="66"/>
      <c r="N543" s="75"/>
      <c r="O543" s="63"/>
      <c r="P543" s="63"/>
      <c r="Q543" s="63"/>
      <c r="R543" s="63"/>
      <c r="S543" s="66"/>
      <c r="T543" s="65"/>
      <c r="U543" s="65"/>
      <c r="V543" s="65"/>
      <c r="W543" s="62"/>
      <c r="X543" s="128"/>
      <c r="Y543" s="164"/>
      <c r="Z543" s="164"/>
    </row>
    <row r="544" spans="1:26" ht="18" customHeight="1" x14ac:dyDescent="0.2">
      <c r="A544" s="125"/>
      <c r="B544" s="128" t="s">
        <v>302</v>
      </c>
      <c r="C544" s="109"/>
      <c r="D544" s="128"/>
      <c r="E544" s="128"/>
      <c r="F544" s="59"/>
      <c r="G544" s="59"/>
      <c r="H544" s="59"/>
      <c r="I544" s="59"/>
      <c r="J544" s="68"/>
      <c r="K544" s="69"/>
      <c r="L544" s="68"/>
      <c r="M544" s="69"/>
      <c r="N544" s="70">
        <f>SUM(N542:N543)</f>
        <v>0</v>
      </c>
      <c r="O544" s="70">
        <f>SUM(O542:O543)</f>
        <v>0</v>
      </c>
      <c r="P544" s="70">
        <f>SUM(P542:P543)</f>
        <v>0</v>
      </c>
      <c r="Q544" s="70">
        <f>SUM(Q542:Q543)</f>
        <v>0</v>
      </c>
      <c r="R544" s="70">
        <f>SUM(R542:R543)</f>
        <v>0</v>
      </c>
      <c r="S544" s="66"/>
      <c r="T544" s="71"/>
      <c r="U544" s="71"/>
      <c r="V544" s="71"/>
      <c r="W544" s="66"/>
      <c r="X544" s="128"/>
      <c r="Y544" s="164"/>
      <c r="Z544" s="164"/>
    </row>
    <row r="545" spans="1:26" ht="18" customHeight="1" x14ac:dyDescent="0.2">
      <c r="A545" s="125">
        <v>171</v>
      </c>
      <c r="B545" s="125" t="s">
        <v>249</v>
      </c>
      <c r="C545" s="126" t="s">
        <v>9</v>
      </c>
      <c r="D545" s="125">
        <v>125</v>
      </c>
      <c r="E545" s="125" t="s">
        <v>201</v>
      </c>
      <c r="F545" s="59" t="s">
        <v>202</v>
      </c>
      <c r="G545" s="59" t="s">
        <v>202</v>
      </c>
      <c r="H545" s="59" t="s">
        <v>202</v>
      </c>
      <c r="I545" s="59" t="s">
        <v>202</v>
      </c>
      <c r="J545" s="60"/>
      <c r="K545" s="61"/>
      <c r="L545" s="60"/>
      <c r="M545" s="61"/>
      <c r="N545" s="63"/>
      <c r="O545" s="62"/>
      <c r="P545" s="62"/>
      <c r="Q545" s="62"/>
      <c r="R545" s="63"/>
      <c r="S545" s="64"/>
      <c r="T545" s="65"/>
      <c r="U545" s="65"/>
      <c r="V545" s="65"/>
      <c r="W545" s="62"/>
      <c r="X545" s="125"/>
      <c r="Y545" s="164" t="s">
        <v>766</v>
      </c>
      <c r="Z545" s="164">
        <v>100</v>
      </c>
    </row>
    <row r="546" spans="1:26" ht="18" customHeight="1" x14ac:dyDescent="0.2">
      <c r="A546" s="125"/>
      <c r="B546" s="125"/>
      <c r="C546" s="126"/>
      <c r="D546" s="125"/>
      <c r="E546" s="125"/>
      <c r="F546" s="59"/>
      <c r="G546" s="59"/>
      <c r="H546" s="59"/>
      <c r="I546" s="59"/>
      <c r="J546" s="60"/>
      <c r="K546" s="64"/>
      <c r="L546" s="60"/>
      <c r="M546" s="64"/>
      <c r="N546" s="75"/>
      <c r="O546" s="63"/>
      <c r="P546" s="63"/>
      <c r="Q546" s="63"/>
      <c r="R546" s="63"/>
      <c r="S546" s="64"/>
      <c r="T546" s="65"/>
      <c r="U546" s="65"/>
      <c r="V546" s="65"/>
      <c r="W546" s="62"/>
      <c r="X546" s="5"/>
      <c r="Y546" s="164"/>
      <c r="Z546" s="164"/>
    </row>
    <row r="547" spans="1:26" ht="18" customHeight="1" x14ac:dyDescent="0.2">
      <c r="A547" s="125"/>
      <c r="B547" s="125"/>
      <c r="C547" s="126"/>
      <c r="D547" s="125"/>
      <c r="E547" s="125"/>
      <c r="F547" s="59" t="s">
        <v>202</v>
      </c>
      <c r="G547" s="59" t="s">
        <v>202</v>
      </c>
      <c r="H547" s="59" t="s">
        <v>202</v>
      </c>
      <c r="I547" s="59" t="s">
        <v>202</v>
      </c>
      <c r="J547" s="59"/>
      <c r="K547" s="84"/>
      <c r="L547" s="84"/>
      <c r="M547" s="84"/>
      <c r="N547" s="75"/>
      <c r="O547" s="63"/>
      <c r="P547" s="63"/>
      <c r="Q547" s="63"/>
      <c r="R547" s="63"/>
      <c r="S547" s="66"/>
      <c r="T547" s="65"/>
      <c r="U547" s="65"/>
      <c r="V547" s="65"/>
      <c r="W547" s="62"/>
      <c r="X547" s="128"/>
      <c r="Y547" s="164"/>
      <c r="Z547" s="164"/>
    </row>
    <row r="548" spans="1:26" ht="18" customHeight="1" x14ac:dyDescent="0.2">
      <c r="A548" s="125"/>
      <c r="B548" s="128" t="s">
        <v>302</v>
      </c>
      <c r="C548" s="109"/>
      <c r="D548" s="128"/>
      <c r="E548" s="128"/>
      <c r="F548" s="59"/>
      <c r="G548" s="59"/>
      <c r="H548" s="59"/>
      <c r="I548" s="59"/>
      <c r="J548" s="68"/>
      <c r="K548" s="69"/>
      <c r="L548" s="68"/>
      <c r="M548" s="69"/>
      <c r="N548" s="70">
        <f t="shared" ref="N548:R548" si="215">SUM(N545:N547)</f>
        <v>0</v>
      </c>
      <c r="O548" s="70">
        <f t="shared" si="215"/>
        <v>0</v>
      </c>
      <c r="P548" s="70">
        <f t="shared" si="215"/>
        <v>0</v>
      </c>
      <c r="Q548" s="70">
        <f t="shared" si="215"/>
        <v>0</v>
      </c>
      <c r="R548" s="70">
        <f t="shared" si="215"/>
        <v>0</v>
      </c>
      <c r="S548" s="66"/>
      <c r="T548" s="71"/>
      <c r="U548" s="71"/>
      <c r="V548" s="71"/>
      <c r="W548" s="66"/>
      <c r="X548" s="128"/>
      <c r="Y548" s="164"/>
      <c r="Z548" s="164"/>
    </row>
    <row r="549" spans="1:26" ht="18" customHeight="1" x14ac:dyDescent="0.2">
      <c r="A549" s="125">
        <v>172</v>
      </c>
      <c r="B549" s="125" t="s">
        <v>250</v>
      </c>
      <c r="C549" s="126" t="s">
        <v>4</v>
      </c>
      <c r="D549" s="125">
        <v>125</v>
      </c>
      <c r="E549" s="125" t="s">
        <v>201</v>
      </c>
      <c r="F549" s="59" t="s">
        <v>202</v>
      </c>
      <c r="G549" s="59" t="s">
        <v>202</v>
      </c>
      <c r="H549" s="59" t="s">
        <v>202</v>
      </c>
      <c r="I549" s="59" t="s">
        <v>202</v>
      </c>
      <c r="J549" s="60"/>
      <c r="K549" s="61"/>
      <c r="L549" s="60"/>
      <c r="M549" s="61"/>
      <c r="N549" s="63"/>
      <c r="O549" s="62"/>
      <c r="P549" s="62"/>
      <c r="Q549" s="62"/>
      <c r="R549" s="63"/>
      <c r="S549" s="64"/>
      <c r="T549" s="65"/>
      <c r="U549" s="65"/>
      <c r="V549" s="65"/>
      <c r="W549" s="62"/>
      <c r="X549" s="125"/>
      <c r="Y549" s="164" t="s">
        <v>766</v>
      </c>
      <c r="Z549" s="164">
        <v>100</v>
      </c>
    </row>
    <row r="550" spans="1:26" ht="18" customHeight="1" x14ac:dyDescent="0.2">
      <c r="A550" s="125"/>
      <c r="B550" s="125"/>
      <c r="C550" s="126"/>
      <c r="D550" s="125"/>
      <c r="E550" s="125"/>
      <c r="F550" s="59"/>
      <c r="G550" s="59"/>
      <c r="H550" s="59"/>
      <c r="I550" s="59"/>
      <c r="J550" s="60"/>
      <c r="K550" s="64"/>
      <c r="L550" s="60"/>
      <c r="M550" s="64"/>
      <c r="N550" s="75"/>
      <c r="O550" s="63"/>
      <c r="P550" s="63"/>
      <c r="Q550" s="63"/>
      <c r="R550" s="63"/>
      <c r="S550" s="64"/>
      <c r="T550" s="65"/>
      <c r="U550" s="65"/>
      <c r="V550" s="65"/>
      <c r="W550" s="62"/>
      <c r="X550" s="125"/>
      <c r="Y550" s="164"/>
      <c r="Z550" s="164"/>
    </row>
    <row r="551" spans="1:26" ht="18" customHeight="1" x14ac:dyDescent="0.2">
      <c r="A551" s="125"/>
      <c r="B551" s="125"/>
      <c r="C551" s="126" t="s">
        <v>78</v>
      </c>
      <c r="D551" s="125"/>
      <c r="E551" s="125"/>
      <c r="F551" s="59" t="s">
        <v>202</v>
      </c>
      <c r="G551" s="59" t="s">
        <v>202</v>
      </c>
      <c r="H551" s="59" t="s">
        <v>202</v>
      </c>
      <c r="I551" s="59" t="s">
        <v>202</v>
      </c>
      <c r="J551" s="59"/>
      <c r="K551" s="84"/>
      <c r="L551" s="84"/>
      <c r="M551" s="84"/>
      <c r="N551" s="75"/>
      <c r="O551" s="63"/>
      <c r="P551" s="63"/>
      <c r="Q551" s="63"/>
      <c r="R551" s="63"/>
      <c r="S551" s="66"/>
      <c r="T551" s="65"/>
      <c r="U551" s="65"/>
      <c r="V551" s="65"/>
      <c r="W551" s="62"/>
      <c r="X551" s="128"/>
      <c r="Y551" s="164"/>
      <c r="Z551" s="164"/>
    </row>
    <row r="552" spans="1:26" ht="18" customHeight="1" x14ac:dyDescent="0.2">
      <c r="A552" s="125"/>
      <c r="B552" s="128" t="s">
        <v>302</v>
      </c>
      <c r="C552" s="109"/>
      <c r="D552" s="128"/>
      <c r="E552" s="128"/>
      <c r="F552" s="59"/>
      <c r="G552" s="59"/>
      <c r="H552" s="59"/>
      <c r="I552" s="59"/>
      <c r="J552" s="68"/>
      <c r="K552" s="69"/>
      <c r="L552" s="68"/>
      <c r="M552" s="69"/>
      <c r="N552" s="70">
        <f t="shared" ref="N552:R552" si="216">SUM(N549:N551)</f>
        <v>0</v>
      </c>
      <c r="O552" s="70">
        <f t="shared" si="216"/>
        <v>0</v>
      </c>
      <c r="P552" s="70">
        <f t="shared" si="216"/>
        <v>0</v>
      </c>
      <c r="Q552" s="70">
        <f t="shared" si="216"/>
        <v>0</v>
      </c>
      <c r="R552" s="70">
        <f t="shared" si="216"/>
        <v>0</v>
      </c>
      <c r="S552" s="66"/>
      <c r="T552" s="71"/>
      <c r="U552" s="71"/>
      <c r="V552" s="71"/>
      <c r="W552" s="66"/>
      <c r="X552" s="128"/>
      <c r="Y552" s="164"/>
      <c r="Z552" s="164"/>
    </row>
    <row r="553" spans="1:26" ht="18" customHeight="1" x14ac:dyDescent="0.2">
      <c r="A553" s="125">
        <v>173</v>
      </c>
      <c r="B553" s="125" t="s">
        <v>251</v>
      </c>
      <c r="C553" s="126" t="s">
        <v>65</v>
      </c>
      <c r="D553" s="125">
        <v>240</v>
      </c>
      <c r="E553" s="125" t="s">
        <v>201</v>
      </c>
      <c r="F553" s="59" t="s">
        <v>202</v>
      </c>
      <c r="G553" s="59" t="s">
        <v>202</v>
      </c>
      <c r="H553" s="59" t="s">
        <v>202</v>
      </c>
      <c r="I553" s="59" t="s">
        <v>202</v>
      </c>
      <c r="J553" s="60"/>
      <c r="K553" s="61"/>
      <c r="L553" s="60"/>
      <c r="M553" s="61"/>
      <c r="N553" s="63"/>
      <c r="O553" s="62"/>
      <c r="P553" s="62"/>
      <c r="Q553" s="62"/>
      <c r="R553" s="63"/>
      <c r="S553" s="64"/>
      <c r="T553" s="65"/>
      <c r="U553" s="65"/>
      <c r="V553" s="65"/>
      <c r="W553" s="62"/>
      <c r="X553" s="125"/>
      <c r="Y553" s="164" t="s">
        <v>766</v>
      </c>
      <c r="Z553" s="164">
        <v>100</v>
      </c>
    </row>
    <row r="554" spans="1:26" ht="18" customHeight="1" x14ac:dyDescent="0.2">
      <c r="A554" s="125"/>
      <c r="B554" s="125"/>
      <c r="C554" s="126"/>
      <c r="D554" s="125"/>
      <c r="E554" s="125"/>
      <c r="F554" s="59" t="s">
        <v>202</v>
      </c>
      <c r="G554" s="59" t="s">
        <v>202</v>
      </c>
      <c r="H554" s="59" t="s">
        <v>202</v>
      </c>
      <c r="I554" s="59" t="s">
        <v>202</v>
      </c>
      <c r="J554" s="59"/>
      <c r="K554" s="84"/>
      <c r="L554" s="84"/>
      <c r="M554" s="84"/>
      <c r="N554" s="75"/>
      <c r="O554" s="63"/>
      <c r="P554" s="63"/>
      <c r="Q554" s="63"/>
      <c r="R554" s="63"/>
      <c r="S554" s="66"/>
      <c r="T554" s="65"/>
      <c r="U554" s="65"/>
      <c r="V554" s="65"/>
      <c r="W554" s="62"/>
      <c r="X554" s="128"/>
      <c r="Y554" s="164"/>
      <c r="Z554" s="164"/>
    </row>
    <row r="555" spans="1:26" ht="18" customHeight="1" x14ac:dyDescent="0.2">
      <c r="A555" s="125"/>
      <c r="B555" s="128" t="s">
        <v>302</v>
      </c>
      <c r="C555" s="109"/>
      <c r="D555" s="128"/>
      <c r="E555" s="128"/>
      <c r="F555" s="59"/>
      <c r="G555" s="59"/>
      <c r="H555" s="59"/>
      <c r="I555" s="59"/>
      <c r="J555" s="68"/>
      <c r="K555" s="69"/>
      <c r="L555" s="68"/>
      <c r="M555" s="69"/>
      <c r="N555" s="70">
        <f t="shared" ref="N555:R555" si="217">SUM(N552:N554)</f>
        <v>0</v>
      </c>
      <c r="O555" s="70">
        <f t="shared" si="217"/>
        <v>0</v>
      </c>
      <c r="P555" s="70">
        <f t="shared" si="217"/>
        <v>0</v>
      </c>
      <c r="Q555" s="70">
        <f t="shared" si="217"/>
        <v>0</v>
      </c>
      <c r="R555" s="70">
        <f t="shared" si="217"/>
        <v>0</v>
      </c>
      <c r="S555" s="66"/>
      <c r="T555" s="71"/>
      <c r="U555" s="71"/>
      <c r="V555" s="71"/>
      <c r="W555" s="66"/>
      <c r="X555" s="128"/>
      <c r="Y555" s="164"/>
      <c r="Z555" s="164"/>
    </row>
    <row r="556" spans="1:26" ht="18" customHeight="1" x14ac:dyDescent="0.2">
      <c r="A556" s="125">
        <v>174</v>
      </c>
      <c r="B556" s="125" t="s">
        <v>252</v>
      </c>
      <c r="C556" s="126" t="s">
        <v>5</v>
      </c>
      <c r="D556" s="125">
        <v>240</v>
      </c>
      <c r="E556" s="125" t="s">
        <v>201</v>
      </c>
      <c r="F556" s="59" t="s">
        <v>202</v>
      </c>
      <c r="G556" s="59" t="s">
        <v>202</v>
      </c>
      <c r="H556" s="59" t="s">
        <v>202</v>
      </c>
      <c r="I556" s="59" t="s">
        <v>202</v>
      </c>
      <c r="J556" s="60"/>
      <c r="K556" s="61"/>
      <c r="L556" s="60"/>
      <c r="M556" s="61"/>
      <c r="N556" s="63"/>
      <c r="O556" s="62"/>
      <c r="P556" s="62"/>
      <c r="Q556" s="62"/>
      <c r="R556" s="63"/>
      <c r="S556" s="64"/>
      <c r="T556" s="65"/>
      <c r="U556" s="65"/>
      <c r="V556" s="65"/>
      <c r="W556" s="62"/>
      <c r="X556" s="125"/>
      <c r="Y556" s="164" t="s">
        <v>766</v>
      </c>
      <c r="Z556" s="164">
        <v>100</v>
      </c>
    </row>
    <row r="557" spans="1:26" ht="18" customHeight="1" x14ac:dyDescent="0.2">
      <c r="A557" s="125"/>
      <c r="B557" s="125"/>
      <c r="C557" s="126"/>
      <c r="D557" s="125"/>
      <c r="E557" s="125"/>
      <c r="F557" s="59"/>
      <c r="G557" s="59"/>
      <c r="H557" s="59"/>
      <c r="I557" s="59"/>
      <c r="J557" s="60"/>
      <c r="K557" s="61"/>
      <c r="L557" s="60"/>
      <c r="M557" s="61"/>
      <c r="N557" s="63"/>
      <c r="O557" s="62"/>
      <c r="P557" s="62"/>
      <c r="Q557" s="62"/>
      <c r="R557" s="63"/>
      <c r="S557" s="64"/>
      <c r="T557" s="65"/>
      <c r="U557" s="65"/>
      <c r="V557" s="65"/>
      <c r="W557" s="62"/>
      <c r="X557" s="125"/>
      <c r="Y557" s="164"/>
      <c r="Z557" s="164"/>
    </row>
    <row r="558" spans="1:26" ht="18" customHeight="1" x14ac:dyDescent="0.2">
      <c r="A558" s="125"/>
      <c r="B558" s="125"/>
      <c r="C558" s="126"/>
      <c r="D558" s="125"/>
      <c r="E558" s="125"/>
      <c r="F558" s="59"/>
      <c r="G558" s="59"/>
      <c r="H558" s="59"/>
      <c r="I558" s="59"/>
      <c r="J558" s="60"/>
      <c r="K558" s="61"/>
      <c r="L558" s="60"/>
      <c r="M558" s="61"/>
      <c r="N558" s="63"/>
      <c r="O558" s="62"/>
      <c r="P558" s="62"/>
      <c r="Q558" s="62"/>
      <c r="R558" s="63"/>
      <c r="S558" s="64"/>
      <c r="T558" s="65"/>
      <c r="U558" s="65"/>
      <c r="V558" s="65"/>
      <c r="W558" s="62"/>
      <c r="X558" s="125"/>
      <c r="Y558" s="164"/>
      <c r="Z558" s="164"/>
    </row>
    <row r="559" spans="1:26" ht="18" customHeight="1" x14ac:dyDescent="0.2">
      <c r="A559" s="125"/>
      <c r="B559" s="128" t="s">
        <v>302</v>
      </c>
      <c r="C559" s="109"/>
      <c r="D559" s="128"/>
      <c r="E559" s="128"/>
      <c r="F559" s="59"/>
      <c r="G559" s="59"/>
      <c r="H559" s="59"/>
      <c r="I559" s="59"/>
      <c r="J559" s="68"/>
      <c r="K559" s="69"/>
      <c r="L559" s="68"/>
      <c r="M559" s="69"/>
      <c r="N559" s="70">
        <f>SUM(N556:N558)</f>
        <v>0</v>
      </c>
      <c r="O559" s="70">
        <f>SUM(O556:O558)</f>
        <v>0</v>
      </c>
      <c r="P559" s="70">
        <f>SUM(P556:P558)</f>
        <v>0</v>
      </c>
      <c r="Q559" s="70">
        <f>SUM(Q556:Q558)</f>
        <v>0</v>
      </c>
      <c r="R559" s="70">
        <f>SUM(R556:R558)</f>
        <v>0</v>
      </c>
      <c r="S559" s="66"/>
      <c r="T559" s="71"/>
      <c r="U559" s="71"/>
      <c r="V559" s="71"/>
      <c r="W559" s="66"/>
      <c r="X559" s="128"/>
      <c r="Y559" s="164"/>
      <c r="Z559" s="164"/>
    </row>
    <row r="560" spans="1:26" ht="18" customHeight="1" x14ac:dyDescent="0.2">
      <c r="A560" s="162">
        <v>175</v>
      </c>
      <c r="B560" s="162" t="s">
        <v>253</v>
      </c>
      <c r="C560" s="163" t="s">
        <v>39</v>
      </c>
      <c r="D560" s="162">
        <v>125</v>
      </c>
      <c r="E560" s="162" t="s">
        <v>201</v>
      </c>
      <c r="F560" s="59" t="s">
        <v>202</v>
      </c>
      <c r="G560" s="59" t="s">
        <v>202</v>
      </c>
      <c r="H560" s="59" t="s">
        <v>202</v>
      </c>
      <c r="I560" s="59" t="s">
        <v>202</v>
      </c>
      <c r="J560" s="60">
        <v>43639</v>
      </c>
      <c r="K560" s="61">
        <v>0.82916666666666661</v>
      </c>
      <c r="L560" s="60">
        <v>43642</v>
      </c>
      <c r="M560" s="61">
        <v>0.31597222222222221</v>
      </c>
      <c r="N560" s="63">
        <f t="shared" ref="N560:N562" si="218">IF(((L560+M560)-(J560+K560))*24&gt;0,((L560+M560)-(J560+K560))*24,"NA")</f>
        <v>59.683333333174232</v>
      </c>
      <c r="O560" s="62">
        <f t="shared" ref="O560:O562" si="219">IF(RIGHT(S560)="T",(N560),0)</f>
        <v>0</v>
      </c>
      <c r="P560" s="62">
        <f t="shared" ref="P560:P562" si="220">IF(RIGHT(S560)="U",(N560),0)</f>
        <v>0</v>
      </c>
      <c r="Q560" s="62">
        <f t="shared" ref="Q560:Q562" si="221">IF(RIGHT(S560)="C",(N560),0)</f>
        <v>0</v>
      </c>
      <c r="R560" s="63">
        <f t="shared" ref="R560:R562" si="222">IF(RIGHT(S560)="D",(N560),0)</f>
        <v>59.683333333174232</v>
      </c>
      <c r="S560" s="62" t="s">
        <v>488</v>
      </c>
      <c r="T560" s="65"/>
      <c r="U560" s="65"/>
      <c r="V560" s="65"/>
      <c r="W560" s="62"/>
      <c r="X560" s="125" t="s">
        <v>494</v>
      </c>
      <c r="Y560" s="164" t="s">
        <v>766</v>
      </c>
      <c r="Z560" s="164">
        <v>100</v>
      </c>
    </row>
    <row r="561" spans="1:26" ht="18" customHeight="1" x14ac:dyDescent="0.2">
      <c r="A561" s="162"/>
      <c r="B561" s="162"/>
      <c r="C561" s="163"/>
      <c r="D561" s="162"/>
      <c r="E561" s="162"/>
      <c r="F561" s="59"/>
      <c r="G561" s="59"/>
      <c r="H561" s="59"/>
      <c r="I561" s="59"/>
      <c r="J561" s="60">
        <v>43630</v>
      </c>
      <c r="K561" s="61">
        <v>0.9291666666666667</v>
      </c>
      <c r="L561" s="60">
        <v>43638</v>
      </c>
      <c r="M561" s="61">
        <v>0.17222222222222225</v>
      </c>
      <c r="N561" s="63">
        <f t="shared" si="218"/>
        <v>173.83333333331393</v>
      </c>
      <c r="O561" s="62">
        <f t="shared" si="219"/>
        <v>0</v>
      </c>
      <c r="P561" s="62">
        <f t="shared" si="220"/>
        <v>0</v>
      </c>
      <c r="Q561" s="62">
        <f t="shared" si="221"/>
        <v>0</v>
      </c>
      <c r="R561" s="63">
        <f t="shared" si="222"/>
        <v>173.83333333331393</v>
      </c>
      <c r="S561" s="62" t="s">
        <v>488</v>
      </c>
      <c r="T561" s="65"/>
      <c r="U561" s="65"/>
      <c r="V561" s="65"/>
      <c r="W561" s="62"/>
      <c r="X561" s="125" t="s">
        <v>494</v>
      </c>
      <c r="Y561" s="164"/>
      <c r="Z561" s="164"/>
    </row>
    <row r="562" spans="1:26" ht="18" customHeight="1" x14ac:dyDescent="0.2">
      <c r="A562" s="162"/>
      <c r="B562" s="162"/>
      <c r="C562" s="163"/>
      <c r="D562" s="162"/>
      <c r="E562" s="162"/>
      <c r="F562" s="59"/>
      <c r="G562" s="59"/>
      <c r="H562" s="59"/>
      <c r="I562" s="59"/>
      <c r="J562" s="60">
        <v>43646</v>
      </c>
      <c r="K562" s="61">
        <v>0.93402777777777779</v>
      </c>
      <c r="L562" s="60">
        <v>43647</v>
      </c>
      <c r="M562" s="61">
        <v>0</v>
      </c>
      <c r="N562" s="63">
        <f t="shared" si="218"/>
        <v>1.5833333332557231</v>
      </c>
      <c r="O562" s="62">
        <f t="shared" si="219"/>
        <v>0</v>
      </c>
      <c r="P562" s="62">
        <f t="shared" si="220"/>
        <v>0</v>
      </c>
      <c r="Q562" s="62">
        <f t="shared" si="221"/>
        <v>0</v>
      </c>
      <c r="R562" s="63">
        <f t="shared" si="222"/>
        <v>1.5833333332557231</v>
      </c>
      <c r="S562" s="62" t="s">
        <v>488</v>
      </c>
      <c r="T562" s="65"/>
      <c r="U562" s="65"/>
      <c r="V562" s="65"/>
      <c r="W562" s="62"/>
      <c r="X562" s="125" t="s">
        <v>494</v>
      </c>
      <c r="Y562" s="164"/>
      <c r="Z562" s="164"/>
    </row>
    <row r="563" spans="1:26" ht="18" customHeight="1" x14ac:dyDescent="0.2">
      <c r="A563" s="125"/>
      <c r="B563" s="128" t="s">
        <v>302</v>
      </c>
      <c r="C563" s="109"/>
      <c r="D563" s="128"/>
      <c r="E563" s="128"/>
      <c r="F563" s="59"/>
      <c r="G563" s="59"/>
      <c r="H563" s="59"/>
      <c r="I563" s="59"/>
      <c r="J563" s="68"/>
      <c r="K563" s="69"/>
      <c r="L563" s="68"/>
      <c r="M563" s="69"/>
      <c r="N563" s="70">
        <f>SUM(N560:N562)</f>
        <v>235.09999999974389</v>
      </c>
      <c r="O563" s="70">
        <f t="shared" ref="O563:R563" si="223">SUM(O560:O562)</f>
        <v>0</v>
      </c>
      <c r="P563" s="70">
        <f t="shared" si="223"/>
        <v>0</v>
      </c>
      <c r="Q563" s="70">
        <f t="shared" si="223"/>
        <v>0</v>
      </c>
      <c r="R563" s="70">
        <f t="shared" si="223"/>
        <v>235.09999999974389</v>
      </c>
      <c r="S563" s="66"/>
      <c r="T563" s="71"/>
      <c r="U563" s="71"/>
      <c r="V563" s="71"/>
      <c r="W563" s="66"/>
      <c r="X563" s="128"/>
      <c r="Y563" s="164"/>
      <c r="Z563" s="164"/>
    </row>
    <row r="564" spans="1:26" ht="18" customHeight="1" x14ac:dyDescent="0.2">
      <c r="A564" s="162">
        <v>176</v>
      </c>
      <c r="B564" s="162" t="s">
        <v>254</v>
      </c>
      <c r="C564" s="163" t="s">
        <v>457</v>
      </c>
      <c r="D564" s="125">
        <v>125</v>
      </c>
      <c r="E564" s="125" t="s">
        <v>201</v>
      </c>
      <c r="F564" s="59" t="s">
        <v>202</v>
      </c>
      <c r="G564" s="59" t="s">
        <v>202</v>
      </c>
      <c r="H564" s="59" t="s">
        <v>202</v>
      </c>
      <c r="I564" s="59" t="s">
        <v>202</v>
      </c>
      <c r="J564" s="60">
        <v>43630</v>
      </c>
      <c r="K564" s="61">
        <v>0.93125000000000002</v>
      </c>
      <c r="L564" s="60">
        <v>43638</v>
      </c>
      <c r="M564" s="61">
        <v>0.17013888888888887</v>
      </c>
      <c r="N564" s="63">
        <f>IF(((L564+M564)-(J564+K564))*24&gt;0,((L564+M564)-(J564+K564))*24,"NA")</f>
        <v>173.73333333333721</v>
      </c>
      <c r="O564" s="62">
        <f>IF(RIGHT(S564)="T",(N564),0)</f>
        <v>0</v>
      </c>
      <c r="P564" s="62">
        <f>IF(RIGHT(S564)="U",(N564),0)</f>
        <v>0</v>
      </c>
      <c r="Q564" s="62">
        <f>IF(RIGHT(S564)="C",(N564),0)</f>
        <v>0</v>
      </c>
      <c r="R564" s="63">
        <f>IF(RIGHT(S564)="D",(N564),0)</f>
        <v>173.73333333333721</v>
      </c>
      <c r="S564" s="62" t="s">
        <v>488</v>
      </c>
      <c r="T564" s="65"/>
      <c r="U564" s="65"/>
      <c r="V564" s="65"/>
      <c r="W564" s="62"/>
      <c r="X564" s="125" t="s">
        <v>494</v>
      </c>
      <c r="Y564" s="164" t="s">
        <v>766</v>
      </c>
      <c r="Z564" s="164">
        <v>100</v>
      </c>
    </row>
    <row r="565" spans="1:26" ht="18" customHeight="1" x14ac:dyDescent="0.2">
      <c r="A565" s="162"/>
      <c r="B565" s="162"/>
      <c r="C565" s="163"/>
      <c r="D565" s="125"/>
      <c r="E565" s="125"/>
      <c r="F565" s="59"/>
      <c r="G565" s="59"/>
      <c r="H565" s="59"/>
      <c r="I565" s="59"/>
      <c r="J565" s="60">
        <v>43639</v>
      </c>
      <c r="K565" s="61">
        <v>0.8305555555555556</v>
      </c>
      <c r="L565" s="60">
        <v>43642</v>
      </c>
      <c r="M565" s="61">
        <v>0.33611111111111108</v>
      </c>
      <c r="N565" s="63">
        <f>IF(((L565+M565)-(J565+K565))*24&gt;0,((L565+M565)-(J565+K565))*24,"NA")</f>
        <v>60.133333333244082</v>
      </c>
      <c r="O565" s="62">
        <f>IF(RIGHT(S565)="T",(N565),0)</f>
        <v>0</v>
      </c>
      <c r="P565" s="62">
        <f>IF(RIGHT(S565)="U",(N565),0)</f>
        <v>0</v>
      </c>
      <c r="Q565" s="62">
        <f>IF(RIGHT(S565)="C",(N565),0)</f>
        <v>0</v>
      </c>
      <c r="R565" s="63">
        <f>IF(RIGHT(S565)="D",(N565),0)</f>
        <v>60.133333333244082</v>
      </c>
      <c r="S565" s="62" t="s">
        <v>488</v>
      </c>
      <c r="T565" s="65"/>
      <c r="U565" s="65"/>
      <c r="V565" s="65"/>
      <c r="W565" s="62"/>
      <c r="X565" s="125" t="s">
        <v>494</v>
      </c>
      <c r="Y565" s="164"/>
      <c r="Z565" s="164"/>
    </row>
    <row r="566" spans="1:26" ht="18" customHeight="1" x14ac:dyDescent="0.2">
      <c r="A566" s="162"/>
      <c r="B566" s="162"/>
      <c r="C566" s="163"/>
      <c r="D566" s="125"/>
      <c r="E566" s="125"/>
      <c r="F566" s="59"/>
      <c r="G566" s="59"/>
      <c r="H566" s="59"/>
      <c r="I566" s="59"/>
      <c r="J566" s="60">
        <v>43646</v>
      </c>
      <c r="K566" s="61">
        <v>0.93472222222222223</v>
      </c>
      <c r="L566" s="60">
        <v>43647</v>
      </c>
      <c r="M566" s="61">
        <v>0</v>
      </c>
      <c r="N566" s="63">
        <f>IF(((L566+M566)-(J566+K566))*24&gt;0,((L566+M566)-(J566+K566))*24,"NA")</f>
        <v>1.5666666667093523</v>
      </c>
      <c r="O566" s="62">
        <f>IF(RIGHT(S566)="T",(N566),0)</f>
        <v>0</v>
      </c>
      <c r="P566" s="62">
        <f>IF(RIGHT(S566)="U",(N566),0)</f>
        <v>0</v>
      </c>
      <c r="Q566" s="62">
        <f>IF(RIGHT(S566)="C",(N566),0)</f>
        <v>0</v>
      </c>
      <c r="R566" s="63">
        <f>IF(RIGHT(S566)="D",(N566),0)</f>
        <v>1.5666666667093523</v>
      </c>
      <c r="S566" s="62" t="s">
        <v>488</v>
      </c>
      <c r="T566" s="65"/>
      <c r="U566" s="65"/>
      <c r="V566" s="65"/>
      <c r="W566" s="62"/>
      <c r="X566" s="125" t="s">
        <v>494</v>
      </c>
      <c r="Y566" s="164"/>
      <c r="Z566" s="164"/>
    </row>
    <row r="567" spans="1:26" ht="18" customHeight="1" x14ac:dyDescent="0.2">
      <c r="A567" s="125"/>
      <c r="B567" s="128" t="s">
        <v>302</v>
      </c>
      <c r="C567" s="109"/>
      <c r="D567" s="128"/>
      <c r="E567" s="128"/>
      <c r="F567" s="59"/>
      <c r="G567" s="59"/>
      <c r="H567" s="59"/>
      <c r="I567" s="59"/>
      <c r="J567" s="68"/>
      <c r="K567" s="69"/>
      <c r="L567" s="68"/>
      <c r="M567" s="69"/>
      <c r="N567" s="70">
        <f>SUM(N564:N566)</f>
        <v>235.43333333329065</v>
      </c>
      <c r="O567" s="70">
        <f>SUM(O564:O566)</f>
        <v>0</v>
      </c>
      <c r="P567" s="70">
        <f>SUM(P564:P566)</f>
        <v>0</v>
      </c>
      <c r="Q567" s="70">
        <f>SUM(Q564:Q566)</f>
        <v>0</v>
      </c>
      <c r="R567" s="70">
        <f>SUM(R564:R566)</f>
        <v>235.43333333329065</v>
      </c>
      <c r="S567" s="66"/>
      <c r="T567" s="71"/>
      <c r="U567" s="71"/>
      <c r="V567" s="71"/>
      <c r="W567" s="66"/>
      <c r="X567" s="128"/>
      <c r="Y567" s="164"/>
      <c r="Z567" s="164"/>
    </row>
    <row r="568" spans="1:26" ht="18" customHeight="1" x14ac:dyDescent="0.2">
      <c r="A568" s="125">
        <v>177</v>
      </c>
      <c r="B568" s="125" t="s">
        <v>255</v>
      </c>
      <c r="C568" s="126" t="s">
        <v>458</v>
      </c>
      <c r="D568" s="125">
        <v>63</v>
      </c>
      <c r="E568" s="125" t="s">
        <v>201</v>
      </c>
      <c r="F568" s="59" t="s">
        <v>202</v>
      </c>
      <c r="G568" s="59" t="s">
        <v>202</v>
      </c>
      <c r="H568" s="59" t="s">
        <v>202</v>
      </c>
      <c r="I568" s="59" t="s">
        <v>202</v>
      </c>
      <c r="J568" s="59"/>
      <c r="K568" s="84"/>
      <c r="L568" s="84"/>
      <c r="M568" s="84"/>
      <c r="N568" s="75"/>
      <c r="O568" s="63"/>
      <c r="P568" s="63"/>
      <c r="Q568" s="63"/>
      <c r="R568" s="63"/>
      <c r="S568" s="66"/>
      <c r="T568" s="65"/>
      <c r="U568" s="65"/>
      <c r="V568" s="65"/>
      <c r="W568" s="62"/>
      <c r="X568" s="128"/>
      <c r="Y568" s="164" t="s">
        <v>766</v>
      </c>
      <c r="Z568" s="164">
        <v>100</v>
      </c>
    </row>
    <row r="569" spans="1:26" ht="18" customHeight="1" x14ac:dyDescent="0.2">
      <c r="A569" s="125"/>
      <c r="B569" s="125"/>
      <c r="C569" s="126" t="s">
        <v>24</v>
      </c>
      <c r="D569" s="125"/>
      <c r="E569" s="125"/>
      <c r="F569" s="59" t="s">
        <v>202</v>
      </c>
      <c r="G569" s="59" t="s">
        <v>202</v>
      </c>
      <c r="H569" s="59" t="s">
        <v>202</v>
      </c>
      <c r="I569" s="59" t="s">
        <v>202</v>
      </c>
      <c r="J569" s="59"/>
      <c r="K569" s="66"/>
      <c r="L569" s="66"/>
      <c r="M569" s="66"/>
      <c r="N569" s="75"/>
      <c r="O569" s="63"/>
      <c r="P569" s="63"/>
      <c r="Q569" s="63"/>
      <c r="R569" s="63"/>
      <c r="S569" s="66"/>
      <c r="T569" s="65"/>
      <c r="U569" s="65"/>
      <c r="V569" s="65"/>
      <c r="W569" s="62"/>
      <c r="X569" s="128"/>
      <c r="Y569" s="164"/>
      <c r="Z569" s="164"/>
    </row>
    <row r="570" spans="1:26" ht="18" customHeight="1" x14ac:dyDescent="0.2">
      <c r="A570" s="125"/>
      <c r="B570" s="128" t="s">
        <v>302</v>
      </c>
      <c r="C570" s="109"/>
      <c r="D570" s="128"/>
      <c r="E570" s="128"/>
      <c r="F570" s="59"/>
      <c r="G570" s="59"/>
      <c r="H570" s="59"/>
      <c r="I570" s="59"/>
      <c r="J570" s="68"/>
      <c r="K570" s="69"/>
      <c r="L570" s="68"/>
      <c r="M570" s="69"/>
      <c r="N570" s="70">
        <f>SUM(N568:N569)</f>
        <v>0</v>
      </c>
      <c r="O570" s="70">
        <f t="shared" ref="O570:R570" si="224">SUM(O568:O569)</f>
        <v>0</v>
      </c>
      <c r="P570" s="70">
        <f t="shared" si="224"/>
        <v>0</v>
      </c>
      <c r="Q570" s="70">
        <f t="shared" si="224"/>
        <v>0</v>
      </c>
      <c r="R570" s="70">
        <f t="shared" si="224"/>
        <v>0</v>
      </c>
      <c r="S570" s="66"/>
      <c r="T570" s="71"/>
      <c r="U570" s="71"/>
      <c r="V570" s="71"/>
      <c r="W570" s="66"/>
      <c r="X570" s="128"/>
      <c r="Y570" s="164"/>
      <c r="Z570" s="164"/>
    </row>
    <row r="571" spans="1:26" ht="18" customHeight="1" x14ac:dyDescent="0.2">
      <c r="A571" s="125">
        <v>178</v>
      </c>
      <c r="B571" s="125" t="s">
        <v>256</v>
      </c>
      <c r="C571" s="126" t="s">
        <v>459</v>
      </c>
      <c r="D571" s="125">
        <v>63</v>
      </c>
      <c r="E571" s="125" t="s">
        <v>201</v>
      </c>
      <c r="F571" s="59" t="s">
        <v>202</v>
      </c>
      <c r="G571" s="59" t="s">
        <v>202</v>
      </c>
      <c r="H571" s="59" t="s">
        <v>202</v>
      </c>
      <c r="I571" s="59" t="s">
        <v>202</v>
      </c>
      <c r="J571" s="59"/>
      <c r="K571" s="84"/>
      <c r="L571" s="84"/>
      <c r="M571" s="84"/>
      <c r="N571" s="75"/>
      <c r="O571" s="63"/>
      <c r="P571" s="63"/>
      <c r="Q571" s="63"/>
      <c r="R571" s="63"/>
      <c r="S571" s="66"/>
      <c r="T571" s="65"/>
      <c r="U571" s="65"/>
      <c r="V571" s="65"/>
      <c r="W571" s="62"/>
      <c r="X571" s="128"/>
      <c r="Y571" s="164" t="s">
        <v>766</v>
      </c>
      <c r="Z571" s="164">
        <v>100</v>
      </c>
    </row>
    <row r="572" spans="1:26" ht="18" customHeight="1" x14ac:dyDescent="0.2">
      <c r="A572" s="125"/>
      <c r="B572" s="125"/>
      <c r="C572" s="126" t="s">
        <v>24</v>
      </c>
      <c r="D572" s="125"/>
      <c r="E572" s="125"/>
      <c r="F572" s="59" t="s">
        <v>202</v>
      </c>
      <c r="G572" s="59" t="s">
        <v>202</v>
      </c>
      <c r="H572" s="59" t="s">
        <v>202</v>
      </c>
      <c r="I572" s="59" t="s">
        <v>202</v>
      </c>
      <c r="J572" s="59"/>
      <c r="K572" s="66"/>
      <c r="L572" s="66"/>
      <c r="M572" s="66"/>
      <c r="N572" s="75"/>
      <c r="O572" s="63"/>
      <c r="P572" s="63"/>
      <c r="Q572" s="63"/>
      <c r="R572" s="63"/>
      <c r="S572" s="66"/>
      <c r="T572" s="65"/>
      <c r="U572" s="65"/>
      <c r="V572" s="65"/>
      <c r="W572" s="62"/>
      <c r="X572" s="128"/>
      <c r="Y572" s="164"/>
      <c r="Z572" s="164"/>
    </row>
    <row r="573" spans="1:26" ht="18" customHeight="1" x14ac:dyDescent="0.2">
      <c r="A573" s="125"/>
      <c r="B573" s="128" t="s">
        <v>302</v>
      </c>
      <c r="C573" s="109"/>
      <c r="D573" s="128"/>
      <c r="E573" s="128"/>
      <c r="F573" s="59"/>
      <c r="G573" s="59"/>
      <c r="H573" s="59"/>
      <c r="I573" s="59"/>
      <c r="J573" s="68"/>
      <c r="K573" s="69"/>
      <c r="L573" s="68"/>
      <c r="M573" s="69"/>
      <c r="N573" s="70">
        <f t="shared" ref="N573:R573" si="225">SUM(N570:N572)</f>
        <v>0</v>
      </c>
      <c r="O573" s="70">
        <f t="shared" si="225"/>
        <v>0</v>
      </c>
      <c r="P573" s="70">
        <f t="shared" si="225"/>
        <v>0</v>
      </c>
      <c r="Q573" s="70">
        <f t="shared" si="225"/>
        <v>0</v>
      </c>
      <c r="R573" s="70">
        <f t="shared" si="225"/>
        <v>0</v>
      </c>
      <c r="S573" s="66"/>
      <c r="T573" s="71"/>
      <c r="U573" s="71"/>
      <c r="V573" s="71"/>
      <c r="W573" s="66"/>
      <c r="X573" s="128"/>
      <c r="Y573" s="164"/>
      <c r="Z573" s="164"/>
    </row>
    <row r="574" spans="1:26" ht="18" customHeight="1" x14ac:dyDescent="0.2">
      <c r="A574" s="125">
        <v>179</v>
      </c>
      <c r="B574" s="125" t="s">
        <v>257</v>
      </c>
      <c r="C574" s="126" t="s">
        <v>460</v>
      </c>
      <c r="D574" s="125">
        <v>63</v>
      </c>
      <c r="E574" s="125" t="s">
        <v>201</v>
      </c>
      <c r="F574" s="59" t="s">
        <v>202</v>
      </c>
      <c r="G574" s="59" t="s">
        <v>202</v>
      </c>
      <c r="H574" s="59" t="s">
        <v>202</v>
      </c>
      <c r="I574" s="59" t="s">
        <v>202</v>
      </c>
      <c r="J574" s="59"/>
      <c r="K574" s="84"/>
      <c r="L574" s="84"/>
      <c r="M574" s="84"/>
      <c r="N574" s="75"/>
      <c r="O574" s="63"/>
      <c r="P574" s="63"/>
      <c r="Q574" s="63"/>
      <c r="R574" s="63"/>
      <c r="S574" s="66"/>
      <c r="T574" s="65"/>
      <c r="U574" s="65"/>
      <c r="V574" s="65"/>
      <c r="W574" s="62"/>
      <c r="X574" s="128"/>
      <c r="Y574" s="164" t="s">
        <v>766</v>
      </c>
      <c r="Z574" s="164">
        <v>100</v>
      </c>
    </row>
    <row r="575" spans="1:26" ht="18" customHeight="1" x14ac:dyDescent="0.2">
      <c r="A575" s="125"/>
      <c r="B575" s="125"/>
      <c r="C575" s="126" t="s">
        <v>24</v>
      </c>
      <c r="D575" s="125"/>
      <c r="E575" s="125"/>
      <c r="F575" s="59" t="s">
        <v>202</v>
      </c>
      <c r="G575" s="59" t="s">
        <v>202</v>
      </c>
      <c r="H575" s="59" t="s">
        <v>202</v>
      </c>
      <c r="I575" s="59" t="s">
        <v>202</v>
      </c>
      <c r="J575" s="59"/>
      <c r="K575" s="66"/>
      <c r="L575" s="66"/>
      <c r="M575" s="66"/>
      <c r="N575" s="75"/>
      <c r="O575" s="63"/>
      <c r="P575" s="63"/>
      <c r="Q575" s="63"/>
      <c r="R575" s="63"/>
      <c r="S575" s="66"/>
      <c r="T575" s="65"/>
      <c r="U575" s="65"/>
      <c r="V575" s="65"/>
      <c r="W575" s="62"/>
      <c r="X575" s="128"/>
      <c r="Y575" s="164"/>
      <c r="Z575" s="164"/>
    </row>
    <row r="576" spans="1:26" ht="18" customHeight="1" x14ac:dyDescent="0.2">
      <c r="A576" s="125"/>
      <c r="B576" s="128" t="s">
        <v>302</v>
      </c>
      <c r="C576" s="109"/>
      <c r="D576" s="128"/>
      <c r="E576" s="128"/>
      <c r="F576" s="59"/>
      <c r="G576" s="59"/>
      <c r="H576" s="59"/>
      <c r="I576" s="59"/>
      <c r="J576" s="68"/>
      <c r="K576" s="69"/>
      <c r="L576" s="68"/>
      <c r="M576" s="69"/>
      <c r="N576" s="70">
        <f t="shared" ref="N576:R576" si="226">SUM(N573:N575)</f>
        <v>0</v>
      </c>
      <c r="O576" s="70">
        <f t="shared" si="226"/>
        <v>0</v>
      </c>
      <c r="P576" s="70">
        <f t="shared" si="226"/>
        <v>0</v>
      </c>
      <c r="Q576" s="70">
        <f t="shared" si="226"/>
        <v>0</v>
      </c>
      <c r="R576" s="70">
        <f t="shared" si="226"/>
        <v>0</v>
      </c>
      <c r="S576" s="66"/>
      <c r="T576" s="71"/>
      <c r="U576" s="71"/>
      <c r="V576" s="71"/>
      <c r="W576" s="66"/>
      <c r="X576" s="128"/>
      <c r="Y576" s="164"/>
      <c r="Z576" s="164"/>
    </row>
    <row r="577" spans="1:26" ht="18" customHeight="1" x14ac:dyDescent="0.2">
      <c r="A577" s="125">
        <v>180</v>
      </c>
      <c r="B577" s="125" t="s">
        <v>258</v>
      </c>
      <c r="C577" s="126" t="s">
        <v>461</v>
      </c>
      <c r="D577" s="125">
        <v>63</v>
      </c>
      <c r="E577" s="125" t="s">
        <v>201</v>
      </c>
      <c r="F577" s="59" t="s">
        <v>202</v>
      </c>
      <c r="G577" s="59" t="s">
        <v>202</v>
      </c>
      <c r="H577" s="59" t="s">
        <v>202</v>
      </c>
      <c r="I577" s="59" t="s">
        <v>202</v>
      </c>
      <c r="J577" s="59"/>
      <c r="K577" s="84"/>
      <c r="L577" s="84"/>
      <c r="M577" s="84"/>
      <c r="N577" s="75"/>
      <c r="O577" s="63"/>
      <c r="P577" s="63"/>
      <c r="Q577" s="63"/>
      <c r="R577" s="63"/>
      <c r="S577" s="66"/>
      <c r="T577" s="65"/>
      <c r="U577" s="65"/>
      <c r="V577" s="65"/>
      <c r="W577" s="62"/>
      <c r="X577" s="128"/>
      <c r="Y577" s="164" t="s">
        <v>766</v>
      </c>
      <c r="Z577" s="164">
        <v>100</v>
      </c>
    </row>
    <row r="578" spans="1:26" ht="18" customHeight="1" x14ac:dyDescent="0.2">
      <c r="A578" s="125"/>
      <c r="B578" s="125"/>
      <c r="C578" s="126" t="s">
        <v>24</v>
      </c>
      <c r="D578" s="125"/>
      <c r="E578" s="125"/>
      <c r="F578" s="59" t="s">
        <v>202</v>
      </c>
      <c r="G578" s="59" t="s">
        <v>202</v>
      </c>
      <c r="H578" s="59" t="s">
        <v>202</v>
      </c>
      <c r="I578" s="59" t="s">
        <v>202</v>
      </c>
      <c r="J578" s="59"/>
      <c r="K578" s="66"/>
      <c r="L578" s="66"/>
      <c r="M578" s="66"/>
      <c r="N578" s="75"/>
      <c r="O578" s="63"/>
      <c r="P578" s="63"/>
      <c r="Q578" s="63"/>
      <c r="R578" s="63"/>
      <c r="S578" s="66"/>
      <c r="T578" s="65"/>
      <c r="U578" s="65"/>
      <c r="V578" s="65"/>
      <c r="W578" s="62"/>
      <c r="X578" s="128"/>
      <c r="Y578" s="164"/>
      <c r="Z578" s="164"/>
    </row>
    <row r="579" spans="1:26" ht="18" customHeight="1" x14ac:dyDescent="0.2">
      <c r="A579" s="125"/>
      <c r="B579" s="128" t="s">
        <v>302</v>
      </c>
      <c r="C579" s="109"/>
      <c r="D579" s="128"/>
      <c r="E579" s="128"/>
      <c r="F579" s="59"/>
      <c r="G579" s="59"/>
      <c r="H579" s="59"/>
      <c r="I579" s="59"/>
      <c r="J579" s="68"/>
      <c r="K579" s="69"/>
      <c r="L579" s="68"/>
      <c r="M579" s="69"/>
      <c r="N579" s="70">
        <f t="shared" ref="N579:R579" si="227">SUM(N576:N578)</f>
        <v>0</v>
      </c>
      <c r="O579" s="70">
        <f t="shared" si="227"/>
        <v>0</v>
      </c>
      <c r="P579" s="70">
        <f t="shared" si="227"/>
        <v>0</v>
      </c>
      <c r="Q579" s="70">
        <f t="shared" si="227"/>
        <v>0</v>
      </c>
      <c r="R579" s="70">
        <f t="shared" si="227"/>
        <v>0</v>
      </c>
      <c r="S579" s="66"/>
      <c r="T579" s="71"/>
      <c r="U579" s="71"/>
      <c r="V579" s="71"/>
      <c r="W579" s="66"/>
      <c r="X579" s="128"/>
      <c r="Y579" s="164"/>
      <c r="Z579" s="164"/>
    </row>
    <row r="580" spans="1:26" ht="18" customHeight="1" x14ac:dyDescent="0.2">
      <c r="A580" s="125">
        <v>181</v>
      </c>
      <c r="B580" s="125" t="s">
        <v>259</v>
      </c>
      <c r="C580" s="126" t="s">
        <v>53</v>
      </c>
      <c r="D580" s="125">
        <v>63</v>
      </c>
      <c r="E580" s="125" t="s">
        <v>201</v>
      </c>
      <c r="F580" s="59" t="s">
        <v>202</v>
      </c>
      <c r="G580" s="59" t="s">
        <v>202</v>
      </c>
      <c r="H580" s="59" t="s">
        <v>202</v>
      </c>
      <c r="I580" s="59" t="s">
        <v>202</v>
      </c>
      <c r="J580" s="59"/>
      <c r="K580" s="84"/>
      <c r="L580" s="84"/>
      <c r="M580" s="84"/>
      <c r="N580" s="75"/>
      <c r="O580" s="63"/>
      <c r="P580" s="63"/>
      <c r="Q580" s="63"/>
      <c r="R580" s="63"/>
      <c r="S580" s="66"/>
      <c r="T580" s="65"/>
      <c r="U580" s="65"/>
      <c r="V580" s="65"/>
      <c r="W580" s="62"/>
      <c r="X580" s="128"/>
      <c r="Y580" s="164" t="s">
        <v>766</v>
      </c>
      <c r="Z580" s="164">
        <v>100</v>
      </c>
    </row>
    <row r="581" spans="1:26" ht="18" customHeight="1" x14ac:dyDescent="0.2">
      <c r="A581" s="125"/>
      <c r="B581" s="125"/>
      <c r="C581" s="126" t="s">
        <v>24</v>
      </c>
      <c r="D581" s="125"/>
      <c r="E581" s="125"/>
      <c r="F581" s="59" t="s">
        <v>202</v>
      </c>
      <c r="G581" s="59" t="s">
        <v>202</v>
      </c>
      <c r="H581" s="59" t="s">
        <v>202</v>
      </c>
      <c r="I581" s="59" t="s">
        <v>202</v>
      </c>
      <c r="J581" s="59"/>
      <c r="K581" s="66"/>
      <c r="L581" s="66"/>
      <c r="M581" s="66"/>
      <c r="N581" s="75"/>
      <c r="O581" s="63"/>
      <c r="P581" s="63"/>
      <c r="Q581" s="63"/>
      <c r="R581" s="63"/>
      <c r="S581" s="66"/>
      <c r="T581" s="65"/>
      <c r="U581" s="65"/>
      <c r="V581" s="65"/>
      <c r="W581" s="62"/>
      <c r="X581" s="128"/>
      <c r="Y581" s="164"/>
      <c r="Z581" s="164"/>
    </row>
    <row r="582" spans="1:26" ht="18" customHeight="1" x14ac:dyDescent="0.2">
      <c r="A582" s="125"/>
      <c r="B582" s="128" t="s">
        <v>302</v>
      </c>
      <c r="C582" s="109"/>
      <c r="D582" s="128"/>
      <c r="E582" s="128"/>
      <c r="F582" s="59"/>
      <c r="G582" s="59"/>
      <c r="H582" s="59"/>
      <c r="I582" s="59"/>
      <c r="J582" s="68"/>
      <c r="K582" s="69"/>
      <c r="L582" s="68"/>
      <c r="M582" s="69"/>
      <c r="N582" s="70">
        <f t="shared" ref="N582:R582" si="228">SUM(N579:N581)</f>
        <v>0</v>
      </c>
      <c r="O582" s="70">
        <f t="shared" si="228"/>
        <v>0</v>
      </c>
      <c r="P582" s="70">
        <f t="shared" si="228"/>
        <v>0</v>
      </c>
      <c r="Q582" s="70">
        <f t="shared" si="228"/>
        <v>0</v>
      </c>
      <c r="R582" s="70">
        <f t="shared" si="228"/>
        <v>0</v>
      </c>
      <c r="S582" s="66"/>
      <c r="T582" s="71"/>
      <c r="U582" s="71"/>
      <c r="V582" s="71"/>
      <c r="W582" s="66"/>
      <c r="X582" s="128"/>
      <c r="Y582" s="164"/>
      <c r="Z582" s="164"/>
    </row>
    <row r="583" spans="1:26" ht="18" customHeight="1" x14ac:dyDescent="0.2">
      <c r="A583" s="125">
        <v>182</v>
      </c>
      <c r="B583" s="125" t="s">
        <v>260</v>
      </c>
      <c r="C583" s="126" t="s">
        <v>54</v>
      </c>
      <c r="D583" s="125">
        <v>63</v>
      </c>
      <c r="E583" s="125" t="s">
        <v>201</v>
      </c>
      <c r="F583" s="59" t="s">
        <v>202</v>
      </c>
      <c r="G583" s="59" t="s">
        <v>202</v>
      </c>
      <c r="H583" s="59" t="s">
        <v>202</v>
      </c>
      <c r="I583" s="59" t="s">
        <v>202</v>
      </c>
      <c r="J583" s="59"/>
      <c r="K583" s="84"/>
      <c r="L583" s="84"/>
      <c r="M583" s="84"/>
      <c r="N583" s="75"/>
      <c r="O583" s="63"/>
      <c r="P583" s="63"/>
      <c r="Q583" s="63"/>
      <c r="R583" s="63"/>
      <c r="S583" s="66"/>
      <c r="T583" s="65"/>
      <c r="U583" s="65"/>
      <c r="V583" s="65"/>
      <c r="W583" s="62"/>
      <c r="X583" s="128"/>
      <c r="Y583" s="164" t="s">
        <v>766</v>
      </c>
      <c r="Z583" s="164">
        <v>100</v>
      </c>
    </row>
    <row r="584" spans="1:26" ht="18" customHeight="1" x14ac:dyDescent="0.2">
      <c r="A584" s="125"/>
      <c r="B584" s="125"/>
      <c r="C584" s="126" t="s">
        <v>24</v>
      </c>
      <c r="D584" s="125"/>
      <c r="E584" s="125"/>
      <c r="F584" s="59" t="s">
        <v>202</v>
      </c>
      <c r="G584" s="59" t="s">
        <v>202</v>
      </c>
      <c r="H584" s="59" t="s">
        <v>202</v>
      </c>
      <c r="I584" s="59" t="s">
        <v>202</v>
      </c>
      <c r="J584" s="59"/>
      <c r="K584" s="66"/>
      <c r="L584" s="66"/>
      <c r="M584" s="66"/>
      <c r="N584" s="75"/>
      <c r="O584" s="63"/>
      <c r="P584" s="63"/>
      <c r="Q584" s="63"/>
      <c r="R584" s="63"/>
      <c r="S584" s="66"/>
      <c r="T584" s="65"/>
      <c r="U584" s="65"/>
      <c r="V584" s="65"/>
      <c r="W584" s="62"/>
      <c r="X584" s="128"/>
      <c r="Y584" s="164"/>
      <c r="Z584" s="164"/>
    </row>
    <row r="585" spans="1:26" ht="18" customHeight="1" x14ac:dyDescent="0.2">
      <c r="A585" s="125"/>
      <c r="B585" s="128" t="s">
        <v>302</v>
      </c>
      <c r="C585" s="109"/>
      <c r="D585" s="128"/>
      <c r="E585" s="128"/>
      <c r="F585" s="59"/>
      <c r="G585" s="59"/>
      <c r="H585" s="59"/>
      <c r="I585" s="59"/>
      <c r="J585" s="68"/>
      <c r="K585" s="69"/>
      <c r="L585" s="68"/>
      <c r="M585" s="69"/>
      <c r="N585" s="70">
        <f t="shared" ref="N585:R585" si="229">SUM(N582:N584)</f>
        <v>0</v>
      </c>
      <c r="O585" s="70">
        <f t="shared" si="229"/>
        <v>0</v>
      </c>
      <c r="P585" s="70">
        <f t="shared" si="229"/>
        <v>0</v>
      </c>
      <c r="Q585" s="70">
        <f t="shared" si="229"/>
        <v>0</v>
      </c>
      <c r="R585" s="70">
        <f t="shared" si="229"/>
        <v>0</v>
      </c>
      <c r="S585" s="66"/>
      <c r="T585" s="71"/>
      <c r="U585" s="71"/>
      <c r="V585" s="71"/>
      <c r="W585" s="66"/>
      <c r="X585" s="128"/>
      <c r="Y585" s="164"/>
      <c r="Z585" s="164"/>
    </row>
    <row r="586" spans="1:26" ht="18" customHeight="1" x14ac:dyDescent="0.2">
      <c r="A586" s="125">
        <v>183</v>
      </c>
      <c r="B586" s="125" t="s">
        <v>261</v>
      </c>
      <c r="C586" s="126" t="s">
        <v>55</v>
      </c>
      <c r="D586" s="125">
        <v>63</v>
      </c>
      <c r="E586" s="125" t="s">
        <v>201</v>
      </c>
      <c r="F586" s="59" t="s">
        <v>202</v>
      </c>
      <c r="G586" s="59" t="s">
        <v>202</v>
      </c>
      <c r="H586" s="59" t="s">
        <v>202</v>
      </c>
      <c r="I586" s="59" t="s">
        <v>202</v>
      </c>
      <c r="J586" s="59"/>
      <c r="K586" s="84"/>
      <c r="L586" s="84"/>
      <c r="M586" s="84"/>
      <c r="N586" s="75"/>
      <c r="O586" s="63"/>
      <c r="P586" s="63"/>
      <c r="Q586" s="63"/>
      <c r="R586" s="63"/>
      <c r="S586" s="66"/>
      <c r="T586" s="65"/>
      <c r="U586" s="65"/>
      <c r="V586" s="65"/>
      <c r="W586" s="62"/>
      <c r="X586" s="128"/>
      <c r="Y586" s="164" t="s">
        <v>766</v>
      </c>
      <c r="Z586" s="164">
        <v>100</v>
      </c>
    </row>
    <row r="587" spans="1:26" ht="18" customHeight="1" x14ac:dyDescent="0.2">
      <c r="A587" s="125"/>
      <c r="B587" s="125"/>
      <c r="C587" s="126" t="s">
        <v>24</v>
      </c>
      <c r="D587" s="125"/>
      <c r="E587" s="125"/>
      <c r="F587" s="59" t="s">
        <v>202</v>
      </c>
      <c r="G587" s="59" t="s">
        <v>202</v>
      </c>
      <c r="H587" s="59" t="s">
        <v>202</v>
      </c>
      <c r="I587" s="59" t="s">
        <v>202</v>
      </c>
      <c r="J587" s="59"/>
      <c r="K587" s="66"/>
      <c r="L587" s="66"/>
      <c r="M587" s="66"/>
      <c r="N587" s="75"/>
      <c r="O587" s="63"/>
      <c r="P587" s="63"/>
      <c r="Q587" s="63"/>
      <c r="R587" s="63"/>
      <c r="S587" s="66"/>
      <c r="T587" s="65"/>
      <c r="U587" s="65"/>
      <c r="V587" s="65"/>
      <c r="W587" s="62"/>
      <c r="X587" s="128"/>
      <c r="Y587" s="164"/>
      <c r="Z587" s="164"/>
    </row>
    <row r="588" spans="1:26" ht="18" customHeight="1" x14ac:dyDescent="0.2">
      <c r="A588" s="125"/>
      <c r="B588" s="128" t="s">
        <v>302</v>
      </c>
      <c r="C588" s="109"/>
      <c r="D588" s="128"/>
      <c r="E588" s="128"/>
      <c r="F588" s="59"/>
      <c r="G588" s="59"/>
      <c r="H588" s="59"/>
      <c r="I588" s="59"/>
      <c r="J588" s="68"/>
      <c r="K588" s="69"/>
      <c r="L588" s="68"/>
      <c r="M588" s="69"/>
      <c r="N588" s="70">
        <f t="shared" ref="N588:R588" si="230">SUM(N585:N587)</f>
        <v>0</v>
      </c>
      <c r="O588" s="70">
        <f t="shared" si="230"/>
        <v>0</v>
      </c>
      <c r="P588" s="70">
        <f t="shared" si="230"/>
        <v>0</v>
      </c>
      <c r="Q588" s="70">
        <f t="shared" si="230"/>
        <v>0</v>
      </c>
      <c r="R588" s="70">
        <f t="shared" si="230"/>
        <v>0</v>
      </c>
      <c r="S588" s="66"/>
      <c r="T588" s="71"/>
      <c r="U588" s="71"/>
      <c r="V588" s="71"/>
      <c r="W588" s="66"/>
      <c r="X588" s="128"/>
      <c r="Y588" s="164"/>
      <c r="Z588" s="164"/>
    </row>
    <row r="589" spans="1:26" ht="18" customHeight="1" x14ac:dyDescent="0.2">
      <c r="A589" s="125">
        <v>184</v>
      </c>
      <c r="B589" s="125" t="s">
        <v>262</v>
      </c>
      <c r="C589" s="126" t="s">
        <v>57</v>
      </c>
      <c r="D589" s="125">
        <v>63</v>
      </c>
      <c r="E589" s="125" t="s">
        <v>201</v>
      </c>
      <c r="F589" s="59" t="s">
        <v>202</v>
      </c>
      <c r="G589" s="59" t="s">
        <v>202</v>
      </c>
      <c r="H589" s="59" t="s">
        <v>202</v>
      </c>
      <c r="I589" s="59" t="s">
        <v>202</v>
      </c>
      <c r="J589" s="59"/>
      <c r="K589" s="84"/>
      <c r="L589" s="84"/>
      <c r="M589" s="84"/>
      <c r="N589" s="75"/>
      <c r="O589" s="63"/>
      <c r="P589" s="63"/>
      <c r="Q589" s="63"/>
      <c r="R589" s="63"/>
      <c r="S589" s="66"/>
      <c r="T589" s="65"/>
      <c r="U589" s="65"/>
      <c r="V589" s="65"/>
      <c r="W589" s="62"/>
      <c r="X589" s="128"/>
      <c r="Y589" s="164" t="s">
        <v>766</v>
      </c>
      <c r="Z589" s="164">
        <v>100</v>
      </c>
    </row>
    <row r="590" spans="1:26" ht="18" customHeight="1" x14ac:dyDescent="0.2">
      <c r="A590" s="125"/>
      <c r="B590" s="125"/>
      <c r="C590" s="126" t="s">
        <v>24</v>
      </c>
      <c r="D590" s="125"/>
      <c r="E590" s="125"/>
      <c r="F590" s="59" t="s">
        <v>202</v>
      </c>
      <c r="G590" s="59" t="s">
        <v>202</v>
      </c>
      <c r="H590" s="59" t="s">
        <v>202</v>
      </c>
      <c r="I590" s="59" t="s">
        <v>202</v>
      </c>
      <c r="J590" s="59"/>
      <c r="K590" s="66"/>
      <c r="L590" s="66"/>
      <c r="M590" s="66"/>
      <c r="N590" s="75"/>
      <c r="O590" s="63"/>
      <c r="P590" s="63"/>
      <c r="Q590" s="63"/>
      <c r="R590" s="63"/>
      <c r="S590" s="66"/>
      <c r="T590" s="65"/>
      <c r="U590" s="65"/>
      <c r="V590" s="65"/>
      <c r="W590" s="62"/>
      <c r="X590" s="128"/>
      <c r="Y590" s="164"/>
      <c r="Z590" s="164"/>
    </row>
    <row r="591" spans="1:26" ht="18" customHeight="1" x14ac:dyDescent="0.2">
      <c r="A591" s="125"/>
      <c r="B591" s="128" t="s">
        <v>302</v>
      </c>
      <c r="C591" s="109"/>
      <c r="D591" s="128"/>
      <c r="E591" s="128"/>
      <c r="F591" s="59"/>
      <c r="G591" s="59"/>
      <c r="H591" s="59"/>
      <c r="I591" s="59"/>
      <c r="J591" s="68"/>
      <c r="K591" s="69"/>
      <c r="L591" s="68"/>
      <c r="M591" s="69"/>
      <c r="N591" s="70">
        <f t="shared" ref="N591:R591" si="231">SUM(N588:N590)</f>
        <v>0</v>
      </c>
      <c r="O591" s="70">
        <f t="shared" si="231"/>
        <v>0</v>
      </c>
      <c r="P591" s="70">
        <f t="shared" si="231"/>
        <v>0</v>
      </c>
      <c r="Q591" s="70">
        <f t="shared" si="231"/>
        <v>0</v>
      </c>
      <c r="R591" s="70">
        <f t="shared" si="231"/>
        <v>0</v>
      </c>
      <c r="S591" s="66"/>
      <c r="T591" s="71"/>
      <c r="U591" s="71"/>
      <c r="V591" s="71"/>
      <c r="W591" s="66"/>
      <c r="X591" s="128"/>
      <c r="Y591" s="164"/>
      <c r="Z591" s="164"/>
    </row>
    <row r="592" spans="1:26" ht="18" customHeight="1" x14ac:dyDescent="0.2">
      <c r="A592" s="125">
        <v>185</v>
      </c>
      <c r="B592" s="125" t="s">
        <v>263</v>
      </c>
      <c r="C592" s="126" t="s">
        <v>56</v>
      </c>
      <c r="D592" s="125">
        <v>50</v>
      </c>
      <c r="E592" s="125" t="s">
        <v>201</v>
      </c>
      <c r="F592" s="59" t="s">
        <v>202</v>
      </c>
      <c r="G592" s="59" t="s">
        <v>202</v>
      </c>
      <c r="H592" s="59" t="s">
        <v>202</v>
      </c>
      <c r="I592" s="59" t="s">
        <v>202</v>
      </c>
      <c r="J592" s="59"/>
      <c r="K592" s="84"/>
      <c r="L592" s="84"/>
      <c r="M592" s="84"/>
      <c r="N592" s="75"/>
      <c r="O592" s="63"/>
      <c r="P592" s="63"/>
      <c r="Q592" s="63"/>
      <c r="R592" s="63"/>
      <c r="S592" s="66"/>
      <c r="T592" s="65"/>
      <c r="U592" s="65"/>
      <c r="V592" s="65"/>
      <c r="W592" s="62"/>
      <c r="X592" s="128"/>
      <c r="Y592" s="164" t="s">
        <v>766</v>
      </c>
      <c r="Z592" s="164">
        <v>100</v>
      </c>
    </row>
    <row r="593" spans="1:26" ht="18" customHeight="1" x14ac:dyDescent="0.2">
      <c r="A593" s="125"/>
      <c r="B593" s="125"/>
      <c r="C593" s="126" t="s">
        <v>24</v>
      </c>
      <c r="D593" s="125"/>
      <c r="E593" s="125"/>
      <c r="F593" s="59" t="s">
        <v>202</v>
      </c>
      <c r="G593" s="59" t="s">
        <v>202</v>
      </c>
      <c r="H593" s="59" t="s">
        <v>202</v>
      </c>
      <c r="I593" s="59" t="s">
        <v>202</v>
      </c>
      <c r="J593" s="59"/>
      <c r="K593" s="66"/>
      <c r="L593" s="66"/>
      <c r="M593" s="66"/>
      <c r="N593" s="75"/>
      <c r="O593" s="63"/>
      <c r="P593" s="63"/>
      <c r="Q593" s="63"/>
      <c r="R593" s="63"/>
      <c r="S593" s="66"/>
      <c r="T593" s="65"/>
      <c r="U593" s="65"/>
      <c r="V593" s="65"/>
      <c r="W593" s="62"/>
      <c r="X593" s="128"/>
      <c r="Y593" s="164"/>
      <c r="Z593" s="164"/>
    </row>
    <row r="594" spans="1:26" ht="18" customHeight="1" x14ac:dyDescent="0.2">
      <c r="A594" s="125"/>
      <c r="B594" s="128" t="s">
        <v>302</v>
      </c>
      <c r="C594" s="109"/>
      <c r="D594" s="128"/>
      <c r="E594" s="128"/>
      <c r="F594" s="59"/>
      <c r="G594" s="59"/>
      <c r="H594" s="59"/>
      <c r="I594" s="59"/>
      <c r="J594" s="68"/>
      <c r="K594" s="69"/>
      <c r="L594" s="68"/>
      <c r="M594" s="69"/>
      <c r="N594" s="70">
        <f t="shared" ref="N594:R594" si="232">SUM(N591:N593)</f>
        <v>0</v>
      </c>
      <c r="O594" s="70">
        <f t="shared" si="232"/>
        <v>0</v>
      </c>
      <c r="P594" s="70">
        <f t="shared" si="232"/>
        <v>0</v>
      </c>
      <c r="Q594" s="70">
        <f t="shared" si="232"/>
        <v>0</v>
      </c>
      <c r="R594" s="70">
        <f t="shared" si="232"/>
        <v>0</v>
      </c>
      <c r="S594" s="66"/>
      <c r="T594" s="71"/>
      <c r="U594" s="71"/>
      <c r="V594" s="71"/>
      <c r="W594" s="66"/>
      <c r="X594" s="128"/>
      <c r="Y594" s="164"/>
      <c r="Z594" s="164"/>
    </row>
    <row r="595" spans="1:26" ht="18" customHeight="1" x14ac:dyDescent="0.2">
      <c r="A595" s="125">
        <v>186</v>
      </c>
      <c r="B595" s="125" t="s">
        <v>264</v>
      </c>
      <c r="C595" s="126" t="s">
        <v>58</v>
      </c>
      <c r="D595" s="125">
        <v>50</v>
      </c>
      <c r="E595" s="125" t="s">
        <v>201</v>
      </c>
      <c r="F595" s="59" t="s">
        <v>202</v>
      </c>
      <c r="G595" s="59" t="s">
        <v>202</v>
      </c>
      <c r="H595" s="59" t="s">
        <v>202</v>
      </c>
      <c r="I595" s="59" t="s">
        <v>202</v>
      </c>
      <c r="J595" s="59"/>
      <c r="K595" s="84"/>
      <c r="L595" s="84"/>
      <c r="M595" s="84"/>
      <c r="N595" s="75"/>
      <c r="O595" s="63"/>
      <c r="P595" s="63"/>
      <c r="Q595" s="63"/>
      <c r="R595" s="63"/>
      <c r="S595" s="66"/>
      <c r="T595" s="65"/>
      <c r="U595" s="65"/>
      <c r="V595" s="65"/>
      <c r="W595" s="62"/>
      <c r="X595" s="128"/>
      <c r="Y595" s="164" t="s">
        <v>766</v>
      </c>
      <c r="Z595" s="164">
        <v>100</v>
      </c>
    </row>
    <row r="596" spans="1:26" ht="18" customHeight="1" x14ac:dyDescent="0.2">
      <c r="A596" s="125"/>
      <c r="B596" s="125"/>
      <c r="C596" s="126" t="s">
        <v>24</v>
      </c>
      <c r="D596" s="125"/>
      <c r="E596" s="125"/>
      <c r="F596" s="59" t="s">
        <v>202</v>
      </c>
      <c r="G596" s="59" t="s">
        <v>202</v>
      </c>
      <c r="H596" s="59" t="s">
        <v>202</v>
      </c>
      <c r="I596" s="59" t="s">
        <v>202</v>
      </c>
      <c r="J596" s="59"/>
      <c r="K596" s="66"/>
      <c r="L596" s="66"/>
      <c r="M596" s="66"/>
      <c r="N596" s="75"/>
      <c r="O596" s="63"/>
      <c r="P596" s="63"/>
      <c r="Q596" s="63"/>
      <c r="R596" s="63"/>
      <c r="S596" s="66"/>
      <c r="T596" s="65"/>
      <c r="U596" s="65"/>
      <c r="V596" s="65"/>
      <c r="W596" s="62"/>
      <c r="X596" s="128"/>
      <c r="Y596" s="164"/>
      <c r="Z596" s="164"/>
    </row>
    <row r="597" spans="1:26" ht="18" customHeight="1" x14ac:dyDescent="0.2">
      <c r="A597" s="125"/>
      <c r="B597" s="128" t="s">
        <v>302</v>
      </c>
      <c r="C597" s="109"/>
      <c r="D597" s="128"/>
      <c r="E597" s="128"/>
      <c r="F597" s="59"/>
      <c r="G597" s="59"/>
      <c r="H597" s="59"/>
      <c r="I597" s="59"/>
      <c r="J597" s="68"/>
      <c r="K597" s="69"/>
      <c r="L597" s="68"/>
      <c r="M597" s="69"/>
      <c r="N597" s="70">
        <f t="shared" ref="N597:R597" si="233">SUM(N594:N596)</f>
        <v>0</v>
      </c>
      <c r="O597" s="70">
        <f t="shared" si="233"/>
        <v>0</v>
      </c>
      <c r="P597" s="70">
        <f t="shared" si="233"/>
        <v>0</v>
      </c>
      <c r="Q597" s="70">
        <f t="shared" si="233"/>
        <v>0</v>
      </c>
      <c r="R597" s="70">
        <f t="shared" si="233"/>
        <v>0</v>
      </c>
      <c r="S597" s="66"/>
      <c r="T597" s="71"/>
      <c r="U597" s="71"/>
      <c r="V597" s="71"/>
      <c r="W597" s="66"/>
      <c r="X597" s="128"/>
      <c r="Y597" s="164"/>
      <c r="Z597" s="164"/>
    </row>
    <row r="598" spans="1:26" ht="18" customHeight="1" x14ac:dyDescent="0.2">
      <c r="A598" s="125">
        <v>187</v>
      </c>
      <c r="B598" s="125" t="s">
        <v>265</v>
      </c>
      <c r="C598" s="126" t="s">
        <v>59</v>
      </c>
      <c r="D598" s="125">
        <v>63</v>
      </c>
      <c r="E598" s="125" t="s">
        <v>201</v>
      </c>
      <c r="F598" s="59" t="s">
        <v>202</v>
      </c>
      <c r="G598" s="59" t="s">
        <v>202</v>
      </c>
      <c r="H598" s="59" t="s">
        <v>202</v>
      </c>
      <c r="I598" s="59" t="s">
        <v>202</v>
      </c>
      <c r="J598" s="59"/>
      <c r="K598" s="84"/>
      <c r="L598" s="84"/>
      <c r="M598" s="84"/>
      <c r="N598" s="75"/>
      <c r="O598" s="63"/>
      <c r="P598" s="63"/>
      <c r="Q598" s="63"/>
      <c r="R598" s="63"/>
      <c r="S598" s="66"/>
      <c r="T598" s="65"/>
      <c r="U598" s="65"/>
      <c r="V598" s="65"/>
      <c r="W598" s="62"/>
      <c r="X598" s="128"/>
      <c r="Y598" s="164" t="s">
        <v>766</v>
      </c>
      <c r="Z598" s="164">
        <v>100</v>
      </c>
    </row>
    <row r="599" spans="1:26" ht="18" customHeight="1" x14ac:dyDescent="0.2">
      <c r="A599" s="125"/>
      <c r="B599" s="125"/>
      <c r="C599" s="126" t="s">
        <v>24</v>
      </c>
      <c r="D599" s="125"/>
      <c r="E599" s="125"/>
      <c r="F599" s="59" t="s">
        <v>202</v>
      </c>
      <c r="G599" s="59" t="s">
        <v>202</v>
      </c>
      <c r="H599" s="59" t="s">
        <v>202</v>
      </c>
      <c r="I599" s="59" t="s">
        <v>202</v>
      </c>
      <c r="J599" s="59"/>
      <c r="K599" s="66"/>
      <c r="L599" s="66"/>
      <c r="M599" s="66"/>
      <c r="N599" s="75"/>
      <c r="O599" s="63"/>
      <c r="P599" s="63"/>
      <c r="Q599" s="63"/>
      <c r="R599" s="63"/>
      <c r="S599" s="66"/>
      <c r="T599" s="65"/>
      <c r="U599" s="65"/>
      <c r="V599" s="65"/>
      <c r="W599" s="62"/>
      <c r="X599" s="128"/>
      <c r="Y599" s="164"/>
      <c r="Z599" s="164"/>
    </row>
    <row r="600" spans="1:26" ht="18" customHeight="1" x14ac:dyDescent="0.2">
      <c r="A600" s="125"/>
      <c r="B600" s="128" t="s">
        <v>302</v>
      </c>
      <c r="C600" s="109"/>
      <c r="D600" s="128"/>
      <c r="E600" s="128"/>
      <c r="F600" s="59"/>
      <c r="G600" s="59"/>
      <c r="H600" s="59"/>
      <c r="I600" s="59"/>
      <c r="J600" s="68"/>
      <c r="K600" s="69"/>
      <c r="L600" s="68"/>
      <c r="M600" s="69"/>
      <c r="N600" s="70">
        <f t="shared" ref="N600:R600" si="234">SUM(N597:N599)</f>
        <v>0</v>
      </c>
      <c r="O600" s="70">
        <f t="shared" si="234"/>
        <v>0</v>
      </c>
      <c r="P600" s="70">
        <f t="shared" si="234"/>
        <v>0</v>
      </c>
      <c r="Q600" s="70">
        <f t="shared" si="234"/>
        <v>0</v>
      </c>
      <c r="R600" s="70">
        <f t="shared" si="234"/>
        <v>0</v>
      </c>
      <c r="S600" s="66"/>
      <c r="T600" s="71"/>
      <c r="U600" s="71"/>
      <c r="V600" s="71"/>
      <c r="W600" s="66"/>
      <c r="X600" s="128"/>
      <c r="Y600" s="164"/>
      <c r="Z600" s="164"/>
    </row>
    <row r="601" spans="1:26" ht="18" customHeight="1" x14ac:dyDescent="0.2">
      <c r="A601" s="125">
        <v>188</v>
      </c>
      <c r="B601" s="125" t="s">
        <v>266</v>
      </c>
      <c r="C601" s="126" t="s">
        <v>60</v>
      </c>
      <c r="D601" s="125">
        <v>63</v>
      </c>
      <c r="E601" s="125" t="s">
        <v>201</v>
      </c>
      <c r="F601" s="59" t="s">
        <v>202</v>
      </c>
      <c r="G601" s="59" t="s">
        <v>202</v>
      </c>
      <c r="H601" s="59" t="s">
        <v>202</v>
      </c>
      <c r="I601" s="59" t="s">
        <v>202</v>
      </c>
      <c r="J601" s="59"/>
      <c r="K601" s="84"/>
      <c r="L601" s="84"/>
      <c r="M601" s="84"/>
      <c r="N601" s="75"/>
      <c r="O601" s="63"/>
      <c r="P601" s="63"/>
      <c r="Q601" s="63"/>
      <c r="R601" s="63"/>
      <c r="S601" s="66"/>
      <c r="T601" s="65"/>
      <c r="U601" s="65"/>
      <c r="V601" s="65"/>
      <c r="W601" s="62"/>
      <c r="X601" s="128"/>
      <c r="Y601" s="164" t="s">
        <v>766</v>
      </c>
      <c r="Z601" s="164">
        <v>100</v>
      </c>
    </row>
    <row r="602" spans="1:26" ht="18" customHeight="1" x14ac:dyDescent="0.2">
      <c r="A602" s="125"/>
      <c r="B602" s="125"/>
      <c r="C602" s="126" t="s">
        <v>24</v>
      </c>
      <c r="D602" s="125"/>
      <c r="E602" s="125"/>
      <c r="F602" s="59" t="s">
        <v>202</v>
      </c>
      <c r="G602" s="59" t="s">
        <v>202</v>
      </c>
      <c r="H602" s="59" t="s">
        <v>202</v>
      </c>
      <c r="I602" s="59" t="s">
        <v>202</v>
      </c>
      <c r="J602" s="59"/>
      <c r="K602" s="66"/>
      <c r="L602" s="66"/>
      <c r="M602" s="66"/>
      <c r="N602" s="75"/>
      <c r="O602" s="63"/>
      <c r="P602" s="63"/>
      <c r="Q602" s="63"/>
      <c r="R602" s="63"/>
      <c r="S602" s="66"/>
      <c r="T602" s="65"/>
      <c r="U602" s="65"/>
      <c r="V602" s="65"/>
      <c r="W602" s="62"/>
      <c r="X602" s="128"/>
      <c r="Y602" s="164"/>
      <c r="Z602" s="164"/>
    </row>
    <row r="603" spans="1:26" ht="18" customHeight="1" x14ac:dyDescent="0.2">
      <c r="A603" s="125"/>
      <c r="B603" s="128" t="s">
        <v>302</v>
      </c>
      <c r="C603" s="109"/>
      <c r="D603" s="128"/>
      <c r="E603" s="128"/>
      <c r="F603" s="59"/>
      <c r="G603" s="59"/>
      <c r="H603" s="59"/>
      <c r="I603" s="59"/>
      <c r="J603" s="68"/>
      <c r="K603" s="69"/>
      <c r="L603" s="68"/>
      <c r="M603" s="69"/>
      <c r="N603" s="70">
        <f t="shared" ref="N603:R603" si="235">SUM(N600:N602)</f>
        <v>0</v>
      </c>
      <c r="O603" s="70">
        <f t="shared" si="235"/>
        <v>0</v>
      </c>
      <c r="P603" s="70">
        <f t="shared" si="235"/>
        <v>0</v>
      </c>
      <c r="Q603" s="70">
        <f t="shared" si="235"/>
        <v>0</v>
      </c>
      <c r="R603" s="70">
        <f t="shared" si="235"/>
        <v>0</v>
      </c>
      <c r="S603" s="66"/>
      <c r="T603" s="71"/>
      <c r="U603" s="71"/>
      <c r="V603" s="71"/>
      <c r="W603" s="66"/>
      <c r="X603" s="128"/>
      <c r="Y603" s="164"/>
      <c r="Z603" s="164"/>
    </row>
    <row r="604" spans="1:26" ht="18" customHeight="1" x14ac:dyDescent="0.2">
      <c r="A604" s="125">
        <v>189</v>
      </c>
      <c r="B604" s="125" t="s">
        <v>267</v>
      </c>
      <c r="C604" s="126" t="s">
        <v>61</v>
      </c>
      <c r="D604" s="125">
        <v>50</v>
      </c>
      <c r="E604" s="125" t="s">
        <v>201</v>
      </c>
      <c r="F604" s="59" t="s">
        <v>202</v>
      </c>
      <c r="G604" s="59" t="s">
        <v>202</v>
      </c>
      <c r="H604" s="59" t="s">
        <v>202</v>
      </c>
      <c r="I604" s="59" t="s">
        <v>202</v>
      </c>
      <c r="J604" s="59"/>
      <c r="K604" s="84"/>
      <c r="L604" s="84"/>
      <c r="M604" s="84"/>
      <c r="N604" s="75"/>
      <c r="O604" s="63"/>
      <c r="P604" s="63"/>
      <c r="Q604" s="63"/>
      <c r="R604" s="63"/>
      <c r="S604" s="66"/>
      <c r="T604" s="65"/>
      <c r="U604" s="65"/>
      <c r="V604" s="65"/>
      <c r="W604" s="62"/>
      <c r="X604" s="128"/>
      <c r="Y604" s="164" t="s">
        <v>766</v>
      </c>
      <c r="Z604" s="164">
        <v>100</v>
      </c>
    </row>
    <row r="605" spans="1:26" ht="18" customHeight="1" x14ac:dyDescent="0.2">
      <c r="A605" s="125"/>
      <c r="B605" s="125"/>
      <c r="C605" s="126" t="s">
        <v>24</v>
      </c>
      <c r="D605" s="125"/>
      <c r="E605" s="125"/>
      <c r="F605" s="59" t="s">
        <v>202</v>
      </c>
      <c r="G605" s="59" t="s">
        <v>202</v>
      </c>
      <c r="H605" s="59" t="s">
        <v>202</v>
      </c>
      <c r="I605" s="59" t="s">
        <v>202</v>
      </c>
      <c r="J605" s="59"/>
      <c r="K605" s="66"/>
      <c r="L605" s="66"/>
      <c r="M605" s="66"/>
      <c r="N605" s="75"/>
      <c r="O605" s="63"/>
      <c r="P605" s="63"/>
      <c r="Q605" s="63"/>
      <c r="R605" s="63"/>
      <c r="S605" s="66"/>
      <c r="T605" s="65"/>
      <c r="U605" s="65"/>
      <c r="V605" s="65"/>
      <c r="W605" s="62"/>
      <c r="X605" s="128"/>
      <c r="Y605" s="164"/>
      <c r="Z605" s="164"/>
    </row>
    <row r="606" spans="1:26" ht="18" customHeight="1" x14ac:dyDescent="0.2">
      <c r="A606" s="125"/>
      <c r="B606" s="128" t="s">
        <v>302</v>
      </c>
      <c r="C606" s="109"/>
      <c r="D606" s="128"/>
      <c r="E606" s="128"/>
      <c r="F606" s="59"/>
      <c r="G606" s="59"/>
      <c r="H606" s="59"/>
      <c r="I606" s="59"/>
      <c r="J606" s="68"/>
      <c r="K606" s="69"/>
      <c r="L606" s="68"/>
      <c r="M606" s="69"/>
      <c r="N606" s="70">
        <f t="shared" ref="N606:R606" si="236">SUM(N603:N605)</f>
        <v>0</v>
      </c>
      <c r="O606" s="70">
        <f t="shared" si="236"/>
        <v>0</v>
      </c>
      <c r="P606" s="70">
        <f t="shared" si="236"/>
        <v>0</v>
      </c>
      <c r="Q606" s="70">
        <f t="shared" si="236"/>
        <v>0</v>
      </c>
      <c r="R606" s="70">
        <f t="shared" si="236"/>
        <v>0</v>
      </c>
      <c r="S606" s="66"/>
      <c r="T606" s="71"/>
      <c r="U606" s="71"/>
      <c r="V606" s="71"/>
      <c r="W606" s="66"/>
      <c r="X606" s="128"/>
      <c r="Y606" s="164"/>
      <c r="Z606" s="164"/>
    </row>
    <row r="607" spans="1:26" ht="18" customHeight="1" x14ac:dyDescent="0.2">
      <c r="A607" s="125">
        <v>190</v>
      </c>
      <c r="B607" s="125" t="s">
        <v>268</v>
      </c>
      <c r="C607" s="126" t="s">
        <v>62</v>
      </c>
      <c r="D607" s="125">
        <v>50</v>
      </c>
      <c r="E607" s="125" t="s">
        <v>201</v>
      </c>
      <c r="F607" s="59" t="s">
        <v>202</v>
      </c>
      <c r="G607" s="59" t="s">
        <v>202</v>
      </c>
      <c r="H607" s="59" t="s">
        <v>202</v>
      </c>
      <c r="I607" s="59" t="s">
        <v>202</v>
      </c>
      <c r="J607" s="59"/>
      <c r="K607" s="84"/>
      <c r="L607" s="84"/>
      <c r="M607" s="84"/>
      <c r="N607" s="75"/>
      <c r="O607" s="63"/>
      <c r="P607" s="63"/>
      <c r="Q607" s="63"/>
      <c r="R607" s="63"/>
      <c r="S607" s="66"/>
      <c r="T607" s="65"/>
      <c r="U607" s="65"/>
      <c r="V607" s="65"/>
      <c r="W607" s="62"/>
      <c r="X607" s="128"/>
      <c r="Y607" s="164" t="s">
        <v>766</v>
      </c>
      <c r="Z607" s="164">
        <v>100</v>
      </c>
    </row>
    <row r="608" spans="1:26" ht="18" customHeight="1" x14ac:dyDescent="0.2">
      <c r="A608" s="125"/>
      <c r="B608" s="125"/>
      <c r="C608" s="126" t="s">
        <v>24</v>
      </c>
      <c r="D608" s="125"/>
      <c r="E608" s="125"/>
      <c r="F608" s="59" t="s">
        <v>202</v>
      </c>
      <c r="G608" s="59" t="s">
        <v>202</v>
      </c>
      <c r="H608" s="59" t="s">
        <v>202</v>
      </c>
      <c r="I608" s="59" t="s">
        <v>202</v>
      </c>
      <c r="J608" s="59"/>
      <c r="K608" s="66"/>
      <c r="L608" s="66"/>
      <c r="M608" s="66"/>
      <c r="N608" s="75"/>
      <c r="O608" s="63"/>
      <c r="P608" s="63"/>
      <c r="Q608" s="63"/>
      <c r="R608" s="63"/>
      <c r="S608" s="66"/>
      <c r="T608" s="65"/>
      <c r="U608" s="65"/>
      <c r="V608" s="65"/>
      <c r="W608" s="62"/>
      <c r="X608" s="128"/>
      <c r="Y608" s="164"/>
      <c r="Z608" s="164"/>
    </row>
    <row r="609" spans="1:26" ht="18" customHeight="1" x14ac:dyDescent="0.2">
      <c r="A609" s="125"/>
      <c r="B609" s="128" t="s">
        <v>302</v>
      </c>
      <c r="C609" s="109"/>
      <c r="D609" s="128"/>
      <c r="E609" s="128"/>
      <c r="F609" s="59"/>
      <c r="G609" s="59"/>
      <c r="H609" s="59"/>
      <c r="I609" s="59"/>
      <c r="J609" s="68"/>
      <c r="K609" s="69"/>
      <c r="L609" s="68"/>
      <c r="M609" s="69"/>
      <c r="N609" s="70">
        <f t="shared" ref="N609:R609" si="237">SUM(N606:N608)</f>
        <v>0</v>
      </c>
      <c r="O609" s="70">
        <f t="shared" si="237"/>
        <v>0</v>
      </c>
      <c r="P609" s="70">
        <f t="shared" si="237"/>
        <v>0</v>
      </c>
      <c r="Q609" s="70">
        <f t="shared" si="237"/>
        <v>0</v>
      </c>
      <c r="R609" s="70">
        <f t="shared" si="237"/>
        <v>0</v>
      </c>
      <c r="S609" s="66"/>
      <c r="T609" s="71"/>
      <c r="U609" s="71"/>
      <c r="V609" s="71"/>
      <c r="W609" s="66"/>
      <c r="X609" s="128"/>
      <c r="Y609" s="164"/>
      <c r="Z609" s="164"/>
    </row>
    <row r="610" spans="1:26" ht="18" customHeight="1" x14ac:dyDescent="0.2">
      <c r="A610" s="125">
        <v>191</v>
      </c>
      <c r="B610" s="125" t="s">
        <v>269</v>
      </c>
      <c r="C610" s="126" t="s">
        <v>74</v>
      </c>
      <c r="D610" s="125">
        <v>50</v>
      </c>
      <c r="E610" s="125" t="s">
        <v>201</v>
      </c>
      <c r="F610" s="59" t="s">
        <v>202</v>
      </c>
      <c r="G610" s="59" t="s">
        <v>202</v>
      </c>
      <c r="H610" s="59" t="s">
        <v>202</v>
      </c>
      <c r="I610" s="59" t="s">
        <v>202</v>
      </c>
      <c r="J610" s="59"/>
      <c r="K610" s="84"/>
      <c r="L610" s="84"/>
      <c r="M610" s="84"/>
      <c r="N610" s="75"/>
      <c r="O610" s="63"/>
      <c r="P610" s="63"/>
      <c r="Q610" s="63"/>
      <c r="R610" s="63"/>
      <c r="S610" s="66"/>
      <c r="T610" s="65"/>
      <c r="U610" s="65"/>
      <c r="V610" s="65"/>
      <c r="W610" s="62"/>
      <c r="X610" s="128"/>
      <c r="Y610" s="164" t="s">
        <v>766</v>
      </c>
      <c r="Z610" s="164">
        <v>100</v>
      </c>
    </row>
    <row r="611" spans="1:26" ht="18" customHeight="1" x14ac:dyDescent="0.2">
      <c r="A611" s="125"/>
      <c r="B611" s="125"/>
      <c r="C611" s="126" t="s">
        <v>24</v>
      </c>
      <c r="D611" s="125"/>
      <c r="E611" s="125"/>
      <c r="F611" s="59" t="s">
        <v>202</v>
      </c>
      <c r="G611" s="59" t="s">
        <v>202</v>
      </c>
      <c r="H611" s="59" t="s">
        <v>202</v>
      </c>
      <c r="I611" s="59" t="s">
        <v>202</v>
      </c>
      <c r="J611" s="59"/>
      <c r="K611" s="66"/>
      <c r="L611" s="66"/>
      <c r="M611" s="66"/>
      <c r="N611" s="75"/>
      <c r="O611" s="63"/>
      <c r="P611" s="63"/>
      <c r="Q611" s="63"/>
      <c r="R611" s="63"/>
      <c r="S611" s="66"/>
      <c r="T611" s="65"/>
      <c r="U611" s="65"/>
      <c r="V611" s="65"/>
      <c r="W611" s="62"/>
      <c r="X611" s="128"/>
      <c r="Y611" s="164"/>
      <c r="Z611" s="164"/>
    </row>
    <row r="612" spans="1:26" ht="18" customHeight="1" x14ac:dyDescent="0.2">
      <c r="A612" s="125"/>
      <c r="B612" s="128" t="s">
        <v>302</v>
      </c>
      <c r="C612" s="109"/>
      <c r="D612" s="128"/>
      <c r="E612" s="128"/>
      <c r="F612" s="59"/>
      <c r="G612" s="59"/>
      <c r="H612" s="59"/>
      <c r="I612" s="59"/>
      <c r="J612" s="68"/>
      <c r="K612" s="69"/>
      <c r="L612" s="68"/>
      <c r="M612" s="69"/>
      <c r="N612" s="70">
        <f t="shared" ref="N612:R612" si="238">SUM(N609:N611)</f>
        <v>0</v>
      </c>
      <c r="O612" s="70">
        <f t="shared" si="238"/>
        <v>0</v>
      </c>
      <c r="P612" s="70">
        <f t="shared" si="238"/>
        <v>0</v>
      </c>
      <c r="Q612" s="70">
        <f t="shared" si="238"/>
        <v>0</v>
      </c>
      <c r="R612" s="70">
        <f t="shared" si="238"/>
        <v>0</v>
      </c>
      <c r="S612" s="66"/>
      <c r="T612" s="71"/>
      <c r="U612" s="71"/>
      <c r="V612" s="71"/>
      <c r="W612" s="66"/>
      <c r="X612" s="128"/>
      <c r="Y612" s="164"/>
      <c r="Z612" s="164"/>
    </row>
    <row r="613" spans="1:26" ht="18" customHeight="1" x14ac:dyDescent="0.2">
      <c r="A613" s="125">
        <v>192</v>
      </c>
      <c r="B613" s="125" t="s">
        <v>270</v>
      </c>
      <c r="C613" s="126" t="s">
        <v>75</v>
      </c>
      <c r="D613" s="125">
        <v>50</v>
      </c>
      <c r="E613" s="125" t="s">
        <v>201</v>
      </c>
      <c r="F613" s="59" t="s">
        <v>202</v>
      </c>
      <c r="G613" s="59" t="s">
        <v>202</v>
      </c>
      <c r="H613" s="59" t="s">
        <v>202</v>
      </c>
      <c r="I613" s="59" t="s">
        <v>202</v>
      </c>
      <c r="J613" s="59"/>
      <c r="K613" s="84"/>
      <c r="L613" s="84"/>
      <c r="M613" s="84"/>
      <c r="N613" s="75"/>
      <c r="O613" s="63"/>
      <c r="P613" s="63"/>
      <c r="Q613" s="63"/>
      <c r="R613" s="63"/>
      <c r="S613" s="66"/>
      <c r="T613" s="65"/>
      <c r="U613" s="65"/>
      <c r="V613" s="65"/>
      <c r="W613" s="62"/>
      <c r="X613" s="128"/>
      <c r="Y613" s="164" t="s">
        <v>766</v>
      </c>
      <c r="Z613" s="164">
        <v>100</v>
      </c>
    </row>
    <row r="614" spans="1:26" ht="18" customHeight="1" x14ac:dyDescent="0.2">
      <c r="A614" s="125"/>
      <c r="B614" s="125"/>
      <c r="C614" s="126" t="s">
        <v>24</v>
      </c>
      <c r="D614" s="125"/>
      <c r="E614" s="125"/>
      <c r="F614" s="59" t="s">
        <v>202</v>
      </c>
      <c r="G614" s="59" t="s">
        <v>202</v>
      </c>
      <c r="H614" s="59" t="s">
        <v>202</v>
      </c>
      <c r="I614" s="59" t="s">
        <v>202</v>
      </c>
      <c r="J614" s="59"/>
      <c r="K614" s="66"/>
      <c r="L614" s="66"/>
      <c r="M614" s="66"/>
      <c r="N614" s="75"/>
      <c r="O614" s="63"/>
      <c r="P614" s="63"/>
      <c r="Q614" s="63"/>
      <c r="R614" s="63"/>
      <c r="S614" s="66"/>
      <c r="T614" s="65"/>
      <c r="U614" s="65"/>
      <c r="V614" s="65"/>
      <c r="W614" s="62"/>
      <c r="X614" s="128"/>
      <c r="Y614" s="164"/>
      <c r="Z614" s="164"/>
    </row>
    <row r="615" spans="1:26" ht="18" customHeight="1" x14ac:dyDescent="0.2">
      <c r="A615" s="125"/>
      <c r="B615" s="128" t="s">
        <v>302</v>
      </c>
      <c r="C615" s="109"/>
      <c r="D615" s="128"/>
      <c r="E615" s="128"/>
      <c r="F615" s="59"/>
      <c r="G615" s="59"/>
      <c r="H615" s="59"/>
      <c r="I615" s="59"/>
      <c r="J615" s="68"/>
      <c r="K615" s="69"/>
      <c r="L615" s="68"/>
      <c r="M615" s="69"/>
      <c r="N615" s="70">
        <f t="shared" ref="N615:R615" si="239">SUM(N612:N614)</f>
        <v>0</v>
      </c>
      <c r="O615" s="70">
        <f t="shared" si="239"/>
        <v>0</v>
      </c>
      <c r="P615" s="70">
        <f t="shared" si="239"/>
        <v>0</v>
      </c>
      <c r="Q615" s="70">
        <f t="shared" si="239"/>
        <v>0</v>
      </c>
      <c r="R615" s="70">
        <f t="shared" si="239"/>
        <v>0</v>
      </c>
      <c r="S615" s="66"/>
      <c r="T615" s="71"/>
      <c r="U615" s="71"/>
      <c r="V615" s="71"/>
      <c r="W615" s="66"/>
      <c r="X615" s="128"/>
      <c r="Y615" s="164"/>
      <c r="Z615" s="164"/>
    </row>
    <row r="616" spans="1:26" ht="18" customHeight="1" x14ac:dyDescent="0.2">
      <c r="A616" s="125">
        <v>193</v>
      </c>
      <c r="B616" s="125" t="s">
        <v>271</v>
      </c>
      <c r="C616" s="126" t="s">
        <v>93</v>
      </c>
      <c r="D616" s="125">
        <v>80</v>
      </c>
      <c r="E616" s="125" t="s">
        <v>201</v>
      </c>
      <c r="F616" s="59" t="s">
        <v>202</v>
      </c>
      <c r="G616" s="59" t="s">
        <v>202</v>
      </c>
      <c r="H616" s="59" t="s">
        <v>202</v>
      </c>
      <c r="I616" s="59" t="s">
        <v>202</v>
      </c>
      <c r="J616" s="59"/>
      <c r="K616" s="76"/>
      <c r="L616" s="76"/>
      <c r="M616" s="76"/>
      <c r="N616" s="75"/>
      <c r="O616" s="63"/>
      <c r="P616" s="63"/>
      <c r="Q616" s="63"/>
      <c r="R616" s="63"/>
      <c r="S616" s="62"/>
      <c r="T616" s="65"/>
      <c r="U616" s="65"/>
      <c r="V616" s="65"/>
      <c r="W616" s="62"/>
      <c r="X616" s="125"/>
      <c r="Y616" s="164" t="s">
        <v>766</v>
      </c>
      <c r="Z616" s="164">
        <v>100</v>
      </c>
    </row>
    <row r="617" spans="1:26" ht="18" customHeight="1" x14ac:dyDescent="0.2">
      <c r="A617" s="125"/>
      <c r="B617" s="125"/>
      <c r="C617" s="126" t="s">
        <v>24</v>
      </c>
      <c r="D617" s="125"/>
      <c r="E617" s="125"/>
      <c r="F617" s="59" t="s">
        <v>202</v>
      </c>
      <c r="G617" s="59" t="s">
        <v>202</v>
      </c>
      <c r="H617" s="59" t="s">
        <v>202</v>
      </c>
      <c r="I617" s="59" t="s">
        <v>202</v>
      </c>
      <c r="J617" s="59"/>
      <c r="K617" s="66"/>
      <c r="L617" s="66"/>
      <c r="M617" s="66"/>
      <c r="N617" s="75"/>
      <c r="O617" s="63"/>
      <c r="P617" s="63"/>
      <c r="Q617" s="63"/>
      <c r="R617" s="63"/>
      <c r="S617" s="66"/>
      <c r="T617" s="65"/>
      <c r="U617" s="65"/>
      <c r="V617" s="65"/>
      <c r="W617" s="62"/>
      <c r="X617" s="128"/>
      <c r="Y617" s="164"/>
      <c r="Z617" s="164"/>
    </row>
    <row r="618" spans="1:26" ht="18" customHeight="1" x14ac:dyDescent="0.2">
      <c r="A618" s="125"/>
      <c r="B618" s="128" t="s">
        <v>302</v>
      </c>
      <c r="C618" s="109"/>
      <c r="D618" s="128"/>
      <c r="E618" s="128"/>
      <c r="F618" s="59"/>
      <c r="G618" s="59"/>
      <c r="H618" s="59"/>
      <c r="I618" s="59"/>
      <c r="J618" s="68"/>
      <c r="K618" s="69"/>
      <c r="L618" s="68"/>
      <c r="M618" s="69"/>
      <c r="N618" s="70">
        <f t="shared" ref="N618:R618" si="240">SUM(N615:N617)</f>
        <v>0</v>
      </c>
      <c r="O618" s="70">
        <f t="shared" si="240"/>
        <v>0</v>
      </c>
      <c r="P618" s="70">
        <f t="shared" si="240"/>
        <v>0</v>
      </c>
      <c r="Q618" s="70">
        <f t="shared" si="240"/>
        <v>0</v>
      </c>
      <c r="R618" s="70">
        <f t="shared" si="240"/>
        <v>0</v>
      </c>
      <c r="S618" s="66"/>
      <c r="T618" s="71"/>
      <c r="U618" s="71"/>
      <c r="V618" s="71"/>
      <c r="W618" s="66"/>
      <c r="X618" s="128"/>
      <c r="Y618" s="164"/>
      <c r="Z618" s="164"/>
    </row>
    <row r="619" spans="1:26" ht="18" customHeight="1" x14ac:dyDescent="0.2">
      <c r="A619" s="125">
        <v>194</v>
      </c>
      <c r="B619" s="125" t="s">
        <v>272</v>
      </c>
      <c r="C619" s="126" t="s">
        <v>388</v>
      </c>
      <c r="D619" s="125">
        <v>125</v>
      </c>
      <c r="E619" s="125" t="s">
        <v>201</v>
      </c>
      <c r="F619" s="59" t="s">
        <v>202</v>
      </c>
      <c r="G619" s="59" t="s">
        <v>202</v>
      </c>
      <c r="H619" s="59" t="s">
        <v>202</v>
      </c>
      <c r="I619" s="59" t="s">
        <v>202</v>
      </c>
      <c r="J619" s="60"/>
      <c r="K619" s="61"/>
      <c r="L619" s="60"/>
      <c r="M619" s="61"/>
      <c r="N619" s="63"/>
      <c r="O619" s="62"/>
      <c r="P619" s="62"/>
      <c r="Q619" s="62"/>
      <c r="R619" s="63"/>
      <c r="S619" s="64"/>
      <c r="T619" s="65"/>
      <c r="U619" s="65"/>
      <c r="V619" s="65"/>
      <c r="W619" s="62"/>
      <c r="X619" s="125"/>
      <c r="Y619" s="164" t="s">
        <v>766</v>
      </c>
      <c r="Z619" s="164">
        <v>100</v>
      </c>
    </row>
    <row r="620" spans="1:26" ht="18" customHeight="1" x14ac:dyDescent="0.2">
      <c r="A620" s="125"/>
      <c r="B620" s="125"/>
      <c r="C620" s="126"/>
      <c r="D620" s="125"/>
      <c r="E620" s="125"/>
      <c r="F620" s="59" t="s">
        <v>202</v>
      </c>
      <c r="G620" s="59" t="s">
        <v>202</v>
      </c>
      <c r="H620" s="59" t="s">
        <v>202</v>
      </c>
      <c r="I620" s="59" t="s">
        <v>202</v>
      </c>
      <c r="J620" s="59"/>
      <c r="K620" s="66"/>
      <c r="L620" s="66"/>
      <c r="M620" s="66"/>
      <c r="N620" s="75"/>
      <c r="O620" s="63"/>
      <c r="P620" s="63"/>
      <c r="Q620" s="63"/>
      <c r="R620" s="63"/>
      <c r="S620" s="66"/>
      <c r="T620" s="65"/>
      <c r="U620" s="65"/>
      <c r="V620" s="65"/>
      <c r="W620" s="62"/>
      <c r="X620" s="125"/>
      <c r="Y620" s="164"/>
      <c r="Z620" s="164"/>
    </row>
    <row r="621" spans="1:26" ht="18" customHeight="1" x14ac:dyDescent="0.2">
      <c r="A621" s="125"/>
      <c r="B621" s="128" t="s">
        <v>302</v>
      </c>
      <c r="C621" s="109"/>
      <c r="D621" s="128"/>
      <c r="E621" s="128"/>
      <c r="F621" s="59"/>
      <c r="G621" s="59"/>
      <c r="H621" s="59"/>
      <c r="I621" s="59"/>
      <c r="J621" s="68"/>
      <c r="K621" s="69"/>
      <c r="L621" s="68"/>
      <c r="M621" s="69"/>
      <c r="N621" s="70">
        <f t="shared" ref="N621:R621" si="241">SUM(N618:N620)</f>
        <v>0</v>
      </c>
      <c r="O621" s="70">
        <f t="shared" si="241"/>
        <v>0</v>
      </c>
      <c r="P621" s="70">
        <f t="shared" si="241"/>
        <v>0</v>
      </c>
      <c r="Q621" s="70">
        <f t="shared" si="241"/>
        <v>0</v>
      </c>
      <c r="R621" s="70">
        <f t="shared" si="241"/>
        <v>0</v>
      </c>
      <c r="S621" s="66"/>
      <c r="T621" s="71"/>
      <c r="U621" s="71"/>
      <c r="V621" s="71"/>
      <c r="W621" s="66"/>
      <c r="X621" s="128"/>
      <c r="Y621" s="164"/>
      <c r="Z621" s="164"/>
    </row>
    <row r="622" spans="1:26" ht="18" customHeight="1" x14ac:dyDescent="0.2">
      <c r="A622" s="125">
        <v>195</v>
      </c>
      <c r="B622" s="125" t="s">
        <v>273</v>
      </c>
      <c r="C622" s="126" t="s">
        <v>389</v>
      </c>
      <c r="D622" s="125">
        <v>125</v>
      </c>
      <c r="E622" s="125" t="s">
        <v>201</v>
      </c>
      <c r="F622" s="59" t="s">
        <v>202</v>
      </c>
      <c r="G622" s="59" t="s">
        <v>202</v>
      </c>
      <c r="H622" s="59" t="s">
        <v>202</v>
      </c>
      <c r="I622" s="59" t="s">
        <v>202</v>
      </c>
      <c r="J622" s="60"/>
      <c r="K622" s="61"/>
      <c r="L622" s="60"/>
      <c r="M622" s="61"/>
      <c r="N622" s="63"/>
      <c r="O622" s="62"/>
      <c r="P622" s="62"/>
      <c r="Q622" s="62"/>
      <c r="R622" s="63"/>
      <c r="S622" s="64"/>
      <c r="T622" s="65"/>
      <c r="U622" s="65"/>
      <c r="V622" s="65"/>
      <c r="W622" s="62"/>
      <c r="X622" s="125"/>
      <c r="Y622" s="164" t="s">
        <v>766</v>
      </c>
      <c r="Z622" s="164">
        <v>100</v>
      </c>
    </row>
    <row r="623" spans="1:26" ht="18" customHeight="1" x14ac:dyDescent="0.2">
      <c r="A623" s="125"/>
      <c r="B623" s="125"/>
      <c r="C623" s="126"/>
      <c r="D623" s="125"/>
      <c r="E623" s="125"/>
      <c r="F623" s="59" t="s">
        <v>202</v>
      </c>
      <c r="G623" s="59" t="s">
        <v>202</v>
      </c>
      <c r="H623" s="59" t="s">
        <v>202</v>
      </c>
      <c r="I623" s="59" t="s">
        <v>202</v>
      </c>
      <c r="J623" s="59"/>
      <c r="K623" s="66"/>
      <c r="L623" s="66"/>
      <c r="M623" s="66"/>
      <c r="N623" s="75"/>
      <c r="O623" s="63"/>
      <c r="P623" s="63"/>
      <c r="Q623" s="63"/>
      <c r="R623" s="63"/>
      <c r="S623" s="66"/>
      <c r="T623" s="65"/>
      <c r="U623" s="65"/>
      <c r="V623" s="65"/>
      <c r="W623" s="62"/>
      <c r="X623" s="125"/>
      <c r="Y623" s="164"/>
      <c r="Z623" s="164"/>
    </row>
    <row r="624" spans="1:26" ht="18" customHeight="1" x14ac:dyDescent="0.2">
      <c r="A624" s="125"/>
      <c r="B624" s="128" t="s">
        <v>302</v>
      </c>
      <c r="C624" s="109"/>
      <c r="D624" s="128"/>
      <c r="E624" s="128"/>
      <c r="F624" s="59"/>
      <c r="G624" s="59"/>
      <c r="H624" s="59"/>
      <c r="I624" s="59"/>
      <c r="J624" s="68"/>
      <c r="K624" s="69"/>
      <c r="L624" s="68"/>
      <c r="M624" s="69"/>
      <c r="N624" s="70">
        <f t="shared" ref="N624:R624" si="242">SUM(N621:N623)</f>
        <v>0</v>
      </c>
      <c r="O624" s="70">
        <f t="shared" si="242"/>
        <v>0</v>
      </c>
      <c r="P624" s="70">
        <f t="shared" si="242"/>
        <v>0</v>
      </c>
      <c r="Q624" s="70">
        <f t="shared" si="242"/>
        <v>0</v>
      </c>
      <c r="R624" s="70">
        <f t="shared" si="242"/>
        <v>0</v>
      </c>
      <c r="S624" s="66"/>
      <c r="T624" s="71"/>
      <c r="U624" s="71"/>
      <c r="V624" s="71"/>
      <c r="W624" s="66"/>
      <c r="X624" s="128"/>
      <c r="Y624" s="164"/>
      <c r="Z624" s="164"/>
    </row>
    <row r="625" spans="1:26" ht="18" customHeight="1" x14ac:dyDescent="0.2">
      <c r="A625" s="125">
        <v>196</v>
      </c>
      <c r="B625" s="125" t="s">
        <v>274</v>
      </c>
      <c r="C625" s="126" t="s">
        <v>72</v>
      </c>
      <c r="D625" s="125">
        <v>330</v>
      </c>
      <c r="E625" s="125" t="s">
        <v>201</v>
      </c>
      <c r="F625" s="59" t="s">
        <v>202</v>
      </c>
      <c r="G625" s="59" t="s">
        <v>202</v>
      </c>
      <c r="H625" s="59" t="s">
        <v>202</v>
      </c>
      <c r="I625" s="59" t="s">
        <v>202</v>
      </c>
      <c r="J625" s="73"/>
      <c r="K625" s="61"/>
      <c r="L625" s="73"/>
      <c r="M625" s="61"/>
      <c r="N625" s="74">
        <v>0</v>
      </c>
      <c r="O625" s="74">
        <f t="shared" ref="O625" si="243">IF(RIGHT(S625)="T",(N625),0)</f>
        <v>0</v>
      </c>
      <c r="P625" s="74">
        <f t="shared" ref="P625" si="244">IF(RIGHT(S625)="U",(N625),0)</f>
        <v>0</v>
      </c>
      <c r="Q625" s="74">
        <f t="shared" ref="Q625" si="245">IF(RIGHT(S625)="C",(N625),0)</f>
        <v>0</v>
      </c>
      <c r="R625" s="74">
        <v>0</v>
      </c>
      <c r="S625" s="64"/>
      <c r="T625" s="65"/>
      <c r="U625" s="65"/>
      <c r="V625" s="65"/>
      <c r="W625" s="62"/>
      <c r="X625" s="125"/>
      <c r="Y625" s="164" t="s">
        <v>766</v>
      </c>
      <c r="Z625" s="164">
        <v>100</v>
      </c>
    </row>
    <row r="626" spans="1:26" ht="18" customHeight="1" x14ac:dyDescent="0.2">
      <c r="A626" s="125"/>
      <c r="B626" s="125"/>
      <c r="C626" s="126"/>
      <c r="D626" s="125"/>
      <c r="E626" s="125"/>
      <c r="F626" s="59"/>
      <c r="G626" s="59"/>
      <c r="H626" s="59"/>
      <c r="I626" s="59"/>
      <c r="J626" s="60"/>
      <c r="K626" s="61"/>
      <c r="L626" s="60"/>
      <c r="M626" s="61"/>
      <c r="N626" s="63"/>
      <c r="O626" s="63"/>
      <c r="P626" s="63"/>
      <c r="Q626" s="63"/>
      <c r="R626" s="63"/>
      <c r="S626" s="64"/>
      <c r="T626" s="65"/>
      <c r="U626" s="65"/>
      <c r="V626" s="65"/>
      <c r="W626" s="62"/>
      <c r="X626" s="125"/>
      <c r="Y626" s="164"/>
      <c r="Z626" s="164"/>
    </row>
    <row r="627" spans="1:26" ht="18" customHeight="1" x14ac:dyDescent="0.2">
      <c r="A627" s="125"/>
      <c r="B627" s="125"/>
      <c r="C627" s="126"/>
      <c r="D627" s="125"/>
      <c r="E627" s="125"/>
      <c r="F627" s="59"/>
      <c r="G627" s="59"/>
      <c r="H627" s="59"/>
      <c r="I627" s="59"/>
      <c r="J627" s="60"/>
      <c r="K627" s="61"/>
      <c r="L627" s="60"/>
      <c r="M627" s="61"/>
      <c r="N627" s="63"/>
      <c r="O627" s="63"/>
      <c r="P627" s="63"/>
      <c r="Q627" s="63"/>
      <c r="R627" s="63"/>
      <c r="S627" s="64"/>
      <c r="T627" s="65"/>
      <c r="U627" s="65"/>
      <c r="V627" s="65"/>
      <c r="W627" s="62"/>
      <c r="X627" s="125"/>
      <c r="Y627" s="164"/>
      <c r="Z627" s="164"/>
    </row>
    <row r="628" spans="1:26" ht="18" customHeight="1" x14ac:dyDescent="0.2">
      <c r="A628" s="125"/>
      <c r="B628" s="128" t="s">
        <v>302</v>
      </c>
      <c r="C628" s="109"/>
      <c r="D628" s="128"/>
      <c r="E628" s="128"/>
      <c r="F628" s="59"/>
      <c r="G628" s="59"/>
      <c r="H628" s="59"/>
      <c r="I628" s="59"/>
      <c r="J628" s="68"/>
      <c r="K628" s="69"/>
      <c r="L628" s="68"/>
      <c r="M628" s="69"/>
      <c r="N628" s="70">
        <f>SUM(N625:N627)</f>
        <v>0</v>
      </c>
      <c r="O628" s="70">
        <f>SUM(O625:O627)</f>
        <v>0</v>
      </c>
      <c r="P628" s="70">
        <f>SUM(P625:P627)</f>
        <v>0</v>
      </c>
      <c r="Q628" s="70">
        <f>SUM(Q625:Q627)</f>
        <v>0</v>
      </c>
      <c r="R628" s="70">
        <f>SUM(R625:R627)</f>
        <v>0</v>
      </c>
      <c r="S628" s="66"/>
      <c r="T628" s="71"/>
      <c r="U628" s="71"/>
      <c r="V628" s="71"/>
      <c r="W628" s="66"/>
      <c r="X628" s="128"/>
      <c r="Y628" s="164"/>
      <c r="Z628" s="164"/>
    </row>
    <row r="629" spans="1:26" ht="18" customHeight="1" x14ac:dyDescent="0.2">
      <c r="A629" s="125">
        <v>197</v>
      </c>
      <c r="B629" s="125" t="s">
        <v>275</v>
      </c>
      <c r="C629" s="126" t="s">
        <v>73</v>
      </c>
      <c r="D629" s="125">
        <v>330</v>
      </c>
      <c r="E629" s="125" t="s">
        <v>201</v>
      </c>
      <c r="F629" s="59" t="s">
        <v>202</v>
      </c>
      <c r="G629" s="59" t="s">
        <v>202</v>
      </c>
      <c r="H629" s="59" t="s">
        <v>202</v>
      </c>
      <c r="I629" s="59" t="s">
        <v>202</v>
      </c>
      <c r="J629" s="59"/>
      <c r="K629" s="84"/>
      <c r="L629" s="84"/>
      <c r="M629" s="84"/>
      <c r="N629" s="75"/>
      <c r="O629" s="63"/>
      <c r="P629" s="63"/>
      <c r="Q629" s="63"/>
      <c r="R629" s="63"/>
      <c r="S629" s="66"/>
      <c r="T629" s="65"/>
      <c r="U629" s="65"/>
      <c r="V629" s="65"/>
      <c r="W629" s="62"/>
      <c r="X629" s="128"/>
      <c r="Y629" s="164" t="s">
        <v>766</v>
      </c>
      <c r="Z629" s="164">
        <v>100</v>
      </c>
    </row>
    <row r="630" spans="1:26" ht="18" customHeight="1" x14ac:dyDescent="0.2">
      <c r="A630" s="125"/>
      <c r="B630" s="125"/>
      <c r="C630" s="126" t="s">
        <v>24</v>
      </c>
      <c r="D630" s="125"/>
      <c r="E630" s="125"/>
      <c r="F630" s="59" t="s">
        <v>202</v>
      </c>
      <c r="G630" s="59" t="s">
        <v>202</v>
      </c>
      <c r="H630" s="59" t="s">
        <v>202</v>
      </c>
      <c r="I630" s="59" t="s">
        <v>202</v>
      </c>
      <c r="J630" s="59"/>
      <c r="K630" s="66"/>
      <c r="L630" s="66"/>
      <c r="M630" s="66"/>
      <c r="N630" s="75"/>
      <c r="O630" s="63"/>
      <c r="P630" s="63"/>
      <c r="Q630" s="63"/>
      <c r="R630" s="63"/>
      <c r="S630" s="66"/>
      <c r="T630" s="65"/>
      <c r="U630" s="65"/>
      <c r="V630" s="65"/>
      <c r="W630" s="62"/>
      <c r="X630" s="128"/>
      <c r="Y630" s="164"/>
      <c r="Z630" s="164"/>
    </row>
    <row r="631" spans="1:26" ht="18" customHeight="1" x14ac:dyDescent="0.2">
      <c r="A631" s="125"/>
      <c r="B631" s="128" t="s">
        <v>302</v>
      </c>
      <c r="C631" s="109"/>
      <c r="D631" s="128"/>
      <c r="E631" s="128"/>
      <c r="F631" s="59"/>
      <c r="G631" s="59"/>
      <c r="H631" s="59"/>
      <c r="I631" s="59"/>
      <c r="J631" s="68"/>
      <c r="K631" s="69"/>
      <c r="L631" s="68"/>
      <c r="M631" s="69"/>
      <c r="N631" s="70">
        <f>SUM(N629:N630)</f>
        <v>0</v>
      </c>
      <c r="O631" s="70">
        <f t="shared" ref="O631:R631" si="246">SUM(O629:O630)</f>
        <v>0</v>
      </c>
      <c r="P631" s="70">
        <f t="shared" si="246"/>
        <v>0</v>
      </c>
      <c r="Q631" s="70">
        <f t="shared" si="246"/>
        <v>0</v>
      </c>
      <c r="R631" s="70">
        <f t="shared" si="246"/>
        <v>0</v>
      </c>
      <c r="S631" s="66"/>
      <c r="T631" s="71"/>
      <c r="U631" s="71"/>
      <c r="V631" s="71"/>
      <c r="W631" s="66"/>
      <c r="X631" s="128"/>
      <c r="Y631" s="164"/>
      <c r="Z631" s="164"/>
    </row>
    <row r="632" spans="1:26" ht="18" customHeight="1" x14ac:dyDescent="0.2">
      <c r="A632" s="125">
        <v>198</v>
      </c>
      <c r="B632" s="125" t="s">
        <v>276</v>
      </c>
      <c r="C632" s="126" t="s">
        <v>71</v>
      </c>
      <c r="D632" s="125">
        <v>125</v>
      </c>
      <c r="E632" s="125" t="s">
        <v>201</v>
      </c>
      <c r="F632" s="59" t="s">
        <v>202</v>
      </c>
      <c r="G632" s="59" t="s">
        <v>202</v>
      </c>
      <c r="H632" s="59" t="s">
        <v>202</v>
      </c>
      <c r="I632" s="59" t="s">
        <v>202</v>
      </c>
      <c r="J632" s="60"/>
      <c r="K632" s="64"/>
      <c r="L632" s="60"/>
      <c r="M632" s="64"/>
      <c r="N632" s="75"/>
      <c r="O632" s="63"/>
      <c r="P632" s="63"/>
      <c r="Q632" s="63"/>
      <c r="R632" s="63"/>
      <c r="S632" s="64"/>
      <c r="T632" s="65"/>
      <c r="U632" s="65"/>
      <c r="V632" s="65"/>
      <c r="W632" s="62"/>
      <c r="X632" s="5"/>
      <c r="Y632" s="164" t="s">
        <v>766</v>
      </c>
      <c r="Z632" s="164">
        <v>100</v>
      </c>
    </row>
    <row r="633" spans="1:26" ht="18" customHeight="1" x14ac:dyDescent="0.2">
      <c r="A633" s="125"/>
      <c r="B633" s="125"/>
      <c r="C633" s="126" t="s">
        <v>24</v>
      </c>
      <c r="D633" s="125"/>
      <c r="E633" s="125"/>
      <c r="F633" s="59" t="s">
        <v>202</v>
      </c>
      <c r="G633" s="59" t="s">
        <v>202</v>
      </c>
      <c r="H633" s="59" t="s">
        <v>202</v>
      </c>
      <c r="I633" s="59" t="s">
        <v>202</v>
      </c>
      <c r="J633" s="59"/>
      <c r="K633" s="66"/>
      <c r="L633" s="66"/>
      <c r="M633" s="66"/>
      <c r="N633" s="75"/>
      <c r="O633" s="63"/>
      <c r="P633" s="63"/>
      <c r="Q633" s="63"/>
      <c r="R633" s="63"/>
      <c r="S633" s="66"/>
      <c r="T633" s="65"/>
      <c r="U633" s="65"/>
      <c r="V633" s="65"/>
      <c r="W633" s="62"/>
      <c r="X633" s="128"/>
      <c r="Y633" s="164"/>
      <c r="Z633" s="164"/>
    </row>
    <row r="634" spans="1:26" ht="18" customHeight="1" x14ac:dyDescent="0.2">
      <c r="A634" s="125"/>
      <c r="B634" s="128" t="s">
        <v>302</v>
      </c>
      <c r="C634" s="109"/>
      <c r="D634" s="128"/>
      <c r="E634" s="128"/>
      <c r="F634" s="59"/>
      <c r="G634" s="59"/>
      <c r="H634" s="59"/>
      <c r="I634" s="59"/>
      <c r="J634" s="68"/>
      <c r="K634" s="69"/>
      <c r="L634" s="68"/>
      <c r="M634" s="69"/>
      <c r="N634" s="70">
        <f>SUM(N632:N633)</f>
        <v>0</v>
      </c>
      <c r="O634" s="70">
        <f t="shared" ref="O634:R634" si="247">SUM(O632:O633)</f>
        <v>0</v>
      </c>
      <c r="P634" s="70">
        <f t="shared" si="247"/>
        <v>0</v>
      </c>
      <c r="Q634" s="70">
        <f t="shared" si="247"/>
        <v>0</v>
      </c>
      <c r="R634" s="70">
        <f t="shared" si="247"/>
        <v>0</v>
      </c>
      <c r="S634" s="66"/>
      <c r="T634" s="71"/>
      <c r="U634" s="71"/>
      <c r="V634" s="71"/>
      <c r="W634" s="66"/>
      <c r="X634" s="128"/>
      <c r="Y634" s="164"/>
      <c r="Z634" s="164"/>
    </row>
    <row r="635" spans="1:26" ht="18" customHeight="1" x14ac:dyDescent="0.2">
      <c r="A635" s="125">
        <v>199</v>
      </c>
      <c r="B635" s="125" t="s">
        <v>277</v>
      </c>
      <c r="C635" s="126" t="s">
        <v>85</v>
      </c>
      <c r="D635" s="125">
        <v>125</v>
      </c>
      <c r="E635" s="125" t="s">
        <v>201</v>
      </c>
      <c r="F635" s="59" t="s">
        <v>202</v>
      </c>
      <c r="G635" s="59" t="s">
        <v>202</v>
      </c>
      <c r="H635" s="59" t="s">
        <v>202</v>
      </c>
      <c r="I635" s="59" t="s">
        <v>202</v>
      </c>
      <c r="J635" s="85"/>
      <c r="K635" s="87"/>
      <c r="L635" s="85"/>
      <c r="M635" s="87"/>
      <c r="N635" s="75"/>
      <c r="O635" s="63"/>
      <c r="P635" s="63"/>
      <c r="Q635" s="63"/>
      <c r="R635" s="63"/>
      <c r="S635" s="87"/>
      <c r="T635" s="65"/>
      <c r="U635" s="65"/>
      <c r="V635" s="65"/>
      <c r="W635" s="62"/>
      <c r="X635" s="29"/>
      <c r="Y635" s="164" t="s">
        <v>766</v>
      </c>
      <c r="Z635" s="164">
        <v>100</v>
      </c>
    </row>
    <row r="636" spans="1:26" ht="18" customHeight="1" x14ac:dyDescent="0.2">
      <c r="A636" s="125"/>
      <c r="B636" s="125"/>
      <c r="C636" s="126" t="s">
        <v>24</v>
      </c>
      <c r="D636" s="125"/>
      <c r="E636" s="125"/>
      <c r="F636" s="59" t="s">
        <v>202</v>
      </c>
      <c r="G636" s="59" t="s">
        <v>202</v>
      </c>
      <c r="H636" s="59" t="s">
        <v>202</v>
      </c>
      <c r="I636" s="59" t="s">
        <v>202</v>
      </c>
      <c r="J636" s="59"/>
      <c r="K636" s="66"/>
      <c r="L636" s="66"/>
      <c r="M636" s="66"/>
      <c r="N636" s="75"/>
      <c r="O636" s="63"/>
      <c r="P636" s="63"/>
      <c r="Q636" s="63"/>
      <c r="R636" s="63"/>
      <c r="S636" s="66"/>
      <c r="T636" s="65"/>
      <c r="U636" s="65"/>
      <c r="V636" s="65"/>
      <c r="W636" s="62"/>
      <c r="X636" s="128"/>
      <c r="Y636" s="164"/>
      <c r="Z636" s="164"/>
    </row>
    <row r="637" spans="1:26" ht="18" customHeight="1" x14ac:dyDescent="0.2">
      <c r="A637" s="125"/>
      <c r="B637" s="128" t="s">
        <v>302</v>
      </c>
      <c r="C637" s="109"/>
      <c r="D637" s="128"/>
      <c r="E637" s="128"/>
      <c r="F637" s="59"/>
      <c r="G637" s="59"/>
      <c r="H637" s="59"/>
      <c r="I637" s="59"/>
      <c r="J637" s="68"/>
      <c r="K637" s="69"/>
      <c r="L637" s="68"/>
      <c r="M637" s="69"/>
      <c r="N637" s="70">
        <f>SUM(N635:N636)</f>
        <v>0</v>
      </c>
      <c r="O637" s="70">
        <f t="shared" ref="O637:R637" si="248">SUM(O635:O636)</f>
        <v>0</v>
      </c>
      <c r="P637" s="70">
        <f t="shared" si="248"/>
        <v>0</v>
      </c>
      <c r="Q637" s="70">
        <f t="shared" si="248"/>
        <v>0</v>
      </c>
      <c r="R637" s="70">
        <f t="shared" si="248"/>
        <v>0</v>
      </c>
      <c r="S637" s="66"/>
      <c r="T637" s="71"/>
      <c r="U637" s="71"/>
      <c r="V637" s="71"/>
      <c r="W637" s="66"/>
      <c r="X637" s="128"/>
      <c r="Y637" s="164"/>
      <c r="Z637" s="164"/>
    </row>
    <row r="638" spans="1:26" ht="18" customHeight="1" x14ac:dyDescent="0.2">
      <c r="A638" s="125">
        <v>200</v>
      </c>
      <c r="B638" s="125" t="s">
        <v>278</v>
      </c>
      <c r="C638" s="126" t="s">
        <v>87</v>
      </c>
      <c r="D638" s="125">
        <v>80</v>
      </c>
      <c r="E638" s="125" t="s">
        <v>201</v>
      </c>
      <c r="F638" s="59" t="s">
        <v>202</v>
      </c>
      <c r="G638" s="59" t="s">
        <v>202</v>
      </c>
      <c r="H638" s="59" t="s">
        <v>202</v>
      </c>
      <c r="I638" s="59" t="s">
        <v>202</v>
      </c>
      <c r="J638" s="59"/>
      <c r="K638" s="76"/>
      <c r="L638" s="76"/>
      <c r="M638" s="76"/>
      <c r="N638" s="75"/>
      <c r="O638" s="63"/>
      <c r="P638" s="63"/>
      <c r="Q638" s="63"/>
      <c r="R638" s="63"/>
      <c r="S638" s="62"/>
      <c r="T638" s="65"/>
      <c r="U638" s="65"/>
      <c r="V638" s="65"/>
      <c r="W638" s="62"/>
      <c r="X638" s="125"/>
      <c r="Y638" s="164" t="s">
        <v>766</v>
      </c>
      <c r="Z638" s="164">
        <v>100</v>
      </c>
    </row>
    <row r="639" spans="1:26" ht="18" customHeight="1" x14ac:dyDescent="0.2">
      <c r="A639" s="125"/>
      <c r="B639" s="125"/>
      <c r="C639" s="126" t="s">
        <v>24</v>
      </c>
      <c r="D639" s="125"/>
      <c r="E639" s="125"/>
      <c r="F639" s="59" t="s">
        <v>202</v>
      </c>
      <c r="G639" s="59" t="s">
        <v>202</v>
      </c>
      <c r="H639" s="59" t="s">
        <v>202</v>
      </c>
      <c r="I639" s="59" t="s">
        <v>202</v>
      </c>
      <c r="J639" s="59"/>
      <c r="K639" s="84"/>
      <c r="L639" s="84"/>
      <c r="M639" s="84"/>
      <c r="N639" s="75"/>
      <c r="O639" s="63"/>
      <c r="P639" s="63"/>
      <c r="Q639" s="63"/>
      <c r="R639" s="63"/>
      <c r="S639" s="66"/>
      <c r="T639" s="65"/>
      <c r="U639" s="65"/>
      <c r="V639" s="65"/>
      <c r="W639" s="62"/>
      <c r="X639" s="128"/>
      <c r="Y639" s="164"/>
      <c r="Z639" s="164"/>
    </row>
    <row r="640" spans="1:26" ht="18" customHeight="1" x14ac:dyDescent="0.2">
      <c r="A640" s="125"/>
      <c r="B640" s="128" t="s">
        <v>302</v>
      </c>
      <c r="C640" s="109"/>
      <c r="D640" s="128"/>
      <c r="E640" s="128"/>
      <c r="F640" s="59"/>
      <c r="G640" s="59"/>
      <c r="H640" s="59"/>
      <c r="I640" s="59"/>
      <c r="J640" s="68"/>
      <c r="K640" s="69"/>
      <c r="L640" s="68"/>
      <c r="M640" s="69"/>
      <c r="N640" s="70">
        <f>SUM(N638:N639)</f>
        <v>0</v>
      </c>
      <c r="O640" s="70">
        <f t="shared" ref="O640:R640" si="249">SUM(O638:O639)</f>
        <v>0</v>
      </c>
      <c r="P640" s="70">
        <f t="shared" si="249"/>
        <v>0</v>
      </c>
      <c r="Q640" s="70">
        <f t="shared" si="249"/>
        <v>0</v>
      </c>
      <c r="R640" s="70">
        <f t="shared" si="249"/>
        <v>0</v>
      </c>
      <c r="S640" s="66"/>
      <c r="T640" s="71"/>
      <c r="U640" s="71"/>
      <c r="V640" s="71"/>
      <c r="W640" s="66"/>
      <c r="X640" s="128"/>
      <c r="Y640" s="164"/>
      <c r="Z640" s="164"/>
    </row>
    <row r="641" spans="1:26" ht="18" customHeight="1" x14ac:dyDescent="0.2">
      <c r="A641" s="125">
        <v>201</v>
      </c>
      <c r="B641" s="125" t="s">
        <v>279</v>
      </c>
      <c r="C641" s="126" t="s">
        <v>88</v>
      </c>
      <c r="D641" s="125">
        <v>80</v>
      </c>
      <c r="E641" s="125" t="s">
        <v>201</v>
      </c>
      <c r="F641" s="59" t="s">
        <v>202</v>
      </c>
      <c r="G641" s="59" t="s">
        <v>202</v>
      </c>
      <c r="H641" s="59" t="s">
        <v>202</v>
      </c>
      <c r="I641" s="59" t="s">
        <v>202</v>
      </c>
      <c r="J641" s="59"/>
      <c r="K641" s="76"/>
      <c r="L641" s="76"/>
      <c r="M641" s="76"/>
      <c r="N641" s="75"/>
      <c r="O641" s="63"/>
      <c r="P641" s="63"/>
      <c r="Q641" s="63"/>
      <c r="R641" s="63"/>
      <c r="S641" s="62"/>
      <c r="T641" s="65"/>
      <c r="U641" s="65"/>
      <c r="V641" s="65"/>
      <c r="W641" s="62"/>
      <c r="X641" s="125"/>
      <c r="Y641" s="164" t="s">
        <v>766</v>
      </c>
      <c r="Z641" s="164">
        <v>100</v>
      </c>
    </row>
    <row r="642" spans="1:26" ht="18" customHeight="1" x14ac:dyDescent="0.2">
      <c r="A642" s="125"/>
      <c r="B642" s="125"/>
      <c r="C642" s="126" t="s">
        <v>24</v>
      </c>
      <c r="D642" s="125"/>
      <c r="E642" s="125"/>
      <c r="F642" s="59" t="s">
        <v>202</v>
      </c>
      <c r="G642" s="59" t="s">
        <v>202</v>
      </c>
      <c r="H642" s="59" t="s">
        <v>202</v>
      </c>
      <c r="I642" s="59" t="s">
        <v>202</v>
      </c>
      <c r="J642" s="59"/>
      <c r="K642" s="84"/>
      <c r="L642" s="84"/>
      <c r="M642" s="84"/>
      <c r="N642" s="75"/>
      <c r="O642" s="63"/>
      <c r="P642" s="63"/>
      <c r="Q642" s="63"/>
      <c r="R642" s="63"/>
      <c r="S642" s="66"/>
      <c r="T642" s="65"/>
      <c r="U642" s="65"/>
      <c r="V642" s="65"/>
      <c r="W642" s="62"/>
      <c r="X642" s="128"/>
      <c r="Y642" s="164"/>
      <c r="Z642" s="164"/>
    </row>
    <row r="643" spans="1:26" ht="18" customHeight="1" x14ac:dyDescent="0.2">
      <c r="A643" s="125"/>
      <c r="B643" s="128" t="s">
        <v>302</v>
      </c>
      <c r="C643" s="109"/>
      <c r="D643" s="128"/>
      <c r="E643" s="128"/>
      <c r="F643" s="59"/>
      <c r="G643" s="59"/>
      <c r="H643" s="59"/>
      <c r="I643" s="59"/>
      <c r="J643" s="68"/>
      <c r="K643" s="69"/>
      <c r="L643" s="68"/>
      <c r="M643" s="69"/>
      <c r="N643" s="70">
        <f>SUM(N641:N642)</f>
        <v>0</v>
      </c>
      <c r="O643" s="70">
        <f t="shared" ref="O643:R643" si="250">SUM(O641:O642)</f>
        <v>0</v>
      </c>
      <c r="P643" s="70">
        <f t="shared" si="250"/>
        <v>0</v>
      </c>
      <c r="Q643" s="70">
        <f t="shared" si="250"/>
        <v>0</v>
      </c>
      <c r="R643" s="70">
        <f t="shared" si="250"/>
        <v>0</v>
      </c>
      <c r="S643" s="66"/>
      <c r="T643" s="71"/>
      <c r="U643" s="71"/>
      <c r="V643" s="71"/>
      <c r="W643" s="66"/>
      <c r="X643" s="128"/>
      <c r="Y643" s="164"/>
      <c r="Z643" s="164"/>
    </row>
    <row r="644" spans="1:26" ht="18" customHeight="1" x14ac:dyDescent="0.2">
      <c r="A644" s="125">
        <v>202</v>
      </c>
      <c r="B644" s="125" t="s">
        <v>280</v>
      </c>
      <c r="C644" s="126" t="s">
        <v>86</v>
      </c>
      <c r="D644" s="125">
        <v>125</v>
      </c>
      <c r="E644" s="125" t="s">
        <v>201</v>
      </c>
      <c r="F644" s="59" t="s">
        <v>202</v>
      </c>
      <c r="G644" s="59" t="s">
        <v>202</v>
      </c>
      <c r="H644" s="59" t="s">
        <v>202</v>
      </c>
      <c r="I644" s="59" t="s">
        <v>202</v>
      </c>
      <c r="J644" s="60">
        <v>43617</v>
      </c>
      <c r="K644" s="61">
        <v>0</v>
      </c>
      <c r="L644" s="60">
        <v>43647</v>
      </c>
      <c r="M644" s="61">
        <v>0</v>
      </c>
      <c r="N644" s="63">
        <f>IF(((L644+M644)-(J644+K644))*24&gt;0,((L644+M644)-(J644+K644))*24,"NA")</f>
        <v>720</v>
      </c>
      <c r="O644" s="62">
        <f>IF(RIGHT(S644)="T",(N644),0)</f>
        <v>0</v>
      </c>
      <c r="P644" s="62">
        <f>IF(RIGHT(S644)="U",(N644),0)</f>
        <v>720</v>
      </c>
      <c r="Q644" s="62">
        <f>IF(RIGHT(S644)="C",(N644),0)</f>
        <v>0</v>
      </c>
      <c r="R644" s="63">
        <f>IF(RIGHT(S644)="D",(N644),0)</f>
        <v>0</v>
      </c>
      <c r="S644" s="62" t="s">
        <v>480</v>
      </c>
      <c r="T644" s="65"/>
      <c r="U644" s="65"/>
      <c r="V644" s="65"/>
      <c r="W644" s="62"/>
      <c r="X644" s="125" t="s">
        <v>507</v>
      </c>
      <c r="Y644" s="164" t="s">
        <v>766</v>
      </c>
      <c r="Z644" s="164">
        <v>100</v>
      </c>
    </row>
    <row r="645" spans="1:26" ht="18" customHeight="1" x14ac:dyDescent="0.2">
      <c r="A645" s="125"/>
      <c r="B645" s="125"/>
      <c r="C645" s="126"/>
      <c r="D645" s="125"/>
      <c r="E645" s="125"/>
      <c r="F645" s="59" t="s">
        <v>202</v>
      </c>
      <c r="G645" s="59" t="s">
        <v>202</v>
      </c>
      <c r="H645" s="59" t="s">
        <v>202</v>
      </c>
      <c r="I645" s="59" t="s">
        <v>202</v>
      </c>
      <c r="J645" s="59"/>
      <c r="K645" s="84"/>
      <c r="L645" s="84"/>
      <c r="M645" s="84"/>
      <c r="N645" s="75"/>
      <c r="O645" s="63"/>
      <c r="P645" s="63"/>
      <c r="Q645" s="63"/>
      <c r="R645" s="63"/>
      <c r="S645" s="66"/>
      <c r="T645" s="65"/>
      <c r="U645" s="65"/>
      <c r="V645" s="65"/>
      <c r="W645" s="62"/>
      <c r="X645" s="128"/>
      <c r="Y645" s="164"/>
      <c r="Z645" s="164"/>
    </row>
    <row r="646" spans="1:26" ht="18" customHeight="1" x14ac:dyDescent="0.2">
      <c r="A646" s="125"/>
      <c r="B646" s="128" t="s">
        <v>302</v>
      </c>
      <c r="C646" s="109"/>
      <c r="D646" s="128"/>
      <c r="E646" s="128"/>
      <c r="F646" s="59"/>
      <c r="G646" s="59"/>
      <c r="H646" s="59"/>
      <c r="I646" s="59"/>
      <c r="J646" s="68"/>
      <c r="K646" s="69"/>
      <c r="L646" s="68"/>
      <c r="M646" s="69"/>
      <c r="N646" s="70">
        <f>SUM(N644:N645)</f>
        <v>720</v>
      </c>
      <c r="O646" s="70">
        <f t="shared" ref="O646:R646" si="251">SUM(O644:O645)</f>
        <v>0</v>
      </c>
      <c r="P646" s="70">
        <f t="shared" si="251"/>
        <v>720</v>
      </c>
      <c r="Q646" s="70">
        <f t="shared" si="251"/>
        <v>0</v>
      </c>
      <c r="R646" s="70">
        <f t="shared" si="251"/>
        <v>0</v>
      </c>
      <c r="S646" s="66"/>
      <c r="T646" s="71"/>
      <c r="U646" s="71"/>
      <c r="V646" s="71"/>
      <c r="W646" s="66"/>
      <c r="X646" s="128"/>
      <c r="Y646" s="164"/>
      <c r="Z646" s="164"/>
    </row>
    <row r="647" spans="1:26" ht="18" customHeight="1" x14ac:dyDescent="0.2">
      <c r="A647" s="125">
        <v>203</v>
      </c>
      <c r="B647" s="125" t="s">
        <v>281</v>
      </c>
      <c r="C647" s="126" t="s">
        <v>92</v>
      </c>
      <c r="D647" s="125">
        <v>125</v>
      </c>
      <c r="E647" s="125" t="s">
        <v>201</v>
      </c>
      <c r="F647" s="59" t="s">
        <v>202</v>
      </c>
      <c r="G647" s="59" t="s">
        <v>202</v>
      </c>
      <c r="H647" s="59" t="s">
        <v>202</v>
      </c>
      <c r="I647" s="59" t="s">
        <v>202</v>
      </c>
      <c r="J647" s="85"/>
      <c r="K647" s="86"/>
      <c r="L647" s="85"/>
      <c r="M647" s="86"/>
      <c r="N647" s="75"/>
      <c r="O647" s="72"/>
      <c r="P647" s="72"/>
      <c r="Q647" s="72"/>
      <c r="R647" s="72"/>
      <c r="S647" s="87"/>
      <c r="T647" s="65"/>
      <c r="U647" s="65"/>
      <c r="V647" s="65"/>
      <c r="W647" s="62"/>
      <c r="X647" s="50"/>
      <c r="Y647" s="164" t="s">
        <v>766</v>
      </c>
      <c r="Z647" s="164">
        <v>100</v>
      </c>
    </row>
    <row r="648" spans="1:26" ht="18" customHeight="1" x14ac:dyDescent="0.2">
      <c r="A648" s="125"/>
      <c r="B648" s="125"/>
      <c r="C648" s="126" t="s">
        <v>24</v>
      </c>
      <c r="D648" s="125"/>
      <c r="E648" s="125"/>
      <c r="F648" s="59" t="s">
        <v>202</v>
      </c>
      <c r="G648" s="59" t="s">
        <v>202</v>
      </c>
      <c r="H648" s="59" t="s">
        <v>202</v>
      </c>
      <c r="I648" s="59" t="s">
        <v>202</v>
      </c>
      <c r="J648" s="59"/>
      <c r="K648" s="84"/>
      <c r="L648" s="84"/>
      <c r="M648" s="84"/>
      <c r="N648" s="75"/>
      <c r="O648" s="63"/>
      <c r="P648" s="63"/>
      <c r="Q648" s="63"/>
      <c r="R648" s="63"/>
      <c r="S648" s="66"/>
      <c r="T648" s="65"/>
      <c r="U648" s="65"/>
      <c r="V648" s="65"/>
      <c r="W648" s="62"/>
      <c r="X648" s="128"/>
      <c r="Y648" s="164"/>
      <c r="Z648" s="164"/>
    </row>
    <row r="649" spans="1:26" ht="18" customHeight="1" x14ac:dyDescent="0.2">
      <c r="A649" s="125"/>
      <c r="B649" s="128" t="s">
        <v>302</v>
      </c>
      <c r="C649" s="109"/>
      <c r="D649" s="128"/>
      <c r="E649" s="128"/>
      <c r="F649" s="59"/>
      <c r="G649" s="59"/>
      <c r="H649" s="59"/>
      <c r="I649" s="59"/>
      <c r="J649" s="68"/>
      <c r="K649" s="69"/>
      <c r="L649" s="68"/>
      <c r="M649" s="69"/>
      <c r="N649" s="70">
        <f>SUM(N647:N648)</f>
        <v>0</v>
      </c>
      <c r="O649" s="70">
        <f t="shared" ref="O649:R649" si="252">SUM(O647:O648)</f>
        <v>0</v>
      </c>
      <c r="P649" s="70">
        <f t="shared" si="252"/>
        <v>0</v>
      </c>
      <c r="Q649" s="70">
        <f t="shared" si="252"/>
        <v>0</v>
      </c>
      <c r="R649" s="70">
        <f t="shared" si="252"/>
        <v>0</v>
      </c>
      <c r="S649" s="66"/>
      <c r="T649" s="71"/>
      <c r="U649" s="71"/>
      <c r="V649" s="71"/>
      <c r="W649" s="66"/>
      <c r="X649" s="128"/>
      <c r="Y649" s="164"/>
      <c r="Z649" s="164"/>
    </row>
    <row r="650" spans="1:26" ht="18" customHeight="1" x14ac:dyDescent="0.2">
      <c r="A650" s="125">
        <v>204</v>
      </c>
      <c r="B650" s="125" t="s">
        <v>282</v>
      </c>
      <c r="C650" s="126" t="s">
        <v>96</v>
      </c>
      <c r="D650" s="125">
        <v>125</v>
      </c>
      <c r="E650" s="125" t="s">
        <v>201</v>
      </c>
      <c r="F650" s="59" t="s">
        <v>202</v>
      </c>
      <c r="G650" s="59" t="s">
        <v>202</v>
      </c>
      <c r="H650" s="59" t="s">
        <v>202</v>
      </c>
      <c r="I650" s="59" t="s">
        <v>202</v>
      </c>
      <c r="J650" s="85"/>
      <c r="K650" s="86"/>
      <c r="L650" s="85"/>
      <c r="M650" s="86"/>
      <c r="N650" s="63"/>
      <c r="O650" s="72"/>
      <c r="P650" s="72"/>
      <c r="Q650" s="72"/>
      <c r="R650" s="72"/>
      <c r="S650" s="87"/>
      <c r="T650" s="65"/>
      <c r="U650" s="65"/>
      <c r="V650" s="65"/>
      <c r="W650" s="62"/>
      <c r="X650" s="125"/>
      <c r="Y650" s="164" t="s">
        <v>766</v>
      </c>
      <c r="Z650" s="164">
        <v>100</v>
      </c>
    </row>
    <row r="651" spans="1:26" ht="18" customHeight="1" x14ac:dyDescent="0.2">
      <c r="A651" s="125"/>
      <c r="B651" s="125"/>
      <c r="C651" s="126"/>
      <c r="D651" s="125"/>
      <c r="E651" s="125"/>
      <c r="F651" s="59"/>
      <c r="G651" s="59"/>
      <c r="H651" s="59"/>
      <c r="I651" s="59"/>
      <c r="J651" s="60"/>
      <c r="K651" s="64"/>
      <c r="L651" s="60"/>
      <c r="M651" s="64"/>
      <c r="N651" s="75"/>
      <c r="O651" s="63"/>
      <c r="P651" s="63"/>
      <c r="Q651" s="63"/>
      <c r="R651" s="63"/>
      <c r="S651" s="64"/>
      <c r="T651" s="65"/>
      <c r="U651" s="65"/>
      <c r="V651" s="65"/>
      <c r="W651" s="62"/>
      <c r="X651" s="125"/>
      <c r="Y651" s="164"/>
      <c r="Z651" s="164"/>
    </row>
    <row r="652" spans="1:26" ht="18" customHeight="1" x14ac:dyDescent="0.2">
      <c r="A652" s="125"/>
      <c r="B652" s="125"/>
      <c r="C652" s="126"/>
      <c r="D652" s="125"/>
      <c r="E652" s="125"/>
      <c r="F652" s="59"/>
      <c r="G652" s="59"/>
      <c r="H652" s="59"/>
      <c r="I652" s="59"/>
      <c r="J652" s="60"/>
      <c r="K652" s="64"/>
      <c r="L652" s="60"/>
      <c r="M652" s="64"/>
      <c r="N652" s="75"/>
      <c r="O652" s="63"/>
      <c r="P652" s="63"/>
      <c r="Q652" s="63"/>
      <c r="R652" s="63"/>
      <c r="S652" s="64"/>
      <c r="T652" s="65"/>
      <c r="U652" s="65"/>
      <c r="V652" s="65"/>
      <c r="W652" s="62"/>
      <c r="X652" s="125"/>
      <c r="Y652" s="164"/>
      <c r="Z652" s="164"/>
    </row>
    <row r="653" spans="1:26" ht="18" customHeight="1" x14ac:dyDescent="0.2">
      <c r="A653" s="125"/>
      <c r="B653" s="125"/>
      <c r="C653" s="126" t="s">
        <v>24</v>
      </c>
      <c r="D653" s="125"/>
      <c r="E653" s="125"/>
      <c r="F653" s="59" t="s">
        <v>202</v>
      </c>
      <c r="G653" s="59" t="s">
        <v>202</v>
      </c>
      <c r="H653" s="59" t="s">
        <v>202</v>
      </c>
      <c r="I653" s="59" t="s">
        <v>202</v>
      </c>
      <c r="J653" s="59"/>
      <c r="K653" s="66"/>
      <c r="L653" s="66"/>
      <c r="M653" s="66"/>
      <c r="N653" s="75"/>
      <c r="O653" s="63"/>
      <c r="P653" s="63"/>
      <c r="Q653" s="63"/>
      <c r="R653" s="63"/>
      <c r="S653" s="66"/>
      <c r="T653" s="65"/>
      <c r="U653" s="65"/>
      <c r="V653" s="65"/>
      <c r="W653" s="62"/>
      <c r="X653" s="128"/>
      <c r="Y653" s="164"/>
      <c r="Z653" s="164"/>
    </row>
    <row r="654" spans="1:26" ht="18" customHeight="1" x14ac:dyDescent="0.2">
      <c r="A654" s="125"/>
      <c r="B654" s="128" t="s">
        <v>302</v>
      </c>
      <c r="C654" s="109"/>
      <c r="D654" s="128"/>
      <c r="E654" s="128"/>
      <c r="F654" s="59"/>
      <c r="G654" s="59"/>
      <c r="H654" s="59"/>
      <c r="I654" s="59"/>
      <c r="J654" s="68"/>
      <c r="K654" s="69"/>
      <c r="L654" s="68"/>
      <c r="M654" s="69"/>
      <c r="N654" s="70">
        <f>SUM(N652:N653)</f>
        <v>0</v>
      </c>
      <c r="O654" s="70">
        <f t="shared" ref="O654:R654" si="253">SUM(O652:O653)</f>
        <v>0</v>
      </c>
      <c r="P654" s="70">
        <f t="shared" si="253"/>
        <v>0</v>
      </c>
      <c r="Q654" s="70">
        <f t="shared" si="253"/>
        <v>0</v>
      </c>
      <c r="R654" s="70">
        <f t="shared" si="253"/>
        <v>0</v>
      </c>
      <c r="S654" s="66"/>
      <c r="T654" s="71"/>
      <c r="U654" s="71"/>
      <c r="V654" s="71"/>
      <c r="W654" s="66"/>
      <c r="X654" s="128"/>
      <c r="Y654" s="164"/>
      <c r="Z654" s="164"/>
    </row>
    <row r="655" spans="1:26" ht="18" customHeight="1" x14ac:dyDescent="0.2">
      <c r="A655" s="125">
        <v>205</v>
      </c>
      <c r="B655" s="125" t="s">
        <v>283</v>
      </c>
      <c r="C655" s="126" t="s">
        <v>97</v>
      </c>
      <c r="D655" s="125">
        <v>240</v>
      </c>
      <c r="E655" s="125" t="s">
        <v>201</v>
      </c>
      <c r="F655" s="59" t="s">
        <v>202</v>
      </c>
      <c r="G655" s="59" t="s">
        <v>202</v>
      </c>
      <c r="H655" s="59" t="s">
        <v>202</v>
      </c>
      <c r="I655" s="59" t="s">
        <v>202</v>
      </c>
      <c r="J655" s="73"/>
      <c r="K655" s="61"/>
      <c r="L655" s="73"/>
      <c r="M655" s="61"/>
      <c r="N655" s="74">
        <v>0</v>
      </c>
      <c r="O655" s="74">
        <f>IF(RIGHT(S655)="T",(N655),0)</f>
        <v>0</v>
      </c>
      <c r="P655" s="74">
        <f>IF(RIGHT(S655)="U",(N655),0)</f>
        <v>0</v>
      </c>
      <c r="Q655" s="74">
        <f>IF(RIGHT(S655)="C",(N655),0)</f>
        <v>0</v>
      </c>
      <c r="R655" s="74">
        <f>IF(RIGHT(S655)="D",(N655),0)</f>
        <v>0</v>
      </c>
      <c r="S655" s="64"/>
      <c r="T655" s="65"/>
      <c r="U655" s="65"/>
      <c r="V655" s="65"/>
      <c r="W655" s="62"/>
      <c r="X655" s="125"/>
      <c r="Y655" s="164" t="s">
        <v>766</v>
      </c>
      <c r="Z655" s="164">
        <v>100</v>
      </c>
    </row>
    <row r="656" spans="1:26" ht="18" customHeight="1" x14ac:dyDescent="0.2">
      <c r="A656" s="125"/>
      <c r="B656" s="125"/>
      <c r="C656" s="126" t="s">
        <v>24</v>
      </c>
      <c r="D656" s="125"/>
      <c r="E656" s="125"/>
      <c r="F656" s="59" t="s">
        <v>202</v>
      </c>
      <c r="G656" s="59" t="s">
        <v>202</v>
      </c>
      <c r="H656" s="59" t="s">
        <v>202</v>
      </c>
      <c r="I656" s="59" t="s">
        <v>202</v>
      </c>
      <c r="J656" s="59"/>
      <c r="K656" s="66"/>
      <c r="L656" s="66"/>
      <c r="M656" s="66"/>
      <c r="N656" s="75"/>
      <c r="O656" s="63"/>
      <c r="P656" s="63"/>
      <c r="Q656" s="63"/>
      <c r="R656" s="63"/>
      <c r="S656" s="66"/>
      <c r="T656" s="65"/>
      <c r="U656" s="65"/>
      <c r="V656" s="65"/>
      <c r="W656" s="62"/>
      <c r="X656" s="128"/>
      <c r="Y656" s="164"/>
      <c r="Z656" s="164"/>
    </row>
    <row r="657" spans="1:26" ht="18" customHeight="1" x14ac:dyDescent="0.2">
      <c r="A657" s="125"/>
      <c r="B657" s="128" t="s">
        <v>302</v>
      </c>
      <c r="C657" s="109"/>
      <c r="D657" s="128"/>
      <c r="E657" s="128"/>
      <c r="F657" s="59"/>
      <c r="G657" s="59"/>
      <c r="H657" s="59"/>
      <c r="I657" s="59"/>
      <c r="J657" s="68"/>
      <c r="K657" s="69"/>
      <c r="L657" s="68"/>
      <c r="M657" s="69"/>
      <c r="N657" s="70">
        <f>SUM(N655:N656)</f>
        <v>0</v>
      </c>
      <c r="O657" s="70">
        <f t="shared" ref="O657:R657" si="254">SUM(O655:O656)</f>
        <v>0</v>
      </c>
      <c r="P657" s="70">
        <f t="shared" si="254"/>
        <v>0</v>
      </c>
      <c r="Q657" s="70">
        <f t="shared" si="254"/>
        <v>0</v>
      </c>
      <c r="R657" s="70">
        <f t="shared" si="254"/>
        <v>0</v>
      </c>
      <c r="S657" s="66"/>
      <c r="T657" s="71"/>
      <c r="U657" s="71"/>
      <c r="V657" s="71"/>
      <c r="W657" s="66"/>
      <c r="X657" s="128"/>
      <c r="Y657" s="164"/>
      <c r="Z657" s="164"/>
    </row>
    <row r="658" spans="1:26" ht="18" customHeight="1" x14ac:dyDescent="0.2">
      <c r="A658" s="125">
        <v>206</v>
      </c>
      <c r="B658" s="125" t="s">
        <v>284</v>
      </c>
      <c r="C658" s="126" t="s">
        <v>318</v>
      </c>
      <c r="D658" s="125">
        <v>240</v>
      </c>
      <c r="E658" s="125" t="s">
        <v>201</v>
      </c>
      <c r="F658" s="59" t="s">
        <v>202</v>
      </c>
      <c r="G658" s="59" t="s">
        <v>202</v>
      </c>
      <c r="H658" s="59" t="s">
        <v>202</v>
      </c>
      <c r="I658" s="59" t="s">
        <v>202</v>
      </c>
      <c r="J658" s="60"/>
      <c r="K658" s="61"/>
      <c r="L658" s="60"/>
      <c r="M658" s="61"/>
      <c r="N658" s="63"/>
      <c r="O658" s="62"/>
      <c r="P658" s="62"/>
      <c r="Q658" s="62"/>
      <c r="R658" s="63"/>
      <c r="S658" s="64"/>
      <c r="T658" s="65"/>
      <c r="U658" s="65"/>
      <c r="V658" s="65"/>
      <c r="W658" s="62"/>
      <c r="X658" s="125"/>
      <c r="Y658" s="164" t="s">
        <v>766</v>
      </c>
      <c r="Z658" s="164">
        <v>100</v>
      </c>
    </row>
    <row r="659" spans="1:26" ht="18" customHeight="1" x14ac:dyDescent="0.2">
      <c r="A659" s="125"/>
      <c r="B659" s="125"/>
      <c r="C659" s="126" t="s">
        <v>24</v>
      </c>
      <c r="D659" s="125"/>
      <c r="E659" s="125"/>
      <c r="F659" s="59" t="s">
        <v>202</v>
      </c>
      <c r="G659" s="59" t="s">
        <v>202</v>
      </c>
      <c r="H659" s="59" t="s">
        <v>202</v>
      </c>
      <c r="I659" s="59" t="s">
        <v>202</v>
      </c>
      <c r="J659" s="59"/>
      <c r="K659" s="84"/>
      <c r="L659" s="84"/>
      <c r="M659" s="84"/>
      <c r="N659" s="75"/>
      <c r="O659" s="63"/>
      <c r="P659" s="63"/>
      <c r="Q659" s="63"/>
      <c r="R659" s="63"/>
      <c r="S659" s="66"/>
      <c r="T659" s="65"/>
      <c r="U659" s="65"/>
      <c r="V659" s="65"/>
      <c r="W659" s="62"/>
      <c r="X659" s="128"/>
      <c r="Y659" s="164"/>
      <c r="Z659" s="164"/>
    </row>
    <row r="660" spans="1:26" ht="18" customHeight="1" x14ac:dyDescent="0.2">
      <c r="A660" s="125"/>
      <c r="B660" s="128" t="s">
        <v>302</v>
      </c>
      <c r="C660" s="109"/>
      <c r="D660" s="128"/>
      <c r="E660" s="128"/>
      <c r="F660" s="59"/>
      <c r="G660" s="59"/>
      <c r="H660" s="59"/>
      <c r="I660" s="59"/>
      <c r="J660" s="68"/>
      <c r="K660" s="69"/>
      <c r="L660" s="68"/>
      <c r="M660" s="69"/>
      <c r="N660" s="70">
        <f>SUM(N658:N659)</f>
        <v>0</v>
      </c>
      <c r="O660" s="70">
        <f t="shared" ref="O660:R660" si="255">SUM(O658:O659)</f>
        <v>0</v>
      </c>
      <c r="P660" s="70">
        <f t="shared" si="255"/>
        <v>0</v>
      </c>
      <c r="Q660" s="70">
        <f t="shared" si="255"/>
        <v>0</v>
      </c>
      <c r="R660" s="70">
        <f t="shared" si="255"/>
        <v>0</v>
      </c>
      <c r="S660" s="66"/>
      <c r="T660" s="71"/>
      <c r="U660" s="71"/>
      <c r="V660" s="71"/>
      <c r="W660" s="66"/>
      <c r="X660" s="128"/>
      <c r="Y660" s="164"/>
      <c r="Z660" s="164"/>
    </row>
    <row r="661" spans="1:26" ht="18" customHeight="1" x14ac:dyDescent="0.2">
      <c r="A661" s="125">
        <v>207</v>
      </c>
      <c r="B661" s="125" t="s">
        <v>290</v>
      </c>
      <c r="C661" s="126" t="s">
        <v>98</v>
      </c>
      <c r="D661" s="125">
        <v>80</v>
      </c>
      <c r="E661" s="125" t="s">
        <v>201</v>
      </c>
      <c r="F661" s="59" t="s">
        <v>202</v>
      </c>
      <c r="G661" s="59" t="s">
        <v>202</v>
      </c>
      <c r="H661" s="59" t="s">
        <v>202</v>
      </c>
      <c r="I661" s="59" t="s">
        <v>202</v>
      </c>
      <c r="J661" s="60"/>
      <c r="K661" s="64"/>
      <c r="L661" s="60"/>
      <c r="M661" s="64"/>
      <c r="N661" s="75"/>
      <c r="O661" s="63"/>
      <c r="P661" s="63"/>
      <c r="Q661" s="63"/>
      <c r="R661" s="63"/>
      <c r="S661" s="64"/>
      <c r="T661" s="65"/>
      <c r="U661" s="65"/>
      <c r="V661" s="65"/>
      <c r="W661" s="62"/>
      <c r="X661" s="125"/>
      <c r="Y661" s="164" t="s">
        <v>766</v>
      </c>
      <c r="Z661" s="164">
        <v>100</v>
      </c>
    </row>
    <row r="662" spans="1:26" ht="18" customHeight="1" x14ac:dyDescent="0.2">
      <c r="A662" s="125"/>
      <c r="B662" s="125"/>
      <c r="C662" s="126" t="s">
        <v>24</v>
      </c>
      <c r="D662" s="125"/>
      <c r="E662" s="125"/>
      <c r="F662" s="59" t="s">
        <v>202</v>
      </c>
      <c r="G662" s="59" t="s">
        <v>202</v>
      </c>
      <c r="H662" s="59" t="s">
        <v>202</v>
      </c>
      <c r="I662" s="59" t="s">
        <v>202</v>
      </c>
      <c r="J662" s="59"/>
      <c r="K662" s="66"/>
      <c r="L662" s="66"/>
      <c r="M662" s="66"/>
      <c r="N662" s="75"/>
      <c r="O662" s="63"/>
      <c r="P662" s="63"/>
      <c r="Q662" s="63"/>
      <c r="R662" s="63"/>
      <c r="S662" s="66"/>
      <c r="T662" s="65"/>
      <c r="U662" s="65"/>
      <c r="V662" s="65"/>
      <c r="W662" s="62"/>
      <c r="X662" s="128"/>
      <c r="Y662" s="164"/>
      <c r="Z662" s="164"/>
    </row>
    <row r="663" spans="1:26" ht="18" customHeight="1" x14ac:dyDescent="0.2">
      <c r="A663" s="125"/>
      <c r="B663" s="128" t="s">
        <v>302</v>
      </c>
      <c r="C663" s="109"/>
      <c r="D663" s="128"/>
      <c r="E663" s="128"/>
      <c r="F663" s="59"/>
      <c r="G663" s="59"/>
      <c r="H663" s="59"/>
      <c r="I663" s="59"/>
      <c r="J663" s="68"/>
      <c r="K663" s="69"/>
      <c r="L663" s="68"/>
      <c r="M663" s="69"/>
      <c r="N663" s="70">
        <f>SUM(N661:N662)</f>
        <v>0</v>
      </c>
      <c r="O663" s="70">
        <f t="shared" ref="O663:R663" si="256">SUM(O661:O662)</f>
        <v>0</v>
      </c>
      <c r="P663" s="70">
        <f t="shared" si="256"/>
        <v>0</v>
      </c>
      <c r="Q663" s="70">
        <f t="shared" si="256"/>
        <v>0</v>
      </c>
      <c r="R663" s="70">
        <f t="shared" si="256"/>
        <v>0</v>
      </c>
      <c r="S663" s="66"/>
      <c r="T663" s="71"/>
      <c r="U663" s="71"/>
      <c r="V663" s="71"/>
      <c r="W663" s="66"/>
      <c r="X663" s="128"/>
      <c r="Y663" s="164"/>
      <c r="Z663" s="164"/>
    </row>
    <row r="664" spans="1:26" ht="18" customHeight="1" x14ac:dyDescent="0.2">
      <c r="A664" s="125">
        <v>208</v>
      </c>
      <c r="B664" s="125" t="s">
        <v>291</v>
      </c>
      <c r="C664" s="126" t="s">
        <v>106</v>
      </c>
      <c r="D664" s="125">
        <v>240</v>
      </c>
      <c r="E664" s="125" t="s">
        <v>201</v>
      </c>
      <c r="F664" s="59" t="s">
        <v>202</v>
      </c>
      <c r="G664" s="59" t="s">
        <v>202</v>
      </c>
      <c r="H664" s="59" t="s">
        <v>202</v>
      </c>
      <c r="I664" s="59" t="s">
        <v>202</v>
      </c>
      <c r="J664" s="60"/>
      <c r="K664" s="61"/>
      <c r="L664" s="60"/>
      <c r="M664" s="61"/>
      <c r="N664" s="63"/>
      <c r="O664" s="62"/>
      <c r="P664" s="62"/>
      <c r="Q664" s="62"/>
      <c r="R664" s="63"/>
      <c r="S664" s="64"/>
      <c r="T664" s="65"/>
      <c r="U664" s="65"/>
      <c r="V664" s="65"/>
      <c r="W664" s="62"/>
      <c r="X664" s="125"/>
      <c r="Y664" s="164" t="s">
        <v>766</v>
      </c>
      <c r="Z664" s="164">
        <v>100</v>
      </c>
    </row>
    <row r="665" spans="1:26" ht="18" customHeight="1" x14ac:dyDescent="0.2">
      <c r="A665" s="125"/>
      <c r="B665" s="125"/>
      <c r="C665" s="126" t="s">
        <v>24</v>
      </c>
      <c r="D665" s="125"/>
      <c r="E665" s="125"/>
      <c r="F665" s="59" t="s">
        <v>202</v>
      </c>
      <c r="G665" s="59" t="s">
        <v>202</v>
      </c>
      <c r="H665" s="59" t="s">
        <v>202</v>
      </c>
      <c r="I665" s="59" t="s">
        <v>202</v>
      </c>
      <c r="J665" s="59"/>
      <c r="K665" s="84"/>
      <c r="L665" s="84"/>
      <c r="M665" s="84"/>
      <c r="N665" s="75"/>
      <c r="O665" s="63"/>
      <c r="P665" s="63"/>
      <c r="Q665" s="63"/>
      <c r="R665" s="63"/>
      <c r="S665" s="66"/>
      <c r="T665" s="65"/>
      <c r="U665" s="65"/>
      <c r="V665" s="65"/>
      <c r="W665" s="62"/>
      <c r="X665" s="128"/>
      <c r="Y665" s="164"/>
      <c r="Z665" s="164"/>
    </row>
    <row r="666" spans="1:26" ht="18" customHeight="1" x14ac:dyDescent="0.2">
      <c r="A666" s="125"/>
      <c r="B666" s="128" t="s">
        <v>302</v>
      </c>
      <c r="C666" s="109"/>
      <c r="D666" s="128"/>
      <c r="E666" s="128"/>
      <c r="F666" s="59"/>
      <c r="G666" s="59"/>
      <c r="H666" s="59"/>
      <c r="I666" s="59"/>
      <c r="J666" s="68"/>
      <c r="K666" s="69"/>
      <c r="L666" s="68"/>
      <c r="M666" s="69"/>
      <c r="N666" s="70">
        <f>SUM(N664:N665)</f>
        <v>0</v>
      </c>
      <c r="O666" s="70">
        <f t="shared" ref="O666:R666" si="257">SUM(O664:O665)</f>
        <v>0</v>
      </c>
      <c r="P666" s="70">
        <f t="shared" si="257"/>
        <v>0</v>
      </c>
      <c r="Q666" s="70">
        <f t="shared" si="257"/>
        <v>0</v>
      </c>
      <c r="R666" s="70">
        <f t="shared" si="257"/>
        <v>0</v>
      </c>
      <c r="S666" s="66"/>
      <c r="T666" s="71"/>
      <c r="U666" s="71"/>
      <c r="V666" s="71"/>
      <c r="W666" s="66"/>
      <c r="X666" s="128"/>
      <c r="Y666" s="164"/>
      <c r="Z666" s="164"/>
    </row>
    <row r="667" spans="1:26" ht="18" customHeight="1" x14ac:dyDescent="0.2">
      <c r="A667" s="125">
        <v>209</v>
      </c>
      <c r="B667" s="125" t="s">
        <v>300</v>
      </c>
      <c r="C667" s="126" t="s">
        <v>330</v>
      </c>
      <c r="D667" s="125">
        <v>63</v>
      </c>
      <c r="E667" s="125" t="s">
        <v>201</v>
      </c>
      <c r="F667" s="59" t="s">
        <v>202</v>
      </c>
      <c r="G667" s="59" t="s">
        <v>202</v>
      </c>
      <c r="H667" s="59" t="s">
        <v>202</v>
      </c>
      <c r="I667" s="59" t="s">
        <v>202</v>
      </c>
      <c r="J667" s="59"/>
      <c r="K667" s="76"/>
      <c r="L667" s="76"/>
      <c r="M667" s="76"/>
      <c r="N667" s="75"/>
      <c r="O667" s="63"/>
      <c r="P667" s="63"/>
      <c r="Q667" s="63"/>
      <c r="R667" s="63"/>
      <c r="S667" s="62"/>
      <c r="T667" s="65"/>
      <c r="U667" s="65"/>
      <c r="V667" s="65"/>
      <c r="W667" s="62"/>
      <c r="X667" s="125"/>
      <c r="Y667" s="164" t="s">
        <v>766</v>
      </c>
      <c r="Z667" s="164">
        <v>100</v>
      </c>
    </row>
    <row r="668" spans="1:26" ht="18" customHeight="1" x14ac:dyDescent="0.2">
      <c r="A668" s="125"/>
      <c r="B668" s="125"/>
      <c r="C668" s="126"/>
      <c r="D668" s="125"/>
      <c r="E668" s="125"/>
      <c r="F668" s="59" t="s">
        <v>202</v>
      </c>
      <c r="G668" s="59" t="s">
        <v>202</v>
      </c>
      <c r="H668" s="59" t="s">
        <v>202</v>
      </c>
      <c r="I668" s="59" t="s">
        <v>202</v>
      </c>
      <c r="J668" s="59"/>
      <c r="K668" s="84"/>
      <c r="L668" s="84"/>
      <c r="M668" s="84"/>
      <c r="N668" s="75"/>
      <c r="O668" s="63"/>
      <c r="P668" s="63"/>
      <c r="Q668" s="63"/>
      <c r="R668" s="63"/>
      <c r="S668" s="66"/>
      <c r="T668" s="65"/>
      <c r="U668" s="65"/>
      <c r="V668" s="65"/>
      <c r="W668" s="62"/>
      <c r="X668" s="128"/>
      <c r="Y668" s="164"/>
      <c r="Z668" s="164"/>
    </row>
    <row r="669" spans="1:26" ht="18" customHeight="1" x14ac:dyDescent="0.2">
      <c r="A669" s="125"/>
      <c r="B669" s="128" t="s">
        <v>302</v>
      </c>
      <c r="C669" s="109"/>
      <c r="D669" s="128"/>
      <c r="E669" s="128"/>
      <c r="F669" s="59"/>
      <c r="G669" s="59"/>
      <c r="H669" s="59"/>
      <c r="I669" s="59"/>
      <c r="J669" s="68"/>
      <c r="K669" s="69"/>
      <c r="L669" s="68"/>
      <c r="M669" s="69"/>
      <c r="N669" s="70">
        <f>SUM(N667:N668)</f>
        <v>0</v>
      </c>
      <c r="O669" s="70">
        <f t="shared" ref="O669:R669" si="258">SUM(O667:O668)</f>
        <v>0</v>
      </c>
      <c r="P669" s="70">
        <f t="shared" si="258"/>
        <v>0</v>
      </c>
      <c r="Q669" s="70">
        <f t="shared" si="258"/>
        <v>0</v>
      </c>
      <c r="R669" s="70">
        <f t="shared" si="258"/>
        <v>0</v>
      </c>
      <c r="S669" s="66"/>
      <c r="T669" s="71"/>
      <c r="U669" s="71"/>
      <c r="V669" s="71"/>
      <c r="W669" s="66"/>
      <c r="X669" s="128"/>
      <c r="Y669" s="164"/>
      <c r="Z669" s="164"/>
    </row>
    <row r="670" spans="1:26" ht="18" customHeight="1" x14ac:dyDescent="0.2">
      <c r="A670" s="125">
        <v>210</v>
      </c>
      <c r="B670" s="125" t="s">
        <v>304</v>
      </c>
      <c r="C670" s="126" t="s">
        <v>331</v>
      </c>
      <c r="D670" s="125">
        <v>63</v>
      </c>
      <c r="E670" s="125" t="s">
        <v>201</v>
      </c>
      <c r="F670" s="59" t="s">
        <v>202</v>
      </c>
      <c r="G670" s="59" t="s">
        <v>202</v>
      </c>
      <c r="H670" s="59" t="s">
        <v>202</v>
      </c>
      <c r="I670" s="59" t="s">
        <v>202</v>
      </c>
      <c r="J670" s="59"/>
      <c r="K670" s="76"/>
      <c r="L670" s="76"/>
      <c r="M670" s="76"/>
      <c r="N670" s="75"/>
      <c r="O670" s="63"/>
      <c r="P670" s="63"/>
      <c r="Q670" s="63"/>
      <c r="R670" s="63"/>
      <c r="S670" s="62"/>
      <c r="T670" s="65"/>
      <c r="U670" s="65"/>
      <c r="V670" s="65"/>
      <c r="W670" s="62"/>
      <c r="X670" s="125"/>
      <c r="Y670" s="164" t="s">
        <v>766</v>
      </c>
      <c r="Z670" s="164">
        <v>100</v>
      </c>
    </row>
    <row r="671" spans="1:26" ht="18" customHeight="1" x14ac:dyDescent="0.2">
      <c r="A671" s="125"/>
      <c r="B671" s="125"/>
      <c r="C671" s="126"/>
      <c r="D671" s="125"/>
      <c r="E671" s="125"/>
      <c r="F671" s="59" t="s">
        <v>202</v>
      </c>
      <c r="G671" s="59" t="s">
        <v>202</v>
      </c>
      <c r="H671" s="59" t="s">
        <v>202</v>
      </c>
      <c r="I671" s="59" t="s">
        <v>202</v>
      </c>
      <c r="J671" s="59"/>
      <c r="K671" s="84"/>
      <c r="L671" s="84"/>
      <c r="M671" s="84"/>
      <c r="N671" s="75"/>
      <c r="O671" s="63"/>
      <c r="P671" s="63"/>
      <c r="Q671" s="63"/>
      <c r="R671" s="63"/>
      <c r="S671" s="66"/>
      <c r="T671" s="65"/>
      <c r="U671" s="65"/>
      <c r="V671" s="65"/>
      <c r="W671" s="62"/>
      <c r="X671" s="128"/>
      <c r="Y671" s="164"/>
      <c r="Z671" s="164"/>
    </row>
    <row r="672" spans="1:26" ht="18" customHeight="1" x14ac:dyDescent="0.2">
      <c r="A672" s="125"/>
      <c r="B672" s="128" t="s">
        <v>302</v>
      </c>
      <c r="C672" s="109"/>
      <c r="D672" s="128"/>
      <c r="E672" s="128"/>
      <c r="F672" s="59"/>
      <c r="G672" s="59"/>
      <c r="H672" s="59"/>
      <c r="I672" s="59"/>
      <c r="J672" s="68"/>
      <c r="K672" s="69"/>
      <c r="L672" s="68"/>
      <c r="M672" s="69"/>
      <c r="N672" s="70">
        <f>SUM(N670:N671)</f>
        <v>0</v>
      </c>
      <c r="O672" s="70">
        <f t="shared" ref="O672:R672" si="259">SUM(O670:O671)</f>
        <v>0</v>
      </c>
      <c r="P672" s="70">
        <f t="shared" si="259"/>
        <v>0</v>
      </c>
      <c r="Q672" s="70">
        <f t="shared" si="259"/>
        <v>0</v>
      </c>
      <c r="R672" s="70">
        <f t="shared" si="259"/>
        <v>0</v>
      </c>
      <c r="S672" s="66"/>
      <c r="T672" s="71"/>
      <c r="U672" s="71"/>
      <c r="V672" s="71"/>
      <c r="W672" s="66"/>
      <c r="X672" s="128"/>
      <c r="Y672" s="164"/>
      <c r="Z672" s="164"/>
    </row>
    <row r="673" spans="1:26" ht="18" customHeight="1" x14ac:dyDescent="0.2">
      <c r="A673" s="125">
        <v>211</v>
      </c>
      <c r="B673" s="125" t="s">
        <v>305</v>
      </c>
      <c r="C673" s="126" t="s">
        <v>289</v>
      </c>
      <c r="D673" s="125">
        <v>240</v>
      </c>
      <c r="E673" s="125" t="s">
        <v>201</v>
      </c>
      <c r="F673" s="59" t="s">
        <v>202</v>
      </c>
      <c r="G673" s="59" t="s">
        <v>202</v>
      </c>
      <c r="H673" s="59" t="s">
        <v>202</v>
      </c>
      <c r="I673" s="59" t="s">
        <v>202</v>
      </c>
      <c r="J673" s="59"/>
      <c r="K673" s="76"/>
      <c r="L673" s="76"/>
      <c r="M673" s="76"/>
      <c r="N673" s="75"/>
      <c r="O673" s="63"/>
      <c r="P673" s="63"/>
      <c r="Q673" s="63"/>
      <c r="R673" s="63"/>
      <c r="S673" s="62"/>
      <c r="T673" s="65"/>
      <c r="U673" s="65"/>
      <c r="V673" s="65"/>
      <c r="W673" s="62"/>
      <c r="X673" s="125"/>
      <c r="Y673" s="164" t="s">
        <v>766</v>
      </c>
      <c r="Z673" s="164">
        <v>100</v>
      </c>
    </row>
    <row r="674" spans="1:26" ht="18" customHeight="1" x14ac:dyDescent="0.2">
      <c r="A674" s="125"/>
      <c r="B674" s="125"/>
      <c r="C674" s="126"/>
      <c r="D674" s="125"/>
      <c r="E674" s="125"/>
      <c r="F674" s="59" t="s">
        <v>202</v>
      </c>
      <c r="G674" s="59" t="s">
        <v>202</v>
      </c>
      <c r="H674" s="59" t="s">
        <v>202</v>
      </c>
      <c r="I674" s="59" t="s">
        <v>202</v>
      </c>
      <c r="J674" s="59"/>
      <c r="K674" s="84"/>
      <c r="L674" s="84"/>
      <c r="M674" s="84"/>
      <c r="N674" s="75"/>
      <c r="O674" s="63"/>
      <c r="P674" s="63"/>
      <c r="Q674" s="63"/>
      <c r="R674" s="63"/>
      <c r="S674" s="66"/>
      <c r="T674" s="65"/>
      <c r="U674" s="65"/>
      <c r="V674" s="65"/>
      <c r="W674" s="62"/>
      <c r="X674" s="128"/>
      <c r="Y674" s="164"/>
      <c r="Z674" s="164"/>
    </row>
    <row r="675" spans="1:26" ht="18" customHeight="1" x14ac:dyDescent="0.2">
      <c r="A675" s="125"/>
      <c r="B675" s="128" t="s">
        <v>302</v>
      </c>
      <c r="C675" s="109"/>
      <c r="D675" s="128"/>
      <c r="E675" s="128"/>
      <c r="F675" s="59"/>
      <c r="G675" s="59"/>
      <c r="H675" s="59"/>
      <c r="I675" s="59"/>
      <c r="J675" s="68"/>
      <c r="K675" s="69"/>
      <c r="L675" s="68"/>
      <c r="M675" s="69"/>
      <c r="N675" s="70">
        <f>SUM(N673:N674)</f>
        <v>0</v>
      </c>
      <c r="O675" s="70">
        <f t="shared" ref="O675:R675" si="260">SUM(O673:O674)</f>
        <v>0</v>
      </c>
      <c r="P675" s="70">
        <f t="shared" si="260"/>
        <v>0</v>
      </c>
      <c r="Q675" s="70">
        <f t="shared" si="260"/>
        <v>0</v>
      </c>
      <c r="R675" s="70">
        <f t="shared" si="260"/>
        <v>0</v>
      </c>
      <c r="S675" s="66"/>
      <c r="T675" s="71"/>
      <c r="U675" s="71"/>
      <c r="V675" s="71"/>
      <c r="W675" s="66"/>
      <c r="X675" s="128"/>
      <c r="Y675" s="164"/>
      <c r="Z675" s="164"/>
    </row>
    <row r="676" spans="1:26" ht="18" customHeight="1" x14ac:dyDescent="0.2">
      <c r="A676" s="125"/>
      <c r="B676" s="128"/>
      <c r="C676" s="109"/>
      <c r="D676" s="128"/>
      <c r="E676" s="128"/>
      <c r="F676" s="59"/>
      <c r="G676" s="59"/>
      <c r="H676" s="59"/>
      <c r="I676" s="59"/>
      <c r="J676" s="68"/>
      <c r="K676" s="69"/>
      <c r="L676" s="68"/>
      <c r="M676" s="69"/>
      <c r="N676" s="70"/>
      <c r="O676" s="70"/>
      <c r="P676" s="70"/>
      <c r="Q676" s="70"/>
      <c r="R676" s="70"/>
      <c r="S676" s="66"/>
      <c r="T676" s="71"/>
      <c r="U676" s="71"/>
      <c r="V676" s="71"/>
      <c r="W676" s="66"/>
      <c r="X676" s="128"/>
      <c r="Y676" s="127" t="s">
        <v>766</v>
      </c>
      <c r="Z676" s="127"/>
    </row>
    <row r="677" spans="1:26" ht="18" customHeight="1" x14ac:dyDescent="0.2">
      <c r="A677" s="162">
        <v>212</v>
      </c>
      <c r="B677" s="162" t="s">
        <v>434</v>
      </c>
      <c r="C677" s="163" t="s">
        <v>301</v>
      </c>
      <c r="D677" s="162">
        <v>125</v>
      </c>
      <c r="E677" s="162" t="s">
        <v>201</v>
      </c>
      <c r="F677" s="59" t="s">
        <v>202</v>
      </c>
      <c r="G677" s="59" t="s">
        <v>202</v>
      </c>
      <c r="H677" s="59" t="s">
        <v>202</v>
      </c>
      <c r="I677" s="59" t="s">
        <v>202</v>
      </c>
      <c r="J677" s="60">
        <v>43617</v>
      </c>
      <c r="K677" s="61">
        <v>0</v>
      </c>
      <c r="L677" s="60">
        <v>43628</v>
      </c>
      <c r="M677" s="61">
        <v>0.66180555555555554</v>
      </c>
      <c r="N677" s="63">
        <f>IF(((L677+M677)-(J677+K677))*24&gt;0,((L677+M677)-(J677+K677))*24,"NA")</f>
        <v>279.8833333334187</v>
      </c>
      <c r="O677" s="62">
        <f>IF(RIGHT(S677)="T",(N677),0)</f>
        <v>0</v>
      </c>
      <c r="P677" s="62">
        <f>IF(RIGHT(S677)="U",(N677),0)</f>
        <v>0</v>
      </c>
      <c r="Q677" s="62">
        <f>IF(RIGHT(S677)="C",(N677),0)</f>
        <v>0</v>
      </c>
      <c r="R677" s="63">
        <f>IF(RIGHT(S677)="D",(N677),0)</f>
        <v>279.8833333334187</v>
      </c>
      <c r="S677" s="62" t="s">
        <v>488</v>
      </c>
      <c r="T677" s="65"/>
      <c r="U677" s="65"/>
      <c r="V677" s="65"/>
      <c r="W677" s="62"/>
      <c r="X677" s="125" t="s">
        <v>757</v>
      </c>
      <c r="Y677" s="164" t="s">
        <v>766</v>
      </c>
      <c r="Z677" s="164">
        <v>100</v>
      </c>
    </row>
    <row r="678" spans="1:26" ht="18" customHeight="1" x14ac:dyDescent="0.2">
      <c r="A678" s="162"/>
      <c r="B678" s="162"/>
      <c r="C678" s="163"/>
      <c r="D678" s="162"/>
      <c r="E678" s="162"/>
      <c r="F678" s="59"/>
      <c r="G678" s="59"/>
      <c r="H678" s="59"/>
      <c r="I678" s="59"/>
      <c r="J678" s="60">
        <v>43639</v>
      </c>
      <c r="K678" s="61">
        <v>0.82986111111111116</v>
      </c>
      <c r="L678" s="60">
        <v>43642</v>
      </c>
      <c r="M678" s="61">
        <v>0.42083333333333334</v>
      </c>
      <c r="N678" s="63">
        <f>IF(((L678+M678)-(J678+K678))*24&gt;0,((L678+M678)-(J678+K678))*24,"NA")</f>
        <v>62.183333333290648</v>
      </c>
      <c r="O678" s="62">
        <f>IF(RIGHT(S678)="T",(N678),0)</f>
        <v>0</v>
      </c>
      <c r="P678" s="62">
        <f>IF(RIGHT(S678)="U",(N678),0)</f>
        <v>0</v>
      </c>
      <c r="Q678" s="62">
        <f>IF(RIGHT(S678)="C",(N678),0)</f>
        <v>0</v>
      </c>
      <c r="R678" s="63">
        <f>IF(RIGHT(S678)="D",(N678),0)</f>
        <v>62.183333333290648</v>
      </c>
      <c r="S678" s="62" t="s">
        <v>488</v>
      </c>
      <c r="T678" s="65"/>
      <c r="U678" s="65"/>
      <c r="V678" s="65"/>
      <c r="W678" s="62"/>
      <c r="X678" s="125" t="s">
        <v>494</v>
      </c>
      <c r="Y678" s="164"/>
      <c r="Z678" s="164"/>
    </row>
    <row r="679" spans="1:26" ht="18" customHeight="1" x14ac:dyDescent="0.2">
      <c r="A679" s="162"/>
      <c r="B679" s="162"/>
      <c r="C679" s="163"/>
      <c r="D679" s="162"/>
      <c r="E679" s="162"/>
      <c r="F679" s="59"/>
      <c r="G679" s="59"/>
      <c r="H679" s="59"/>
      <c r="I679" s="59"/>
      <c r="J679" s="60">
        <v>43643</v>
      </c>
      <c r="K679" s="61">
        <v>0.82361111111111107</v>
      </c>
      <c r="L679" s="60">
        <v>43647</v>
      </c>
      <c r="M679" s="61">
        <v>0</v>
      </c>
      <c r="N679" s="63">
        <f>IF(((L679+M679)-(J679+K679))*24&gt;0,((L679+M679)-(J679+K679))*24,"NA")</f>
        <v>76.233333333337214</v>
      </c>
      <c r="O679" s="62">
        <f>IF(RIGHT(S679)="T",(N679),0)</f>
        <v>0</v>
      </c>
      <c r="P679" s="62">
        <f>IF(RIGHT(S679)="U",(N679),0)</f>
        <v>0</v>
      </c>
      <c r="Q679" s="62">
        <f>IF(RIGHT(S679)="C",(N679),0)</f>
        <v>0</v>
      </c>
      <c r="R679" s="63">
        <f>IF(RIGHT(S679)="D",(N679),0)</f>
        <v>76.233333333337214</v>
      </c>
      <c r="S679" s="62" t="s">
        <v>488</v>
      </c>
      <c r="T679" s="65"/>
      <c r="U679" s="65"/>
      <c r="V679" s="65"/>
      <c r="W679" s="62"/>
      <c r="X679" s="125" t="s">
        <v>494</v>
      </c>
      <c r="Y679" s="164"/>
      <c r="Z679" s="164"/>
    </row>
    <row r="680" spans="1:26" ht="18" customHeight="1" x14ac:dyDescent="0.2">
      <c r="A680" s="162"/>
      <c r="B680" s="162"/>
      <c r="C680" s="163"/>
      <c r="D680" s="162"/>
      <c r="E680" s="162"/>
      <c r="F680" s="59"/>
      <c r="G680" s="59"/>
      <c r="H680" s="59"/>
      <c r="I680" s="59"/>
      <c r="J680" s="60">
        <v>43630</v>
      </c>
      <c r="K680" s="61">
        <v>0.85069444444444453</v>
      </c>
      <c r="L680" s="60">
        <v>43638</v>
      </c>
      <c r="M680" s="61">
        <v>0.72152777777777777</v>
      </c>
      <c r="N680" s="63">
        <f>IF(((L680+M680)-(J680+K680))*24&gt;0,((L680+M680)-(J680+K680))*24,"NA")</f>
        <v>188.90000000002328</v>
      </c>
      <c r="O680" s="62">
        <f>IF(RIGHT(S680)="T",(N680),0)</f>
        <v>0</v>
      </c>
      <c r="P680" s="62">
        <f>IF(RIGHT(S680)="U",(N680),0)</f>
        <v>0</v>
      </c>
      <c r="Q680" s="62">
        <f>IF(RIGHT(S680)="C",(N680),0)</f>
        <v>0</v>
      </c>
      <c r="R680" s="63">
        <f>IF(RIGHT(S680)="D",(N680),0)</f>
        <v>188.90000000002328</v>
      </c>
      <c r="S680" s="62" t="s">
        <v>488</v>
      </c>
      <c r="T680" s="65"/>
      <c r="U680" s="65"/>
      <c r="V680" s="65"/>
      <c r="W680" s="62"/>
      <c r="X680" s="125" t="s">
        <v>494</v>
      </c>
      <c r="Y680" s="164"/>
      <c r="Z680" s="164"/>
    </row>
    <row r="681" spans="1:26" ht="18" customHeight="1" x14ac:dyDescent="0.2">
      <c r="A681" s="125"/>
      <c r="B681" s="128" t="s">
        <v>302</v>
      </c>
      <c r="C681" s="109"/>
      <c r="D681" s="128"/>
      <c r="E681" s="128"/>
      <c r="F681" s="59"/>
      <c r="G681" s="59"/>
      <c r="H681" s="59"/>
      <c r="I681" s="59"/>
      <c r="J681" s="68"/>
      <c r="K681" s="69"/>
      <c r="L681" s="68"/>
      <c r="M681" s="69"/>
      <c r="N681" s="70">
        <f>SUM(N677:N680)</f>
        <v>607.20000000006985</v>
      </c>
      <c r="O681" s="70">
        <f t="shared" ref="O681:R681" si="261">SUM(O677:O680)</f>
        <v>0</v>
      </c>
      <c r="P681" s="70">
        <f t="shared" si="261"/>
        <v>0</v>
      </c>
      <c r="Q681" s="70">
        <f t="shared" si="261"/>
        <v>0</v>
      </c>
      <c r="R681" s="70">
        <f t="shared" si="261"/>
        <v>607.20000000006985</v>
      </c>
      <c r="S681" s="66"/>
      <c r="T681" s="71"/>
      <c r="U681" s="71"/>
      <c r="V681" s="71"/>
      <c r="W681" s="66"/>
      <c r="X681" s="128"/>
      <c r="Y681" s="164"/>
      <c r="Z681" s="164"/>
    </row>
    <row r="682" spans="1:26" ht="18" customHeight="1" x14ac:dyDescent="0.2">
      <c r="A682" s="162">
        <v>213</v>
      </c>
      <c r="B682" s="162" t="s">
        <v>338</v>
      </c>
      <c r="C682" s="163" t="s">
        <v>303</v>
      </c>
      <c r="D682" s="162">
        <v>125</v>
      </c>
      <c r="E682" s="162" t="s">
        <v>201</v>
      </c>
      <c r="F682" s="59" t="s">
        <v>202</v>
      </c>
      <c r="G682" s="59" t="s">
        <v>202</v>
      </c>
      <c r="H682" s="59" t="s">
        <v>202</v>
      </c>
      <c r="I682" s="59" t="s">
        <v>202</v>
      </c>
      <c r="J682" s="60">
        <v>43617</v>
      </c>
      <c r="K682" s="61">
        <v>0</v>
      </c>
      <c r="L682" s="60">
        <v>43628</v>
      </c>
      <c r="M682" s="61">
        <v>0.66111111111111109</v>
      </c>
      <c r="N682" s="63">
        <f t="shared" ref="N682:N685" si="262">IF(((L682+M682)-(J682+K682))*24&gt;0,((L682+M682)-(J682+K682))*24,"NA")</f>
        <v>279.86666666669771</v>
      </c>
      <c r="O682" s="62">
        <f t="shared" ref="O682:O685" si="263">IF(RIGHT(S682)="T",(N682),0)</f>
        <v>0</v>
      </c>
      <c r="P682" s="62">
        <f t="shared" ref="P682:P685" si="264">IF(RIGHT(S682)="U",(N682),0)</f>
        <v>0</v>
      </c>
      <c r="Q682" s="62">
        <f t="shared" ref="Q682:Q685" si="265">IF(RIGHT(S682)="C",(N682),0)</f>
        <v>0</v>
      </c>
      <c r="R682" s="63">
        <f t="shared" ref="R682:R685" si="266">IF(RIGHT(S682)="D",(N682),0)</f>
        <v>279.86666666669771</v>
      </c>
      <c r="S682" s="62" t="s">
        <v>488</v>
      </c>
      <c r="T682" s="65"/>
      <c r="U682" s="65"/>
      <c r="V682" s="65"/>
      <c r="W682" s="62"/>
      <c r="X682" s="125" t="s">
        <v>494</v>
      </c>
      <c r="Y682" s="164" t="s">
        <v>766</v>
      </c>
      <c r="Z682" s="164">
        <v>100</v>
      </c>
    </row>
    <row r="683" spans="1:26" ht="18" customHeight="1" x14ac:dyDescent="0.2">
      <c r="A683" s="162"/>
      <c r="B683" s="162"/>
      <c r="C683" s="163"/>
      <c r="D683" s="162"/>
      <c r="E683" s="162"/>
      <c r="F683" s="59"/>
      <c r="G683" s="59"/>
      <c r="H683" s="59"/>
      <c r="I683" s="59"/>
      <c r="J683" s="60">
        <v>43643</v>
      </c>
      <c r="K683" s="61">
        <v>0.82152777777777775</v>
      </c>
      <c r="L683" s="60">
        <v>43647</v>
      </c>
      <c r="M683" s="61">
        <v>0</v>
      </c>
      <c r="N683" s="63">
        <f t="shared" si="262"/>
        <v>76.283333333325572</v>
      </c>
      <c r="O683" s="62">
        <f t="shared" si="263"/>
        <v>0</v>
      </c>
      <c r="P683" s="62">
        <f t="shared" si="264"/>
        <v>0</v>
      </c>
      <c r="Q683" s="62">
        <f t="shared" si="265"/>
        <v>0</v>
      </c>
      <c r="R683" s="63">
        <f t="shared" si="266"/>
        <v>76.283333333325572</v>
      </c>
      <c r="S683" s="62" t="s">
        <v>488</v>
      </c>
      <c r="T683" s="65"/>
      <c r="U683" s="65"/>
      <c r="V683" s="65"/>
      <c r="W683" s="62"/>
      <c r="X683" s="125" t="s">
        <v>494</v>
      </c>
      <c r="Y683" s="164"/>
      <c r="Z683" s="164"/>
    </row>
    <row r="684" spans="1:26" ht="18" customHeight="1" x14ac:dyDescent="0.2">
      <c r="A684" s="162"/>
      <c r="B684" s="162"/>
      <c r="C684" s="163"/>
      <c r="D684" s="162"/>
      <c r="E684" s="162"/>
      <c r="F684" s="59"/>
      <c r="G684" s="59"/>
      <c r="H684" s="59"/>
      <c r="I684" s="59"/>
      <c r="J684" s="60">
        <v>43639</v>
      </c>
      <c r="K684" s="61">
        <v>0.8208333333333333</v>
      </c>
      <c r="L684" s="60">
        <v>43642</v>
      </c>
      <c r="M684" s="61">
        <v>0.4069444444444445</v>
      </c>
      <c r="N684" s="63">
        <f t="shared" si="262"/>
        <v>62.06666666676756</v>
      </c>
      <c r="O684" s="62">
        <f t="shared" si="263"/>
        <v>0</v>
      </c>
      <c r="P684" s="62">
        <f t="shared" si="264"/>
        <v>0</v>
      </c>
      <c r="Q684" s="62">
        <f t="shared" si="265"/>
        <v>0</v>
      </c>
      <c r="R684" s="63">
        <f t="shared" si="266"/>
        <v>62.06666666676756</v>
      </c>
      <c r="S684" s="62" t="s">
        <v>488</v>
      </c>
      <c r="T684" s="65"/>
      <c r="U684" s="65"/>
      <c r="V684" s="65"/>
      <c r="W684" s="62"/>
      <c r="X684" s="125" t="s">
        <v>494</v>
      </c>
      <c r="Y684" s="164"/>
      <c r="Z684" s="164"/>
    </row>
    <row r="685" spans="1:26" ht="18" customHeight="1" x14ac:dyDescent="0.2">
      <c r="A685" s="162"/>
      <c r="B685" s="162"/>
      <c r="C685" s="163"/>
      <c r="D685" s="162"/>
      <c r="E685" s="162"/>
      <c r="F685" s="59"/>
      <c r="G685" s="59"/>
      <c r="H685" s="59"/>
      <c r="I685" s="59"/>
      <c r="J685" s="60">
        <v>43630</v>
      </c>
      <c r="K685" s="61">
        <v>0.85</v>
      </c>
      <c r="L685" s="60">
        <v>43638</v>
      </c>
      <c r="M685" s="61">
        <v>0.5756944444444444</v>
      </c>
      <c r="N685" s="63">
        <f t="shared" si="262"/>
        <v>185.41666666668607</v>
      </c>
      <c r="O685" s="62">
        <f t="shared" si="263"/>
        <v>0</v>
      </c>
      <c r="P685" s="62">
        <f t="shared" si="264"/>
        <v>0</v>
      </c>
      <c r="Q685" s="62">
        <f t="shared" si="265"/>
        <v>0</v>
      </c>
      <c r="R685" s="63">
        <f t="shared" si="266"/>
        <v>185.41666666668607</v>
      </c>
      <c r="S685" s="62" t="s">
        <v>488</v>
      </c>
      <c r="T685" s="65"/>
      <c r="U685" s="65"/>
      <c r="V685" s="65"/>
      <c r="W685" s="62"/>
      <c r="X685" s="125" t="s">
        <v>494</v>
      </c>
      <c r="Y685" s="164"/>
      <c r="Z685" s="164"/>
    </row>
    <row r="686" spans="1:26" ht="18" customHeight="1" x14ac:dyDescent="0.2">
      <c r="A686" s="125"/>
      <c r="B686" s="128" t="s">
        <v>302</v>
      </c>
      <c r="C686" s="109"/>
      <c r="D686" s="128"/>
      <c r="E686" s="128"/>
      <c r="F686" s="59"/>
      <c r="G686" s="59"/>
      <c r="H686" s="59"/>
      <c r="I686" s="59"/>
      <c r="J686" s="68"/>
      <c r="K686" s="69"/>
      <c r="L686" s="68"/>
      <c r="M686" s="69"/>
      <c r="N686" s="70">
        <f>SUM(N682:N685)</f>
        <v>603.63333333347691</v>
      </c>
      <c r="O686" s="70">
        <f>SUM(O682:O685)</f>
        <v>0</v>
      </c>
      <c r="P686" s="70">
        <f>SUM(P682:P685)</f>
        <v>0</v>
      </c>
      <c r="Q686" s="70">
        <f>SUM(Q682:Q685)</f>
        <v>0</v>
      </c>
      <c r="R686" s="70">
        <f>SUM(R682:R685)</f>
        <v>603.63333333347691</v>
      </c>
      <c r="S686" s="66"/>
      <c r="T686" s="71"/>
      <c r="U686" s="71"/>
      <c r="V686" s="71"/>
      <c r="W686" s="66"/>
      <c r="X686" s="128"/>
      <c r="Y686" s="164"/>
      <c r="Z686" s="164"/>
    </row>
    <row r="687" spans="1:26" ht="18" customHeight="1" x14ac:dyDescent="0.2">
      <c r="A687" s="125">
        <v>214</v>
      </c>
      <c r="B687" s="125" t="s">
        <v>340</v>
      </c>
      <c r="C687" s="126" t="s">
        <v>306</v>
      </c>
      <c r="D687" s="125">
        <v>125</v>
      </c>
      <c r="E687" s="125" t="s">
        <v>201</v>
      </c>
      <c r="F687" s="59" t="s">
        <v>202</v>
      </c>
      <c r="G687" s="59" t="s">
        <v>202</v>
      </c>
      <c r="H687" s="59" t="s">
        <v>202</v>
      </c>
      <c r="I687" s="59" t="s">
        <v>202</v>
      </c>
      <c r="J687" s="60">
        <v>43644</v>
      </c>
      <c r="K687" s="61">
        <v>0.81874999999999998</v>
      </c>
      <c r="L687" s="60">
        <v>43647</v>
      </c>
      <c r="M687" s="61">
        <v>0</v>
      </c>
      <c r="N687" s="63">
        <f>IF(((L687+M687)-(J687+K687))*24&gt;0,((L687+M687)-(J687+K687))*24,"NA")</f>
        <v>52.350000000034925</v>
      </c>
      <c r="O687" s="62">
        <f>IF(RIGHT(S687)="T",(N687),0)</f>
        <v>0</v>
      </c>
      <c r="P687" s="62">
        <f>IF(RIGHT(S687)="U",(N687),0)</f>
        <v>0</v>
      </c>
      <c r="Q687" s="62">
        <f>IF(RIGHT(S687)="C",(N687),0)</f>
        <v>0</v>
      </c>
      <c r="R687" s="63">
        <f>IF(RIGHT(S687)="D",(N687),0)</f>
        <v>52.350000000034925</v>
      </c>
      <c r="S687" s="62" t="s">
        <v>488</v>
      </c>
      <c r="T687" s="65"/>
      <c r="U687" s="65"/>
      <c r="V687" s="65"/>
      <c r="W687" s="62"/>
      <c r="X687" s="125" t="s">
        <v>494</v>
      </c>
      <c r="Y687" s="164" t="s">
        <v>766</v>
      </c>
      <c r="Z687" s="164">
        <v>100</v>
      </c>
    </row>
    <row r="688" spans="1:26" ht="18" customHeight="1" x14ac:dyDescent="0.2">
      <c r="A688" s="125"/>
      <c r="B688" s="125"/>
      <c r="C688" s="126"/>
      <c r="D688" s="125"/>
      <c r="E688" s="125"/>
      <c r="F688" s="59"/>
      <c r="G688" s="59"/>
      <c r="H688" s="59"/>
      <c r="I688" s="59"/>
      <c r="J688" s="60"/>
      <c r="K688" s="61"/>
      <c r="L688" s="60"/>
      <c r="M688" s="61"/>
      <c r="N688" s="63"/>
      <c r="O688" s="63"/>
      <c r="P688" s="63"/>
      <c r="Q688" s="63"/>
      <c r="R688" s="63"/>
      <c r="S688" s="64"/>
      <c r="T688" s="65"/>
      <c r="U688" s="65"/>
      <c r="V688" s="65"/>
      <c r="W688" s="62"/>
      <c r="X688" s="125"/>
      <c r="Y688" s="164"/>
      <c r="Z688" s="164"/>
    </row>
    <row r="689" spans="1:26" ht="18" customHeight="1" x14ac:dyDescent="0.2">
      <c r="A689" s="125"/>
      <c r="B689" s="128" t="s">
        <v>302</v>
      </c>
      <c r="C689" s="109"/>
      <c r="D689" s="128"/>
      <c r="E689" s="128"/>
      <c r="F689" s="59"/>
      <c r="G689" s="59"/>
      <c r="H689" s="59"/>
      <c r="I689" s="59"/>
      <c r="J689" s="68"/>
      <c r="K689" s="69"/>
      <c r="L689" s="68"/>
      <c r="M689" s="69"/>
      <c r="N689" s="70">
        <f>SUM(N687:N688)</f>
        <v>52.350000000034925</v>
      </c>
      <c r="O689" s="70">
        <f t="shared" ref="O689:R689" si="267">SUM(O687:O688)</f>
        <v>0</v>
      </c>
      <c r="P689" s="70">
        <f t="shared" si="267"/>
        <v>0</v>
      </c>
      <c r="Q689" s="70">
        <f t="shared" si="267"/>
        <v>0</v>
      </c>
      <c r="R689" s="70">
        <f t="shared" si="267"/>
        <v>52.350000000034925</v>
      </c>
      <c r="S689" s="66"/>
      <c r="T689" s="71"/>
      <c r="U689" s="71"/>
      <c r="V689" s="71"/>
      <c r="W689" s="66"/>
      <c r="X689" s="128"/>
      <c r="Y689" s="164"/>
      <c r="Z689" s="164"/>
    </row>
    <row r="690" spans="1:26" ht="18" customHeight="1" x14ac:dyDescent="0.2">
      <c r="A690" s="125">
        <v>215</v>
      </c>
      <c r="B690" s="125" t="s">
        <v>435</v>
      </c>
      <c r="C690" s="126" t="s">
        <v>329</v>
      </c>
      <c r="D690" s="125">
        <v>125</v>
      </c>
      <c r="E690" s="125" t="s">
        <v>201</v>
      </c>
      <c r="F690" s="59" t="s">
        <v>202</v>
      </c>
      <c r="G690" s="59" t="s">
        <v>202</v>
      </c>
      <c r="H690" s="59" t="s">
        <v>202</v>
      </c>
      <c r="I690" s="59" t="s">
        <v>202</v>
      </c>
      <c r="J690" s="79"/>
      <c r="K690" s="80"/>
      <c r="L690" s="79"/>
      <c r="M690" s="80"/>
      <c r="N690" s="81"/>
      <c r="O690" s="81"/>
      <c r="P690" s="81"/>
      <c r="Q690" s="81"/>
      <c r="R690" s="81"/>
      <c r="S690" s="82"/>
      <c r="T690" s="65"/>
      <c r="U690" s="65"/>
      <c r="V690" s="65"/>
      <c r="W690" s="62"/>
      <c r="X690" s="30"/>
      <c r="Y690" s="164" t="s">
        <v>766</v>
      </c>
      <c r="Z690" s="164">
        <v>100</v>
      </c>
    </row>
    <row r="691" spans="1:26" ht="18" customHeight="1" x14ac:dyDescent="0.2">
      <c r="A691" s="125"/>
      <c r="B691" s="128" t="s">
        <v>302</v>
      </c>
      <c r="C691" s="109"/>
      <c r="D691" s="128"/>
      <c r="E691" s="128"/>
      <c r="F691" s="59"/>
      <c r="G691" s="59"/>
      <c r="H691" s="59"/>
      <c r="I691" s="59"/>
      <c r="J691" s="68"/>
      <c r="K691" s="69"/>
      <c r="L691" s="68"/>
      <c r="M691" s="69"/>
      <c r="N691" s="70">
        <f>SUM(N690:N690)</f>
        <v>0</v>
      </c>
      <c r="O691" s="70">
        <f>SUM(O690:O690)</f>
        <v>0</v>
      </c>
      <c r="P691" s="70">
        <f>SUM(P690:P690)</f>
        <v>0</v>
      </c>
      <c r="Q691" s="70">
        <f>SUM(Q690:Q690)</f>
        <v>0</v>
      </c>
      <c r="R691" s="70">
        <f>SUM(R690:R690)</f>
        <v>0</v>
      </c>
      <c r="S691" s="66"/>
      <c r="T691" s="71"/>
      <c r="U691" s="71"/>
      <c r="V691" s="71"/>
      <c r="W691" s="66"/>
      <c r="X691" s="128"/>
      <c r="Y691" s="164"/>
      <c r="Z691" s="164"/>
    </row>
    <row r="692" spans="1:26" ht="18" customHeight="1" x14ac:dyDescent="0.2">
      <c r="A692" s="125">
        <v>216</v>
      </c>
      <c r="B692" s="125" t="s">
        <v>436</v>
      </c>
      <c r="C692" s="126" t="s">
        <v>341</v>
      </c>
      <c r="D692" s="125">
        <v>125</v>
      </c>
      <c r="E692" s="125" t="s">
        <v>201</v>
      </c>
      <c r="F692" s="59" t="s">
        <v>202</v>
      </c>
      <c r="G692" s="59" t="s">
        <v>202</v>
      </c>
      <c r="H692" s="59" t="s">
        <v>202</v>
      </c>
      <c r="I692" s="59" t="s">
        <v>202</v>
      </c>
      <c r="J692" s="60"/>
      <c r="K692" s="61"/>
      <c r="L692" s="60"/>
      <c r="M692" s="61"/>
      <c r="N692" s="63"/>
      <c r="O692" s="63"/>
      <c r="P692" s="63"/>
      <c r="Q692" s="63"/>
      <c r="R692" s="63"/>
      <c r="S692" s="64"/>
      <c r="T692" s="65"/>
      <c r="U692" s="65"/>
      <c r="V692" s="65"/>
      <c r="W692" s="62"/>
      <c r="X692" s="125"/>
      <c r="Y692" s="164" t="s">
        <v>766</v>
      </c>
      <c r="Z692" s="164">
        <v>100</v>
      </c>
    </row>
    <row r="693" spans="1:26" ht="18" customHeight="1" x14ac:dyDescent="0.2">
      <c r="A693" s="125"/>
      <c r="B693" s="125"/>
      <c r="C693" s="126"/>
      <c r="D693" s="125"/>
      <c r="E693" s="125"/>
      <c r="F693" s="59" t="s">
        <v>202</v>
      </c>
      <c r="G693" s="59" t="s">
        <v>202</v>
      </c>
      <c r="H693" s="59" t="s">
        <v>202</v>
      </c>
      <c r="I693" s="59" t="s">
        <v>202</v>
      </c>
      <c r="J693" s="59"/>
      <c r="K693" s="84"/>
      <c r="L693" s="84"/>
      <c r="M693" s="84"/>
      <c r="N693" s="75"/>
      <c r="O693" s="63"/>
      <c r="P693" s="63"/>
      <c r="Q693" s="63"/>
      <c r="R693" s="63"/>
      <c r="S693" s="66"/>
      <c r="T693" s="65"/>
      <c r="U693" s="65"/>
      <c r="V693" s="65"/>
      <c r="W693" s="62"/>
      <c r="X693" s="128"/>
      <c r="Y693" s="164"/>
      <c r="Z693" s="164"/>
    </row>
    <row r="694" spans="1:26" ht="18" customHeight="1" x14ac:dyDescent="0.2">
      <c r="A694" s="125"/>
      <c r="B694" s="128" t="s">
        <v>302</v>
      </c>
      <c r="C694" s="109"/>
      <c r="D694" s="128"/>
      <c r="E694" s="128"/>
      <c r="F694" s="59"/>
      <c r="G694" s="59"/>
      <c r="H694" s="59"/>
      <c r="I694" s="59"/>
      <c r="J694" s="68"/>
      <c r="K694" s="69"/>
      <c r="L694" s="68"/>
      <c r="M694" s="69"/>
      <c r="N694" s="70">
        <f>SUM(N692:N693)</f>
        <v>0</v>
      </c>
      <c r="O694" s="70">
        <f t="shared" ref="O694:R694" si="268">SUM(O692:O693)</f>
        <v>0</v>
      </c>
      <c r="P694" s="70">
        <f t="shared" si="268"/>
        <v>0</v>
      </c>
      <c r="Q694" s="70">
        <f t="shared" si="268"/>
        <v>0</v>
      </c>
      <c r="R694" s="70">
        <f t="shared" si="268"/>
        <v>0</v>
      </c>
      <c r="S694" s="66"/>
      <c r="T694" s="71"/>
      <c r="U694" s="71"/>
      <c r="V694" s="71"/>
      <c r="W694" s="66"/>
      <c r="X694" s="128"/>
      <c r="Y694" s="164"/>
      <c r="Z694" s="164"/>
    </row>
    <row r="695" spans="1:26" ht="18" customHeight="1" x14ac:dyDescent="0.2">
      <c r="A695" s="125">
        <v>217</v>
      </c>
      <c r="B695" s="125" t="s">
        <v>437</v>
      </c>
      <c r="C695" s="126" t="s">
        <v>339</v>
      </c>
      <c r="D695" s="125">
        <v>125</v>
      </c>
      <c r="E695" s="125" t="s">
        <v>201</v>
      </c>
      <c r="F695" s="59" t="s">
        <v>202</v>
      </c>
      <c r="G695" s="59" t="s">
        <v>202</v>
      </c>
      <c r="H695" s="59" t="s">
        <v>202</v>
      </c>
      <c r="I695" s="59" t="s">
        <v>202</v>
      </c>
      <c r="J695" s="60"/>
      <c r="K695" s="61"/>
      <c r="L695" s="60"/>
      <c r="M695" s="61"/>
      <c r="N695" s="63"/>
      <c r="O695" s="72"/>
      <c r="P695" s="72"/>
      <c r="Q695" s="72"/>
      <c r="R695" s="72"/>
      <c r="S695" s="64"/>
      <c r="T695" s="65"/>
      <c r="U695" s="65"/>
      <c r="V695" s="65"/>
      <c r="W695" s="62"/>
      <c r="X695" s="125"/>
      <c r="Y695" s="164" t="s">
        <v>766</v>
      </c>
      <c r="Z695" s="164">
        <v>100</v>
      </c>
    </row>
    <row r="696" spans="1:26" ht="18" customHeight="1" x14ac:dyDescent="0.2">
      <c r="A696" s="125"/>
      <c r="B696" s="125"/>
      <c r="C696" s="126"/>
      <c r="D696" s="125"/>
      <c r="E696" s="125"/>
      <c r="F696" s="59" t="s">
        <v>202</v>
      </c>
      <c r="G696" s="59" t="s">
        <v>202</v>
      </c>
      <c r="H696" s="59" t="s">
        <v>202</v>
      </c>
      <c r="I696" s="59" t="s">
        <v>202</v>
      </c>
      <c r="J696" s="59"/>
      <c r="K696" s="84"/>
      <c r="L696" s="84"/>
      <c r="M696" s="84"/>
      <c r="N696" s="75"/>
      <c r="O696" s="63"/>
      <c r="P696" s="63"/>
      <c r="Q696" s="63"/>
      <c r="R696" s="63"/>
      <c r="S696" s="66"/>
      <c r="T696" s="65"/>
      <c r="U696" s="65"/>
      <c r="V696" s="65"/>
      <c r="W696" s="62"/>
      <c r="X696" s="128"/>
      <c r="Y696" s="164"/>
      <c r="Z696" s="164"/>
    </row>
    <row r="697" spans="1:26" ht="18" customHeight="1" x14ac:dyDescent="0.2">
      <c r="A697" s="125"/>
      <c r="B697" s="128" t="s">
        <v>302</v>
      </c>
      <c r="C697" s="109"/>
      <c r="D697" s="128"/>
      <c r="E697" s="128"/>
      <c r="F697" s="59"/>
      <c r="G697" s="59"/>
      <c r="H697" s="59"/>
      <c r="I697" s="59"/>
      <c r="J697" s="68"/>
      <c r="K697" s="69"/>
      <c r="L697" s="68"/>
      <c r="M697" s="69"/>
      <c r="N697" s="70">
        <f>SUM(N695:N696)</f>
        <v>0</v>
      </c>
      <c r="O697" s="70">
        <f t="shared" ref="O697:R697" si="269">SUM(O695:O696)</f>
        <v>0</v>
      </c>
      <c r="P697" s="70">
        <f t="shared" si="269"/>
        <v>0</v>
      </c>
      <c r="Q697" s="70">
        <f t="shared" si="269"/>
        <v>0</v>
      </c>
      <c r="R697" s="70">
        <f t="shared" si="269"/>
        <v>0</v>
      </c>
      <c r="S697" s="66"/>
      <c r="T697" s="71"/>
      <c r="U697" s="71"/>
      <c r="V697" s="71"/>
      <c r="W697" s="66"/>
      <c r="X697" s="128"/>
      <c r="Y697" s="164"/>
      <c r="Z697" s="164"/>
    </row>
    <row r="698" spans="1:26" ht="18" customHeight="1" x14ac:dyDescent="0.2">
      <c r="A698" s="125">
        <v>218</v>
      </c>
      <c r="B698" s="125" t="s">
        <v>438</v>
      </c>
      <c r="C698" s="126" t="s">
        <v>390</v>
      </c>
      <c r="D698" s="125">
        <v>80</v>
      </c>
      <c r="E698" s="125" t="s">
        <v>201</v>
      </c>
      <c r="F698" s="59" t="s">
        <v>202</v>
      </c>
      <c r="G698" s="59" t="s">
        <v>202</v>
      </c>
      <c r="H698" s="59" t="s">
        <v>202</v>
      </c>
      <c r="I698" s="59" t="s">
        <v>202</v>
      </c>
      <c r="J698" s="60"/>
      <c r="K698" s="61"/>
      <c r="L698" s="60"/>
      <c r="M698" s="61"/>
      <c r="N698" s="75"/>
      <c r="O698" s="63"/>
      <c r="P698" s="63"/>
      <c r="Q698" s="63"/>
      <c r="R698" s="63"/>
      <c r="S698" s="64"/>
      <c r="T698" s="65"/>
      <c r="U698" s="65"/>
      <c r="V698" s="65"/>
      <c r="W698" s="62"/>
      <c r="X698" s="125"/>
      <c r="Y698" s="164" t="s">
        <v>766</v>
      </c>
      <c r="Z698" s="164">
        <v>100</v>
      </c>
    </row>
    <row r="699" spans="1:26" ht="18" customHeight="1" x14ac:dyDescent="0.2">
      <c r="A699" s="125"/>
      <c r="B699" s="125"/>
      <c r="C699" s="126"/>
      <c r="D699" s="125"/>
      <c r="E699" s="125"/>
      <c r="F699" s="59"/>
      <c r="G699" s="59"/>
      <c r="H699" s="59"/>
      <c r="I699" s="59"/>
      <c r="J699" s="60"/>
      <c r="K699" s="61"/>
      <c r="L699" s="60"/>
      <c r="M699" s="61"/>
      <c r="N699" s="75"/>
      <c r="O699" s="63"/>
      <c r="P699" s="63"/>
      <c r="Q699" s="63"/>
      <c r="R699" s="63"/>
      <c r="S699" s="64"/>
      <c r="T699" s="65"/>
      <c r="U699" s="65"/>
      <c r="V699" s="65"/>
      <c r="W699" s="62"/>
      <c r="X699" s="125"/>
      <c r="Y699" s="164"/>
      <c r="Z699" s="164"/>
    </row>
    <row r="700" spans="1:26" ht="18" customHeight="1" x14ac:dyDescent="0.2">
      <c r="A700" s="125"/>
      <c r="B700" s="125"/>
      <c r="C700" s="126"/>
      <c r="D700" s="125"/>
      <c r="E700" s="125"/>
      <c r="F700" s="59" t="s">
        <v>202</v>
      </c>
      <c r="G700" s="59" t="s">
        <v>202</v>
      </c>
      <c r="H700" s="59" t="s">
        <v>202</v>
      </c>
      <c r="I700" s="59" t="s">
        <v>202</v>
      </c>
      <c r="J700" s="59"/>
      <c r="K700" s="84"/>
      <c r="L700" s="84"/>
      <c r="M700" s="84"/>
      <c r="N700" s="75"/>
      <c r="O700" s="63"/>
      <c r="P700" s="63"/>
      <c r="Q700" s="63"/>
      <c r="R700" s="63"/>
      <c r="S700" s="66"/>
      <c r="T700" s="65"/>
      <c r="U700" s="65"/>
      <c r="V700" s="65"/>
      <c r="W700" s="62"/>
      <c r="X700" s="128"/>
      <c r="Y700" s="164"/>
      <c r="Z700" s="164"/>
    </row>
    <row r="701" spans="1:26" ht="18" customHeight="1" x14ac:dyDescent="0.2">
      <c r="A701" s="125"/>
      <c r="B701" s="128" t="s">
        <v>302</v>
      </c>
      <c r="C701" s="109"/>
      <c r="D701" s="128"/>
      <c r="E701" s="128"/>
      <c r="F701" s="59"/>
      <c r="G701" s="59"/>
      <c r="H701" s="59"/>
      <c r="I701" s="59"/>
      <c r="J701" s="68"/>
      <c r="K701" s="69"/>
      <c r="L701" s="68"/>
      <c r="M701" s="69"/>
      <c r="N701" s="70">
        <f>SUM(N699:N700)</f>
        <v>0</v>
      </c>
      <c r="O701" s="70">
        <f t="shared" ref="O701:R701" si="270">SUM(O699:O700)</f>
        <v>0</v>
      </c>
      <c r="P701" s="70">
        <f t="shared" si="270"/>
        <v>0</v>
      </c>
      <c r="Q701" s="70">
        <f t="shared" si="270"/>
        <v>0</v>
      </c>
      <c r="R701" s="70">
        <f t="shared" si="270"/>
        <v>0</v>
      </c>
      <c r="S701" s="66"/>
      <c r="T701" s="71"/>
      <c r="U701" s="71"/>
      <c r="V701" s="71"/>
      <c r="W701" s="66"/>
      <c r="X701" s="128"/>
      <c r="Y701" s="164"/>
      <c r="Z701" s="164"/>
    </row>
    <row r="702" spans="1:26" ht="18" customHeight="1" x14ac:dyDescent="0.2">
      <c r="A702" s="125">
        <v>219</v>
      </c>
      <c r="B702" s="125" t="s">
        <v>439</v>
      </c>
      <c r="C702" s="144" t="s">
        <v>391</v>
      </c>
      <c r="D702" s="125">
        <v>240</v>
      </c>
      <c r="E702" s="125" t="s">
        <v>201</v>
      </c>
      <c r="F702" s="59" t="s">
        <v>202</v>
      </c>
      <c r="G702" s="59" t="s">
        <v>202</v>
      </c>
      <c r="H702" s="59" t="s">
        <v>202</v>
      </c>
      <c r="I702" s="59" t="s">
        <v>202</v>
      </c>
      <c r="J702" s="60"/>
      <c r="K702" s="61"/>
      <c r="L702" s="60"/>
      <c r="M702" s="61"/>
      <c r="N702" s="75"/>
      <c r="O702" s="63"/>
      <c r="P702" s="63"/>
      <c r="Q702" s="63"/>
      <c r="R702" s="63"/>
      <c r="S702" s="64"/>
      <c r="T702" s="65"/>
      <c r="U702" s="65"/>
      <c r="V702" s="65"/>
      <c r="W702" s="62"/>
      <c r="X702" s="125"/>
      <c r="Y702" s="164" t="s">
        <v>766</v>
      </c>
      <c r="Z702" s="164">
        <v>100</v>
      </c>
    </row>
    <row r="703" spans="1:26" ht="18" customHeight="1" x14ac:dyDescent="0.2">
      <c r="A703" s="125"/>
      <c r="B703" s="125"/>
      <c r="C703" s="144"/>
      <c r="D703" s="125"/>
      <c r="E703" s="125"/>
      <c r="F703" s="59" t="s">
        <v>202</v>
      </c>
      <c r="G703" s="59" t="s">
        <v>202</v>
      </c>
      <c r="H703" s="59" t="s">
        <v>202</v>
      </c>
      <c r="I703" s="59" t="s">
        <v>202</v>
      </c>
      <c r="J703" s="59"/>
      <c r="K703" s="84"/>
      <c r="L703" s="84"/>
      <c r="M703" s="84"/>
      <c r="N703" s="75"/>
      <c r="O703" s="63"/>
      <c r="P703" s="63"/>
      <c r="Q703" s="63"/>
      <c r="R703" s="63"/>
      <c r="S703" s="66"/>
      <c r="T703" s="65"/>
      <c r="U703" s="65"/>
      <c r="V703" s="65"/>
      <c r="W703" s="62"/>
      <c r="X703" s="128"/>
      <c r="Y703" s="164"/>
      <c r="Z703" s="164"/>
    </row>
    <row r="704" spans="1:26" ht="18" customHeight="1" x14ac:dyDescent="0.2">
      <c r="A704" s="125"/>
      <c r="B704" s="128" t="s">
        <v>302</v>
      </c>
      <c r="C704" s="109"/>
      <c r="D704" s="128"/>
      <c r="E704" s="128"/>
      <c r="F704" s="59"/>
      <c r="G704" s="59"/>
      <c r="H704" s="59"/>
      <c r="I704" s="59"/>
      <c r="J704" s="68"/>
      <c r="K704" s="69"/>
      <c r="L704" s="68"/>
      <c r="M704" s="69"/>
      <c r="N704" s="70">
        <f>SUM(N702:N703)</f>
        <v>0</v>
      </c>
      <c r="O704" s="70">
        <f t="shared" ref="O704:R704" si="271">SUM(O702:O703)</f>
        <v>0</v>
      </c>
      <c r="P704" s="70">
        <f t="shared" si="271"/>
        <v>0</v>
      </c>
      <c r="Q704" s="70">
        <f t="shared" si="271"/>
        <v>0</v>
      </c>
      <c r="R704" s="70">
        <f t="shared" si="271"/>
        <v>0</v>
      </c>
      <c r="S704" s="66"/>
      <c r="T704" s="71"/>
      <c r="U704" s="71"/>
      <c r="V704" s="71"/>
      <c r="W704" s="66"/>
      <c r="X704" s="128"/>
      <c r="Y704" s="164"/>
      <c r="Z704" s="164"/>
    </row>
    <row r="705" spans="1:26" ht="18" customHeight="1" x14ac:dyDescent="0.2">
      <c r="A705" s="125">
        <v>220</v>
      </c>
      <c r="B705" s="125" t="s">
        <v>440</v>
      </c>
      <c r="C705" s="126" t="s">
        <v>504</v>
      </c>
      <c r="D705" s="125">
        <v>125</v>
      </c>
      <c r="E705" s="125" t="s">
        <v>201</v>
      </c>
      <c r="F705" s="59" t="s">
        <v>202</v>
      </c>
      <c r="G705" s="59" t="s">
        <v>202</v>
      </c>
      <c r="H705" s="59" t="s">
        <v>202</v>
      </c>
      <c r="I705" s="59" t="s">
        <v>202</v>
      </c>
      <c r="J705" s="79"/>
      <c r="K705" s="80"/>
      <c r="L705" s="79"/>
      <c r="M705" s="80"/>
      <c r="N705" s="81"/>
      <c r="O705" s="81"/>
      <c r="P705" s="81"/>
      <c r="Q705" s="81"/>
      <c r="R705" s="81"/>
      <c r="S705" s="82"/>
      <c r="T705" s="65"/>
      <c r="U705" s="65"/>
      <c r="V705" s="65"/>
      <c r="W705" s="62"/>
      <c r="X705" s="30"/>
      <c r="Y705" s="164" t="s">
        <v>766</v>
      </c>
      <c r="Z705" s="164">
        <v>100</v>
      </c>
    </row>
    <row r="706" spans="1:26" ht="18" customHeight="1" x14ac:dyDescent="0.2">
      <c r="A706" s="125"/>
      <c r="B706" s="125"/>
      <c r="C706" s="126"/>
      <c r="D706" s="125"/>
      <c r="E706" s="125"/>
      <c r="F706" s="59" t="s">
        <v>202</v>
      </c>
      <c r="G706" s="59" t="s">
        <v>202</v>
      </c>
      <c r="H706" s="59" t="s">
        <v>202</v>
      </c>
      <c r="I706" s="59" t="s">
        <v>202</v>
      </c>
      <c r="J706" s="59"/>
      <c r="K706" s="84"/>
      <c r="L706" s="84"/>
      <c r="M706" s="84"/>
      <c r="N706" s="75"/>
      <c r="O706" s="63"/>
      <c r="P706" s="63"/>
      <c r="Q706" s="63"/>
      <c r="R706" s="63"/>
      <c r="S706" s="66"/>
      <c r="T706" s="65"/>
      <c r="U706" s="65"/>
      <c r="V706" s="65"/>
      <c r="W706" s="62"/>
      <c r="X706" s="128"/>
      <c r="Y706" s="164"/>
      <c r="Z706" s="164"/>
    </row>
    <row r="707" spans="1:26" ht="18" customHeight="1" x14ac:dyDescent="0.2">
      <c r="A707" s="125"/>
      <c r="B707" s="128" t="s">
        <v>302</v>
      </c>
      <c r="C707" s="109"/>
      <c r="D707" s="128"/>
      <c r="E707" s="128"/>
      <c r="F707" s="59"/>
      <c r="G707" s="59"/>
      <c r="H707" s="59"/>
      <c r="I707" s="59"/>
      <c r="J707" s="68"/>
      <c r="K707" s="69"/>
      <c r="L707" s="68"/>
      <c r="M707" s="69"/>
      <c r="N707" s="70">
        <f>SUM(N705:N706)</f>
        <v>0</v>
      </c>
      <c r="O707" s="70">
        <f t="shared" ref="O707:R707" si="272">SUM(O705:O706)</f>
        <v>0</v>
      </c>
      <c r="P707" s="70">
        <f t="shared" si="272"/>
        <v>0</v>
      </c>
      <c r="Q707" s="70">
        <f t="shared" si="272"/>
        <v>0</v>
      </c>
      <c r="R707" s="70">
        <f t="shared" si="272"/>
        <v>0</v>
      </c>
      <c r="S707" s="66"/>
      <c r="T707" s="71"/>
      <c r="U707" s="71"/>
      <c r="V707" s="71"/>
      <c r="W707" s="66"/>
      <c r="X707" s="128"/>
      <c r="Y707" s="164"/>
      <c r="Z707" s="164"/>
    </row>
    <row r="708" spans="1:26" ht="18" customHeight="1" x14ac:dyDescent="0.2">
      <c r="A708" s="125">
        <v>221</v>
      </c>
      <c r="B708" s="125" t="s">
        <v>441</v>
      </c>
      <c r="C708" s="126" t="s">
        <v>402</v>
      </c>
      <c r="D708" s="125">
        <v>80</v>
      </c>
      <c r="E708" s="125" t="s">
        <v>201</v>
      </c>
      <c r="F708" s="59" t="s">
        <v>202</v>
      </c>
      <c r="G708" s="59" t="s">
        <v>202</v>
      </c>
      <c r="H708" s="59" t="s">
        <v>202</v>
      </c>
      <c r="I708" s="59" t="s">
        <v>202</v>
      </c>
      <c r="J708" s="60"/>
      <c r="K708" s="61"/>
      <c r="L708" s="60"/>
      <c r="M708" s="61"/>
      <c r="N708" s="63"/>
      <c r="O708" s="72"/>
      <c r="P708" s="72"/>
      <c r="Q708" s="72"/>
      <c r="R708" s="72"/>
      <c r="S708" s="64"/>
      <c r="T708" s="65"/>
      <c r="U708" s="65"/>
      <c r="V708" s="65"/>
      <c r="W708" s="62"/>
      <c r="X708" s="125"/>
      <c r="Y708" s="164" t="s">
        <v>766</v>
      </c>
      <c r="Z708" s="164">
        <v>100</v>
      </c>
    </row>
    <row r="709" spans="1:26" ht="18" customHeight="1" x14ac:dyDescent="0.2">
      <c r="A709" s="125"/>
      <c r="B709" s="125"/>
      <c r="C709" s="126"/>
      <c r="D709" s="125"/>
      <c r="E709" s="125"/>
      <c r="F709" s="59" t="s">
        <v>202</v>
      </c>
      <c r="G709" s="59" t="s">
        <v>202</v>
      </c>
      <c r="H709" s="59" t="s">
        <v>202</v>
      </c>
      <c r="I709" s="59" t="s">
        <v>202</v>
      </c>
      <c r="J709" s="59"/>
      <c r="K709" s="84"/>
      <c r="L709" s="84"/>
      <c r="M709" s="84"/>
      <c r="N709" s="75"/>
      <c r="O709" s="63"/>
      <c r="P709" s="63"/>
      <c r="Q709" s="63"/>
      <c r="R709" s="63"/>
      <c r="S709" s="66"/>
      <c r="T709" s="65"/>
      <c r="U709" s="65"/>
      <c r="V709" s="65"/>
      <c r="W709" s="62"/>
      <c r="X709" s="128"/>
      <c r="Y709" s="164"/>
      <c r="Z709" s="164"/>
    </row>
    <row r="710" spans="1:26" ht="18" customHeight="1" x14ac:dyDescent="0.2">
      <c r="A710" s="125"/>
      <c r="B710" s="128" t="s">
        <v>302</v>
      </c>
      <c r="C710" s="109"/>
      <c r="D710" s="128"/>
      <c r="E710" s="128"/>
      <c r="F710" s="59"/>
      <c r="G710" s="59"/>
      <c r="H710" s="59"/>
      <c r="I710" s="59"/>
      <c r="J710" s="68"/>
      <c r="K710" s="69"/>
      <c r="L710" s="68"/>
      <c r="M710" s="69"/>
      <c r="N710" s="70">
        <f>SUM(N709:N709)</f>
        <v>0</v>
      </c>
      <c r="O710" s="70">
        <f>SUM(O709:O709)</f>
        <v>0</v>
      </c>
      <c r="P710" s="70">
        <f>SUM(P709:P709)</f>
        <v>0</v>
      </c>
      <c r="Q710" s="70">
        <f>SUM(Q709:Q709)</f>
        <v>0</v>
      </c>
      <c r="R710" s="70">
        <f>SUM(R709:R709)</f>
        <v>0</v>
      </c>
      <c r="S710" s="66"/>
      <c r="T710" s="71"/>
      <c r="U710" s="71"/>
      <c r="V710" s="71"/>
      <c r="W710" s="66"/>
      <c r="X710" s="128"/>
      <c r="Y710" s="164"/>
      <c r="Z710" s="164"/>
    </row>
    <row r="711" spans="1:26" ht="18" customHeight="1" x14ac:dyDescent="0.2">
      <c r="A711" s="125">
        <v>222</v>
      </c>
      <c r="B711" s="125" t="s">
        <v>442</v>
      </c>
      <c r="C711" s="126" t="s">
        <v>401</v>
      </c>
      <c r="D711" s="125">
        <v>80</v>
      </c>
      <c r="E711" s="125" t="s">
        <v>201</v>
      </c>
      <c r="F711" s="59" t="s">
        <v>202</v>
      </c>
      <c r="G711" s="59" t="s">
        <v>202</v>
      </c>
      <c r="H711" s="59" t="s">
        <v>202</v>
      </c>
      <c r="I711" s="59" t="s">
        <v>202</v>
      </c>
      <c r="J711" s="60"/>
      <c r="K711" s="61"/>
      <c r="L711" s="60"/>
      <c r="M711" s="61"/>
      <c r="N711" s="63"/>
      <c r="O711" s="72"/>
      <c r="P711" s="72"/>
      <c r="Q711" s="72"/>
      <c r="R711" s="72"/>
      <c r="S711" s="64"/>
      <c r="T711" s="65"/>
      <c r="U711" s="65"/>
      <c r="V711" s="65"/>
      <c r="W711" s="62"/>
      <c r="X711" s="125"/>
      <c r="Y711" s="164" t="s">
        <v>766</v>
      </c>
      <c r="Z711" s="164">
        <v>100</v>
      </c>
    </row>
    <row r="712" spans="1:26" ht="18" customHeight="1" x14ac:dyDescent="0.2">
      <c r="A712" s="125"/>
      <c r="B712" s="125"/>
      <c r="C712" s="126"/>
      <c r="D712" s="125"/>
      <c r="E712" s="125"/>
      <c r="F712" s="59" t="s">
        <v>202</v>
      </c>
      <c r="G712" s="59" t="s">
        <v>202</v>
      </c>
      <c r="H712" s="59" t="s">
        <v>202</v>
      </c>
      <c r="I712" s="59" t="s">
        <v>202</v>
      </c>
      <c r="J712" s="59"/>
      <c r="K712" s="84"/>
      <c r="L712" s="84"/>
      <c r="M712" s="84"/>
      <c r="N712" s="75"/>
      <c r="O712" s="63"/>
      <c r="P712" s="63"/>
      <c r="Q712" s="63"/>
      <c r="R712" s="63"/>
      <c r="S712" s="66"/>
      <c r="T712" s="65"/>
      <c r="U712" s="65"/>
      <c r="V712" s="65"/>
      <c r="W712" s="62"/>
      <c r="X712" s="128"/>
      <c r="Y712" s="164"/>
      <c r="Z712" s="164"/>
    </row>
    <row r="713" spans="1:26" ht="18" customHeight="1" x14ac:dyDescent="0.2">
      <c r="A713" s="125"/>
      <c r="B713" s="128" t="s">
        <v>302</v>
      </c>
      <c r="C713" s="109"/>
      <c r="D713" s="128"/>
      <c r="E713" s="128"/>
      <c r="F713" s="59"/>
      <c r="G713" s="59"/>
      <c r="H713" s="59"/>
      <c r="I713" s="59"/>
      <c r="J713" s="68"/>
      <c r="K713" s="69"/>
      <c r="L713" s="68"/>
      <c r="M713" s="69"/>
      <c r="N713" s="70">
        <f>SUM(N711:N712)</f>
        <v>0</v>
      </c>
      <c r="O713" s="70">
        <f t="shared" ref="O713:R713" si="273">SUM(O711:O712)</f>
        <v>0</v>
      </c>
      <c r="P713" s="70">
        <f t="shared" si="273"/>
        <v>0</v>
      </c>
      <c r="Q713" s="70">
        <f t="shared" si="273"/>
        <v>0</v>
      </c>
      <c r="R713" s="70">
        <f t="shared" si="273"/>
        <v>0</v>
      </c>
      <c r="S713" s="66"/>
      <c r="T713" s="71"/>
      <c r="U713" s="71"/>
      <c r="V713" s="71"/>
      <c r="W713" s="66"/>
      <c r="X713" s="128"/>
      <c r="Y713" s="164"/>
      <c r="Z713" s="164"/>
    </row>
    <row r="714" spans="1:26" ht="18" customHeight="1" x14ac:dyDescent="0.2">
      <c r="A714" s="125">
        <v>223</v>
      </c>
      <c r="B714" s="125" t="s">
        <v>443</v>
      </c>
      <c r="C714" s="126" t="s">
        <v>392</v>
      </c>
      <c r="D714" s="125">
        <v>80</v>
      </c>
      <c r="E714" s="125" t="s">
        <v>201</v>
      </c>
      <c r="F714" s="59" t="s">
        <v>202</v>
      </c>
      <c r="G714" s="59" t="s">
        <v>202</v>
      </c>
      <c r="H714" s="59" t="s">
        <v>202</v>
      </c>
      <c r="I714" s="59" t="s">
        <v>202</v>
      </c>
      <c r="J714" s="60"/>
      <c r="K714" s="61"/>
      <c r="L714" s="60"/>
      <c r="M714" s="61"/>
      <c r="N714" s="75"/>
      <c r="O714" s="63"/>
      <c r="P714" s="63"/>
      <c r="Q714" s="63"/>
      <c r="R714" s="63"/>
      <c r="S714" s="64"/>
      <c r="T714" s="65"/>
      <c r="U714" s="65"/>
      <c r="V714" s="65"/>
      <c r="W714" s="62"/>
      <c r="X714" s="125"/>
      <c r="Y714" s="164" t="s">
        <v>766</v>
      </c>
      <c r="Z714" s="164">
        <v>100</v>
      </c>
    </row>
    <row r="715" spans="1:26" ht="18" customHeight="1" x14ac:dyDescent="0.2">
      <c r="A715" s="125"/>
      <c r="B715" s="125"/>
      <c r="C715" s="126"/>
      <c r="D715" s="125"/>
      <c r="E715" s="125"/>
      <c r="F715" s="59"/>
      <c r="G715" s="59"/>
      <c r="H715" s="59"/>
      <c r="I715" s="59"/>
      <c r="J715" s="60"/>
      <c r="K715" s="61"/>
      <c r="L715" s="60"/>
      <c r="M715" s="61"/>
      <c r="N715" s="75"/>
      <c r="O715" s="63"/>
      <c r="P715" s="63"/>
      <c r="Q715" s="63"/>
      <c r="R715" s="63"/>
      <c r="S715" s="64"/>
      <c r="T715" s="65"/>
      <c r="U715" s="65"/>
      <c r="V715" s="65"/>
      <c r="W715" s="62"/>
      <c r="X715" s="125"/>
      <c r="Y715" s="164"/>
      <c r="Z715" s="164"/>
    </row>
    <row r="716" spans="1:26" ht="18" customHeight="1" x14ac:dyDescent="0.2">
      <c r="A716" s="125"/>
      <c r="B716" s="125"/>
      <c r="C716" s="126"/>
      <c r="D716" s="125"/>
      <c r="E716" s="125"/>
      <c r="F716" s="59" t="s">
        <v>202</v>
      </c>
      <c r="G716" s="59" t="s">
        <v>202</v>
      </c>
      <c r="H716" s="59" t="s">
        <v>202</v>
      </c>
      <c r="I716" s="59" t="s">
        <v>202</v>
      </c>
      <c r="J716" s="59"/>
      <c r="K716" s="84"/>
      <c r="L716" s="84"/>
      <c r="M716" s="84"/>
      <c r="N716" s="75"/>
      <c r="O716" s="63"/>
      <c r="P716" s="63"/>
      <c r="Q716" s="63"/>
      <c r="R716" s="63"/>
      <c r="S716" s="66"/>
      <c r="T716" s="65"/>
      <c r="U716" s="65"/>
      <c r="V716" s="65"/>
      <c r="W716" s="62"/>
      <c r="X716" s="128"/>
      <c r="Y716" s="164"/>
      <c r="Z716" s="164"/>
    </row>
    <row r="717" spans="1:26" ht="18" customHeight="1" x14ac:dyDescent="0.2">
      <c r="A717" s="125"/>
      <c r="B717" s="128" t="s">
        <v>302</v>
      </c>
      <c r="C717" s="109"/>
      <c r="D717" s="128"/>
      <c r="E717" s="128"/>
      <c r="F717" s="59"/>
      <c r="G717" s="59"/>
      <c r="H717" s="59"/>
      <c r="I717" s="59"/>
      <c r="J717" s="68"/>
      <c r="K717" s="69"/>
      <c r="L717" s="68"/>
      <c r="M717" s="69"/>
      <c r="N717" s="70">
        <f>SUM(N715:N716)</f>
        <v>0</v>
      </c>
      <c r="O717" s="70">
        <f t="shared" ref="O717:R717" si="274">SUM(O715:O716)</f>
        <v>0</v>
      </c>
      <c r="P717" s="70">
        <f t="shared" si="274"/>
        <v>0</v>
      </c>
      <c r="Q717" s="70">
        <f t="shared" si="274"/>
        <v>0</v>
      </c>
      <c r="R717" s="70">
        <f t="shared" si="274"/>
        <v>0</v>
      </c>
      <c r="S717" s="66"/>
      <c r="T717" s="71"/>
      <c r="U717" s="71"/>
      <c r="V717" s="71"/>
      <c r="W717" s="66"/>
      <c r="X717" s="128"/>
      <c r="Y717" s="164"/>
      <c r="Z717" s="164"/>
    </row>
    <row r="718" spans="1:26" ht="18" customHeight="1" x14ac:dyDescent="0.2">
      <c r="A718" s="125">
        <v>224</v>
      </c>
      <c r="B718" s="125" t="s">
        <v>444</v>
      </c>
      <c r="C718" s="144" t="s">
        <v>393</v>
      </c>
      <c r="D718" s="125">
        <v>80</v>
      </c>
      <c r="E718" s="125" t="s">
        <v>201</v>
      </c>
      <c r="F718" s="59" t="s">
        <v>202</v>
      </c>
      <c r="G718" s="59" t="s">
        <v>202</v>
      </c>
      <c r="H718" s="59" t="s">
        <v>202</v>
      </c>
      <c r="I718" s="59" t="s">
        <v>202</v>
      </c>
      <c r="J718" s="60"/>
      <c r="K718" s="61"/>
      <c r="L718" s="60"/>
      <c r="M718" s="61"/>
      <c r="N718" s="75"/>
      <c r="O718" s="63"/>
      <c r="P718" s="63"/>
      <c r="Q718" s="63"/>
      <c r="R718" s="63"/>
      <c r="S718" s="64"/>
      <c r="T718" s="65"/>
      <c r="U718" s="65"/>
      <c r="V718" s="65"/>
      <c r="W718" s="62"/>
      <c r="X718" s="125"/>
      <c r="Y718" s="164" t="s">
        <v>766</v>
      </c>
      <c r="Z718" s="164">
        <v>100</v>
      </c>
    </row>
    <row r="719" spans="1:26" ht="18" customHeight="1" x14ac:dyDescent="0.2">
      <c r="A719" s="125"/>
      <c r="B719" s="125"/>
      <c r="C719" s="144"/>
      <c r="D719" s="125"/>
      <c r="E719" s="125"/>
      <c r="F719" s="59" t="s">
        <v>202</v>
      </c>
      <c r="G719" s="59" t="s">
        <v>202</v>
      </c>
      <c r="H719" s="59" t="s">
        <v>202</v>
      </c>
      <c r="I719" s="59" t="s">
        <v>202</v>
      </c>
      <c r="J719" s="59"/>
      <c r="K719" s="84"/>
      <c r="L719" s="84"/>
      <c r="M719" s="84"/>
      <c r="N719" s="75"/>
      <c r="O719" s="63"/>
      <c r="P719" s="63"/>
      <c r="Q719" s="63"/>
      <c r="R719" s="63"/>
      <c r="S719" s="66"/>
      <c r="T719" s="65"/>
      <c r="U719" s="65"/>
      <c r="V719" s="65"/>
      <c r="W719" s="62"/>
      <c r="X719" s="128"/>
      <c r="Y719" s="164"/>
      <c r="Z719" s="164"/>
    </row>
    <row r="720" spans="1:26" ht="18" customHeight="1" x14ac:dyDescent="0.2">
      <c r="A720" s="125"/>
      <c r="B720" s="128" t="s">
        <v>302</v>
      </c>
      <c r="C720" s="109"/>
      <c r="D720" s="128"/>
      <c r="E720" s="128"/>
      <c r="F720" s="59"/>
      <c r="G720" s="59"/>
      <c r="H720" s="59"/>
      <c r="I720" s="59"/>
      <c r="J720" s="68"/>
      <c r="K720" s="69"/>
      <c r="L720" s="68"/>
      <c r="M720" s="69"/>
      <c r="N720" s="70">
        <f>SUM(N718:N719)</f>
        <v>0</v>
      </c>
      <c r="O720" s="70">
        <f>SUM(O718:O719)</f>
        <v>0</v>
      </c>
      <c r="P720" s="70">
        <f>SUM(P718:P719)</f>
        <v>0</v>
      </c>
      <c r="Q720" s="70">
        <f>SUM(Q718:Q719)</f>
        <v>0</v>
      </c>
      <c r="R720" s="70">
        <f>SUM(R718:R719)</f>
        <v>0</v>
      </c>
      <c r="S720" s="66"/>
      <c r="T720" s="71"/>
      <c r="U720" s="71"/>
      <c r="V720" s="71"/>
      <c r="W720" s="66"/>
      <c r="X720" s="128"/>
      <c r="Y720" s="164"/>
      <c r="Z720" s="164"/>
    </row>
    <row r="721" spans="1:26" ht="18" customHeight="1" x14ac:dyDescent="0.2">
      <c r="A721" s="125">
        <v>225</v>
      </c>
      <c r="B721" s="125" t="s">
        <v>445</v>
      </c>
      <c r="C721" s="126" t="s">
        <v>394</v>
      </c>
      <c r="D721" s="125">
        <v>240</v>
      </c>
      <c r="E721" s="125" t="s">
        <v>201</v>
      </c>
      <c r="F721" s="59" t="s">
        <v>202</v>
      </c>
      <c r="G721" s="59" t="s">
        <v>202</v>
      </c>
      <c r="H721" s="59" t="s">
        <v>202</v>
      </c>
      <c r="I721" s="59" t="s">
        <v>202</v>
      </c>
      <c r="J721" s="60"/>
      <c r="K721" s="61"/>
      <c r="L721" s="60"/>
      <c r="M721" s="61"/>
      <c r="N721" s="75"/>
      <c r="O721" s="63"/>
      <c r="P721" s="63"/>
      <c r="Q721" s="63"/>
      <c r="R721" s="63"/>
      <c r="S721" s="64"/>
      <c r="T721" s="65"/>
      <c r="U721" s="65"/>
      <c r="V721" s="65"/>
      <c r="W721" s="62"/>
      <c r="X721" s="125"/>
      <c r="Y721" s="164" t="s">
        <v>766</v>
      </c>
      <c r="Z721" s="164">
        <v>100</v>
      </c>
    </row>
    <row r="722" spans="1:26" ht="18" customHeight="1" x14ac:dyDescent="0.2">
      <c r="A722" s="125"/>
      <c r="B722" s="125"/>
      <c r="C722" s="126"/>
      <c r="D722" s="125"/>
      <c r="E722" s="125"/>
      <c r="F722" s="59" t="s">
        <v>202</v>
      </c>
      <c r="G722" s="59" t="s">
        <v>202</v>
      </c>
      <c r="H722" s="59" t="s">
        <v>202</v>
      </c>
      <c r="I722" s="59" t="s">
        <v>202</v>
      </c>
      <c r="J722" s="59"/>
      <c r="K722" s="84"/>
      <c r="L722" s="84"/>
      <c r="M722" s="84"/>
      <c r="N722" s="75"/>
      <c r="O722" s="63"/>
      <c r="P722" s="63"/>
      <c r="Q722" s="63"/>
      <c r="R722" s="63"/>
      <c r="S722" s="66"/>
      <c r="T722" s="65"/>
      <c r="U722" s="65"/>
      <c r="V722" s="65"/>
      <c r="W722" s="62"/>
      <c r="X722" s="128"/>
      <c r="Y722" s="164"/>
      <c r="Z722" s="164"/>
    </row>
    <row r="723" spans="1:26" ht="18" customHeight="1" x14ac:dyDescent="0.2">
      <c r="A723" s="125"/>
      <c r="B723" s="128" t="s">
        <v>302</v>
      </c>
      <c r="C723" s="109"/>
      <c r="D723" s="128"/>
      <c r="E723" s="128"/>
      <c r="F723" s="59"/>
      <c r="G723" s="59"/>
      <c r="H723" s="59"/>
      <c r="I723" s="59"/>
      <c r="J723" s="68"/>
      <c r="K723" s="69"/>
      <c r="L723" s="68"/>
      <c r="M723" s="69"/>
      <c r="N723" s="70">
        <f>SUM(N721:N722)</f>
        <v>0</v>
      </c>
      <c r="O723" s="70">
        <f t="shared" ref="O723:R723" si="275">SUM(O721:O722)</f>
        <v>0</v>
      </c>
      <c r="P723" s="70">
        <f t="shared" si="275"/>
        <v>0</v>
      </c>
      <c r="Q723" s="70">
        <f t="shared" si="275"/>
        <v>0</v>
      </c>
      <c r="R723" s="70">
        <f t="shared" si="275"/>
        <v>0</v>
      </c>
      <c r="S723" s="66"/>
      <c r="T723" s="71"/>
      <c r="U723" s="71"/>
      <c r="V723" s="71"/>
      <c r="W723" s="66"/>
      <c r="X723" s="128"/>
      <c r="Y723" s="164"/>
      <c r="Z723" s="164"/>
    </row>
    <row r="724" spans="1:26" ht="18" customHeight="1" x14ac:dyDescent="0.2">
      <c r="A724" s="125">
        <v>226</v>
      </c>
      <c r="B724" s="125" t="s">
        <v>446</v>
      </c>
      <c r="C724" s="126" t="s">
        <v>395</v>
      </c>
      <c r="D724" s="125">
        <v>330</v>
      </c>
      <c r="E724" s="125" t="s">
        <v>201</v>
      </c>
      <c r="F724" s="59" t="s">
        <v>202</v>
      </c>
      <c r="G724" s="59" t="s">
        <v>202</v>
      </c>
      <c r="H724" s="59" t="s">
        <v>202</v>
      </c>
      <c r="I724" s="59" t="s">
        <v>202</v>
      </c>
      <c r="J724" s="60"/>
      <c r="K724" s="61"/>
      <c r="L724" s="60"/>
      <c r="M724" s="61"/>
      <c r="N724" s="75"/>
      <c r="O724" s="63"/>
      <c r="P724" s="63"/>
      <c r="Q724" s="63"/>
      <c r="R724" s="63"/>
      <c r="S724" s="64"/>
      <c r="T724" s="65"/>
      <c r="U724" s="65"/>
      <c r="V724" s="65"/>
      <c r="W724" s="62"/>
      <c r="X724" s="125"/>
      <c r="Y724" s="164" t="s">
        <v>766</v>
      </c>
      <c r="Z724" s="164">
        <v>100</v>
      </c>
    </row>
    <row r="725" spans="1:26" ht="18" customHeight="1" x14ac:dyDescent="0.2">
      <c r="A725" s="125"/>
      <c r="B725" s="125"/>
      <c r="C725" s="126"/>
      <c r="D725" s="125"/>
      <c r="E725" s="125"/>
      <c r="F725" s="59" t="s">
        <v>202</v>
      </c>
      <c r="G725" s="59" t="s">
        <v>202</v>
      </c>
      <c r="H725" s="59" t="s">
        <v>202</v>
      </c>
      <c r="I725" s="59" t="s">
        <v>202</v>
      </c>
      <c r="J725" s="59"/>
      <c r="K725" s="84"/>
      <c r="L725" s="84"/>
      <c r="M725" s="84"/>
      <c r="N725" s="75"/>
      <c r="O725" s="63"/>
      <c r="P725" s="63"/>
      <c r="Q725" s="63"/>
      <c r="R725" s="63"/>
      <c r="S725" s="66"/>
      <c r="T725" s="65"/>
      <c r="U725" s="65"/>
      <c r="V725" s="65"/>
      <c r="W725" s="62"/>
      <c r="X725" s="128"/>
      <c r="Y725" s="164"/>
      <c r="Z725" s="164"/>
    </row>
    <row r="726" spans="1:26" ht="18" customHeight="1" x14ac:dyDescent="0.2">
      <c r="A726" s="125"/>
      <c r="B726" s="128" t="s">
        <v>302</v>
      </c>
      <c r="C726" s="109"/>
      <c r="D726" s="128"/>
      <c r="E726" s="128"/>
      <c r="F726" s="59"/>
      <c r="G726" s="59"/>
      <c r="H726" s="59"/>
      <c r="I726" s="59"/>
      <c r="J726" s="68"/>
      <c r="K726" s="69"/>
      <c r="L726" s="68"/>
      <c r="M726" s="69"/>
      <c r="N726" s="70">
        <f>SUM(N724:N725)</f>
        <v>0</v>
      </c>
      <c r="O726" s="70">
        <f t="shared" ref="O726:R726" si="276">SUM(O724:O725)</f>
        <v>0</v>
      </c>
      <c r="P726" s="70">
        <f t="shared" si="276"/>
        <v>0</v>
      </c>
      <c r="Q726" s="70">
        <f t="shared" si="276"/>
        <v>0</v>
      </c>
      <c r="R726" s="70">
        <f t="shared" si="276"/>
        <v>0</v>
      </c>
      <c r="S726" s="66"/>
      <c r="T726" s="71"/>
      <c r="U726" s="71"/>
      <c r="V726" s="71"/>
      <c r="W726" s="66"/>
      <c r="X726" s="128"/>
      <c r="Y726" s="164"/>
      <c r="Z726" s="164"/>
    </row>
    <row r="727" spans="1:26" ht="18" customHeight="1" x14ac:dyDescent="0.2">
      <c r="A727" s="125">
        <v>227</v>
      </c>
      <c r="B727" s="125" t="s">
        <v>447</v>
      </c>
      <c r="C727" s="126" t="s">
        <v>396</v>
      </c>
      <c r="D727" s="125">
        <v>330</v>
      </c>
      <c r="E727" s="125" t="s">
        <v>201</v>
      </c>
      <c r="F727" s="59" t="s">
        <v>202</v>
      </c>
      <c r="G727" s="59" t="s">
        <v>202</v>
      </c>
      <c r="H727" s="59" t="s">
        <v>202</v>
      </c>
      <c r="I727" s="59" t="s">
        <v>202</v>
      </c>
      <c r="J727" s="60"/>
      <c r="K727" s="61"/>
      <c r="L727" s="60"/>
      <c r="M727" s="61"/>
      <c r="N727" s="75"/>
      <c r="O727" s="63"/>
      <c r="P727" s="63"/>
      <c r="Q727" s="63"/>
      <c r="R727" s="63"/>
      <c r="S727" s="64"/>
      <c r="T727" s="65"/>
      <c r="U727" s="65"/>
      <c r="V727" s="65"/>
      <c r="W727" s="62"/>
      <c r="X727" s="125"/>
      <c r="Y727" s="164" t="s">
        <v>766</v>
      </c>
      <c r="Z727" s="164">
        <v>100</v>
      </c>
    </row>
    <row r="728" spans="1:26" ht="18" customHeight="1" x14ac:dyDescent="0.2">
      <c r="A728" s="125"/>
      <c r="B728" s="125"/>
      <c r="C728" s="126"/>
      <c r="D728" s="125"/>
      <c r="E728" s="125"/>
      <c r="F728" s="59" t="s">
        <v>202</v>
      </c>
      <c r="G728" s="59" t="s">
        <v>202</v>
      </c>
      <c r="H728" s="59" t="s">
        <v>202</v>
      </c>
      <c r="I728" s="59" t="s">
        <v>202</v>
      </c>
      <c r="J728" s="59"/>
      <c r="K728" s="84"/>
      <c r="L728" s="84"/>
      <c r="M728" s="84"/>
      <c r="N728" s="75"/>
      <c r="O728" s="63"/>
      <c r="P728" s="63"/>
      <c r="Q728" s="63"/>
      <c r="R728" s="63"/>
      <c r="S728" s="66"/>
      <c r="T728" s="65"/>
      <c r="U728" s="65"/>
      <c r="V728" s="65"/>
      <c r="W728" s="62"/>
      <c r="X728" s="128"/>
      <c r="Y728" s="164"/>
      <c r="Z728" s="164"/>
    </row>
    <row r="729" spans="1:26" ht="18" customHeight="1" x14ac:dyDescent="0.2">
      <c r="A729" s="125"/>
      <c r="B729" s="128" t="s">
        <v>302</v>
      </c>
      <c r="C729" s="109"/>
      <c r="D729" s="128"/>
      <c r="E729" s="128"/>
      <c r="F729" s="59"/>
      <c r="G729" s="59"/>
      <c r="H729" s="59"/>
      <c r="I729" s="59"/>
      <c r="J729" s="68"/>
      <c r="K729" s="69"/>
      <c r="L729" s="68"/>
      <c r="M729" s="69"/>
      <c r="N729" s="70">
        <f>SUM(N727:N728)</f>
        <v>0</v>
      </c>
      <c r="O729" s="70">
        <f t="shared" ref="O729:R729" si="277">SUM(O727:O728)</f>
        <v>0</v>
      </c>
      <c r="P729" s="70">
        <f t="shared" si="277"/>
        <v>0</v>
      </c>
      <c r="Q729" s="70">
        <f t="shared" si="277"/>
        <v>0</v>
      </c>
      <c r="R729" s="70">
        <f t="shared" si="277"/>
        <v>0</v>
      </c>
      <c r="S729" s="66"/>
      <c r="T729" s="71"/>
      <c r="U729" s="71"/>
      <c r="V729" s="71"/>
      <c r="W729" s="66"/>
      <c r="X729" s="128"/>
      <c r="Y729" s="164"/>
      <c r="Z729" s="164"/>
    </row>
    <row r="730" spans="1:26" ht="18" customHeight="1" x14ac:dyDescent="0.2">
      <c r="A730" s="125">
        <v>228</v>
      </c>
      <c r="B730" s="125" t="s">
        <v>448</v>
      </c>
      <c r="C730" s="126" t="s">
        <v>397</v>
      </c>
      <c r="D730" s="125">
        <v>240</v>
      </c>
      <c r="E730" s="125" t="s">
        <v>201</v>
      </c>
      <c r="F730" s="59" t="s">
        <v>202</v>
      </c>
      <c r="G730" s="59" t="s">
        <v>202</v>
      </c>
      <c r="H730" s="59" t="s">
        <v>202</v>
      </c>
      <c r="I730" s="59" t="s">
        <v>202</v>
      </c>
      <c r="J730" s="60"/>
      <c r="K730" s="61"/>
      <c r="L730" s="60"/>
      <c r="M730" s="61"/>
      <c r="N730" s="75"/>
      <c r="O730" s="63"/>
      <c r="P730" s="63"/>
      <c r="Q730" s="63"/>
      <c r="R730" s="63"/>
      <c r="S730" s="64"/>
      <c r="T730" s="65"/>
      <c r="U730" s="65"/>
      <c r="V730" s="65"/>
      <c r="W730" s="62"/>
      <c r="X730" s="125"/>
      <c r="Y730" s="164" t="s">
        <v>766</v>
      </c>
      <c r="Z730" s="164">
        <v>100</v>
      </c>
    </row>
    <row r="731" spans="1:26" ht="18" customHeight="1" x14ac:dyDescent="0.2">
      <c r="A731" s="125"/>
      <c r="B731" s="125"/>
      <c r="C731" s="126"/>
      <c r="D731" s="125"/>
      <c r="E731" s="125"/>
      <c r="F731" s="59"/>
      <c r="G731" s="59"/>
      <c r="H731" s="59"/>
      <c r="I731" s="59"/>
      <c r="J731" s="60"/>
      <c r="K731" s="61"/>
      <c r="L731" s="60"/>
      <c r="M731" s="61"/>
      <c r="N731" s="75"/>
      <c r="O731" s="63"/>
      <c r="P731" s="63"/>
      <c r="Q731" s="63"/>
      <c r="R731" s="63"/>
      <c r="S731" s="64"/>
      <c r="T731" s="65"/>
      <c r="U731" s="65"/>
      <c r="V731" s="65"/>
      <c r="W731" s="62"/>
      <c r="X731" s="125"/>
      <c r="Y731" s="164"/>
      <c r="Z731" s="164"/>
    </row>
    <row r="732" spans="1:26" ht="18" customHeight="1" x14ac:dyDescent="0.2">
      <c r="A732" s="125"/>
      <c r="B732" s="125"/>
      <c r="C732" s="126"/>
      <c r="D732" s="125"/>
      <c r="E732" s="125"/>
      <c r="F732" s="59" t="s">
        <v>202</v>
      </c>
      <c r="G732" s="59" t="s">
        <v>202</v>
      </c>
      <c r="H732" s="59" t="s">
        <v>202</v>
      </c>
      <c r="I732" s="59" t="s">
        <v>202</v>
      </c>
      <c r="J732" s="59"/>
      <c r="K732" s="84"/>
      <c r="L732" s="84"/>
      <c r="M732" s="84"/>
      <c r="N732" s="75"/>
      <c r="O732" s="63"/>
      <c r="P732" s="63"/>
      <c r="Q732" s="63"/>
      <c r="R732" s="63"/>
      <c r="S732" s="66"/>
      <c r="T732" s="65"/>
      <c r="U732" s="65"/>
      <c r="V732" s="65"/>
      <c r="W732" s="62"/>
      <c r="X732" s="128"/>
      <c r="Y732" s="164"/>
      <c r="Z732" s="164"/>
    </row>
    <row r="733" spans="1:26" ht="18" customHeight="1" x14ac:dyDescent="0.2">
      <c r="A733" s="125"/>
      <c r="B733" s="128" t="s">
        <v>302</v>
      </c>
      <c r="C733" s="109"/>
      <c r="D733" s="128"/>
      <c r="E733" s="128"/>
      <c r="F733" s="59"/>
      <c r="G733" s="59"/>
      <c r="H733" s="59"/>
      <c r="I733" s="59"/>
      <c r="J733" s="68"/>
      <c r="K733" s="69"/>
      <c r="L733" s="68"/>
      <c r="M733" s="69"/>
      <c r="N733" s="70">
        <f>SUM(N731:N732)</f>
        <v>0</v>
      </c>
      <c r="O733" s="70">
        <f t="shared" ref="O733:R733" si="278">SUM(O731:O732)</f>
        <v>0</v>
      </c>
      <c r="P733" s="70">
        <f t="shared" si="278"/>
        <v>0</v>
      </c>
      <c r="Q733" s="70">
        <f t="shared" si="278"/>
        <v>0</v>
      </c>
      <c r="R733" s="70">
        <f t="shared" si="278"/>
        <v>0</v>
      </c>
      <c r="S733" s="66"/>
      <c r="T733" s="71"/>
      <c r="U733" s="71"/>
      <c r="V733" s="71"/>
      <c r="W733" s="66"/>
      <c r="X733" s="128"/>
      <c r="Y733" s="164"/>
      <c r="Z733" s="164"/>
    </row>
    <row r="734" spans="1:26" ht="18" customHeight="1" x14ac:dyDescent="0.2">
      <c r="A734" s="125">
        <v>229</v>
      </c>
      <c r="B734" s="125" t="s">
        <v>449</v>
      </c>
      <c r="C734" s="144" t="s">
        <v>398</v>
      </c>
      <c r="D734" s="125">
        <v>240</v>
      </c>
      <c r="E734" s="125" t="s">
        <v>201</v>
      </c>
      <c r="F734" s="59" t="s">
        <v>202</v>
      </c>
      <c r="G734" s="59" t="s">
        <v>202</v>
      </c>
      <c r="H734" s="59" t="s">
        <v>202</v>
      </c>
      <c r="I734" s="59" t="s">
        <v>202</v>
      </c>
      <c r="J734" s="60"/>
      <c r="K734" s="61"/>
      <c r="L734" s="60"/>
      <c r="M734" s="61"/>
      <c r="N734" s="75"/>
      <c r="O734" s="63"/>
      <c r="P734" s="63"/>
      <c r="Q734" s="63"/>
      <c r="R734" s="63"/>
      <c r="S734" s="64"/>
      <c r="T734" s="65"/>
      <c r="U734" s="65"/>
      <c r="V734" s="65"/>
      <c r="W734" s="62"/>
      <c r="X734" s="125"/>
      <c r="Y734" s="164" t="s">
        <v>766</v>
      </c>
      <c r="Z734" s="164">
        <v>100</v>
      </c>
    </row>
    <row r="735" spans="1:26" ht="18" customHeight="1" x14ac:dyDescent="0.2">
      <c r="A735" s="125"/>
      <c r="B735" s="125"/>
      <c r="C735" s="144"/>
      <c r="D735" s="125"/>
      <c r="E735" s="125"/>
      <c r="F735" s="59" t="s">
        <v>202</v>
      </c>
      <c r="G735" s="59" t="s">
        <v>202</v>
      </c>
      <c r="H735" s="59" t="s">
        <v>202</v>
      </c>
      <c r="I735" s="59" t="s">
        <v>202</v>
      </c>
      <c r="J735" s="59"/>
      <c r="K735" s="84"/>
      <c r="L735" s="84"/>
      <c r="M735" s="84"/>
      <c r="N735" s="75"/>
      <c r="O735" s="63"/>
      <c r="P735" s="63"/>
      <c r="Q735" s="63"/>
      <c r="R735" s="63"/>
      <c r="S735" s="66"/>
      <c r="T735" s="65"/>
      <c r="U735" s="65"/>
      <c r="V735" s="65"/>
      <c r="W735" s="62"/>
      <c r="X735" s="128"/>
      <c r="Y735" s="164"/>
      <c r="Z735" s="164"/>
    </row>
    <row r="736" spans="1:26" ht="18" customHeight="1" x14ac:dyDescent="0.2">
      <c r="A736" s="125"/>
      <c r="B736" s="128" t="s">
        <v>302</v>
      </c>
      <c r="C736" s="109"/>
      <c r="D736" s="128"/>
      <c r="E736" s="128"/>
      <c r="F736" s="59"/>
      <c r="G736" s="59"/>
      <c r="H736" s="59"/>
      <c r="I736" s="59"/>
      <c r="J736" s="68"/>
      <c r="K736" s="69"/>
      <c r="L736" s="68"/>
      <c r="M736" s="69"/>
      <c r="N736" s="70">
        <f>SUM(N734:N735)</f>
        <v>0</v>
      </c>
      <c r="O736" s="70">
        <f t="shared" ref="O736:R736" si="279">SUM(O734:O735)</f>
        <v>0</v>
      </c>
      <c r="P736" s="70">
        <f t="shared" si="279"/>
        <v>0</v>
      </c>
      <c r="Q736" s="70">
        <f t="shared" si="279"/>
        <v>0</v>
      </c>
      <c r="R736" s="70">
        <f t="shared" si="279"/>
        <v>0</v>
      </c>
      <c r="S736" s="66"/>
      <c r="T736" s="71"/>
      <c r="U736" s="71"/>
      <c r="V736" s="71"/>
      <c r="W736" s="66"/>
      <c r="X736" s="128"/>
      <c r="Y736" s="164"/>
      <c r="Z736" s="164"/>
    </row>
    <row r="737" spans="1:26" ht="18" customHeight="1" x14ac:dyDescent="0.2">
      <c r="A737" s="125">
        <v>230</v>
      </c>
      <c r="B737" s="125" t="s">
        <v>450</v>
      </c>
      <c r="C737" s="126" t="s">
        <v>399</v>
      </c>
      <c r="D737" s="125">
        <v>240</v>
      </c>
      <c r="E737" s="125" t="s">
        <v>201</v>
      </c>
      <c r="F737" s="59" t="s">
        <v>202</v>
      </c>
      <c r="G737" s="59" t="s">
        <v>202</v>
      </c>
      <c r="H737" s="59" t="s">
        <v>202</v>
      </c>
      <c r="I737" s="59" t="s">
        <v>202</v>
      </c>
      <c r="J737" s="60"/>
      <c r="K737" s="61"/>
      <c r="L737" s="60"/>
      <c r="M737" s="61"/>
      <c r="N737" s="75"/>
      <c r="O737" s="63"/>
      <c r="P737" s="63"/>
      <c r="Q737" s="63"/>
      <c r="R737" s="63"/>
      <c r="S737" s="64"/>
      <c r="T737" s="65"/>
      <c r="U737" s="65"/>
      <c r="V737" s="65"/>
      <c r="W737" s="62"/>
      <c r="X737" s="125"/>
      <c r="Y737" s="164" t="s">
        <v>766</v>
      </c>
      <c r="Z737" s="164">
        <v>100</v>
      </c>
    </row>
    <row r="738" spans="1:26" ht="18" customHeight="1" x14ac:dyDescent="0.2">
      <c r="A738" s="125"/>
      <c r="B738" s="125"/>
      <c r="C738" s="126"/>
      <c r="D738" s="125"/>
      <c r="E738" s="125"/>
      <c r="F738" s="59" t="s">
        <v>202</v>
      </c>
      <c r="G738" s="59" t="s">
        <v>202</v>
      </c>
      <c r="H738" s="59" t="s">
        <v>202</v>
      </c>
      <c r="I738" s="59" t="s">
        <v>202</v>
      </c>
      <c r="J738" s="59"/>
      <c r="K738" s="84"/>
      <c r="L738" s="84"/>
      <c r="M738" s="84"/>
      <c r="N738" s="75"/>
      <c r="O738" s="63"/>
      <c r="P738" s="63"/>
      <c r="Q738" s="63"/>
      <c r="R738" s="63"/>
      <c r="S738" s="66"/>
      <c r="T738" s="65"/>
      <c r="U738" s="65"/>
      <c r="V738" s="65"/>
      <c r="W738" s="62"/>
      <c r="X738" s="128"/>
      <c r="Y738" s="164"/>
      <c r="Z738" s="164"/>
    </row>
    <row r="739" spans="1:26" ht="18" customHeight="1" x14ac:dyDescent="0.2">
      <c r="A739" s="125"/>
      <c r="B739" s="128" t="s">
        <v>302</v>
      </c>
      <c r="C739" s="109"/>
      <c r="D739" s="128"/>
      <c r="E739" s="128"/>
      <c r="F739" s="59"/>
      <c r="G739" s="59"/>
      <c r="H739" s="59"/>
      <c r="I739" s="59"/>
      <c r="J739" s="68"/>
      <c r="K739" s="69"/>
      <c r="L739" s="68"/>
      <c r="M739" s="69"/>
      <c r="N739" s="70">
        <f>SUM(N737:N738)</f>
        <v>0</v>
      </c>
      <c r="O739" s="70">
        <f t="shared" ref="O739:R739" si="280">SUM(O737:O738)</f>
        <v>0</v>
      </c>
      <c r="P739" s="70">
        <f t="shared" si="280"/>
        <v>0</v>
      </c>
      <c r="Q739" s="70">
        <f t="shared" si="280"/>
        <v>0</v>
      </c>
      <c r="R739" s="70">
        <f t="shared" si="280"/>
        <v>0</v>
      </c>
      <c r="S739" s="66"/>
      <c r="T739" s="71"/>
      <c r="U739" s="71"/>
      <c r="V739" s="71"/>
      <c r="W739" s="66"/>
      <c r="X739" s="128"/>
      <c r="Y739" s="164"/>
      <c r="Z739" s="164"/>
    </row>
    <row r="740" spans="1:26" ht="18" customHeight="1" x14ac:dyDescent="0.2">
      <c r="A740" s="125">
        <v>231</v>
      </c>
      <c r="B740" s="125" t="s">
        <v>451</v>
      </c>
      <c r="C740" s="126" t="s">
        <v>400</v>
      </c>
      <c r="D740" s="125">
        <v>240</v>
      </c>
      <c r="E740" s="125" t="s">
        <v>201</v>
      </c>
      <c r="F740" s="59" t="s">
        <v>202</v>
      </c>
      <c r="G740" s="59" t="s">
        <v>202</v>
      </c>
      <c r="H740" s="59" t="s">
        <v>202</v>
      </c>
      <c r="I740" s="59" t="s">
        <v>202</v>
      </c>
      <c r="J740" s="60"/>
      <c r="K740" s="61"/>
      <c r="L740" s="60"/>
      <c r="M740" s="61"/>
      <c r="N740" s="75"/>
      <c r="O740" s="63"/>
      <c r="P740" s="63"/>
      <c r="Q740" s="63"/>
      <c r="R740" s="63"/>
      <c r="S740" s="64"/>
      <c r="T740" s="65"/>
      <c r="U740" s="65"/>
      <c r="V740" s="65"/>
      <c r="W740" s="62"/>
      <c r="X740" s="125"/>
      <c r="Y740" s="164" t="s">
        <v>766</v>
      </c>
      <c r="Z740" s="164">
        <v>100</v>
      </c>
    </row>
    <row r="741" spans="1:26" ht="18" customHeight="1" x14ac:dyDescent="0.2">
      <c r="A741" s="125"/>
      <c r="B741" s="125"/>
      <c r="C741" s="126"/>
      <c r="D741" s="125"/>
      <c r="E741" s="125"/>
      <c r="F741" s="59" t="s">
        <v>202</v>
      </c>
      <c r="G741" s="59" t="s">
        <v>202</v>
      </c>
      <c r="H741" s="59" t="s">
        <v>202</v>
      </c>
      <c r="I741" s="59" t="s">
        <v>202</v>
      </c>
      <c r="J741" s="59"/>
      <c r="K741" s="84"/>
      <c r="L741" s="84"/>
      <c r="M741" s="84"/>
      <c r="N741" s="75"/>
      <c r="O741" s="63"/>
      <c r="P741" s="63"/>
      <c r="Q741" s="63"/>
      <c r="R741" s="63"/>
      <c r="S741" s="66"/>
      <c r="T741" s="65"/>
      <c r="U741" s="65"/>
      <c r="V741" s="65"/>
      <c r="W741" s="62"/>
      <c r="X741" s="128"/>
      <c r="Y741" s="164"/>
      <c r="Z741" s="164"/>
    </row>
    <row r="742" spans="1:26" ht="18" customHeight="1" x14ac:dyDescent="0.2">
      <c r="A742" s="125"/>
      <c r="B742" s="128" t="s">
        <v>302</v>
      </c>
      <c r="C742" s="109"/>
      <c r="D742" s="128"/>
      <c r="E742" s="128"/>
      <c r="F742" s="59"/>
      <c r="G742" s="59"/>
      <c r="H742" s="59"/>
      <c r="I742" s="59"/>
      <c r="J742" s="68"/>
      <c r="K742" s="69"/>
      <c r="L742" s="68"/>
      <c r="M742" s="69"/>
      <c r="N742" s="70">
        <f>SUM(N740:N741)</f>
        <v>0</v>
      </c>
      <c r="O742" s="70">
        <f t="shared" ref="O742:R742" si="281">SUM(O740:O741)</f>
        <v>0</v>
      </c>
      <c r="P742" s="70">
        <f t="shared" si="281"/>
        <v>0</v>
      </c>
      <c r="Q742" s="70">
        <f t="shared" si="281"/>
        <v>0</v>
      </c>
      <c r="R742" s="70">
        <f t="shared" si="281"/>
        <v>0</v>
      </c>
      <c r="S742" s="66"/>
      <c r="T742" s="71"/>
      <c r="U742" s="71"/>
      <c r="V742" s="71"/>
      <c r="W742" s="66"/>
      <c r="X742" s="128"/>
      <c r="Y742" s="164"/>
      <c r="Z742" s="164"/>
    </row>
    <row r="743" spans="1:26" ht="18" customHeight="1" x14ac:dyDescent="0.2">
      <c r="A743" s="125">
        <v>232</v>
      </c>
      <c r="B743" s="125" t="s">
        <v>466</v>
      </c>
      <c r="C743" s="126" t="s">
        <v>467</v>
      </c>
      <c r="D743" s="125">
        <v>125</v>
      </c>
      <c r="E743" s="125" t="s">
        <v>201</v>
      </c>
      <c r="F743" s="59" t="s">
        <v>202</v>
      </c>
      <c r="G743" s="59" t="s">
        <v>202</v>
      </c>
      <c r="H743" s="59" t="s">
        <v>202</v>
      </c>
      <c r="I743" s="59" t="s">
        <v>202</v>
      </c>
      <c r="J743" s="60"/>
      <c r="K743" s="61"/>
      <c r="L743" s="60"/>
      <c r="M743" s="61"/>
      <c r="N743" s="75"/>
      <c r="O743" s="63"/>
      <c r="P743" s="63"/>
      <c r="Q743" s="63"/>
      <c r="R743" s="63"/>
      <c r="S743" s="64"/>
      <c r="T743" s="65"/>
      <c r="U743" s="65"/>
      <c r="V743" s="65"/>
      <c r="W743" s="62"/>
      <c r="X743" s="125"/>
      <c r="Y743" s="164" t="s">
        <v>766</v>
      </c>
      <c r="Z743" s="164">
        <v>100</v>
      </c>
    </row>
    <row r="744" spans="1:26" ht="18" customHeight="1" x14ac:dyDescent="0.2">
      <c r="A744" s="125"/>
      <c r="B744" s="125"/>
      <c r="C744" s="126"/>
      <c r="D744" s="125"/>
      <c r="E744" s="125"/>
      <c r="F744" s="59"/>
      <c r="G744" s="59"/>
      <c r="H744" s="59"/>
      <c r="I744" s="59"/>
      <c r="J744" s="60"/>
      <c r="K744" s="64"/>
      <c r="L744" s="60"/>
      <c r="M744" s="64"/>
      <c r="N744" s="75"/>
      <c r="O744" s="63"/>
      <c r="P744" s="63"/>
      <c r="Q744" s="63"/>
      <c r="R744" s="63"/>
      <c r="S744" s="64"/>
      <c r="T744" s="65"/>
      <c r="U744" s="65"/>
      <c r="V744" s="65"/>
      <c r="W744" s="62"/>
      <c r="X744" s="5"/>
      <c r="Y744" s="164"/>
      <c r="Z744" s="164"/>
    </row>
    <row r="745" spans="1:26" ht="18" customHeight="1" x14ac:dyDescent="0.2">
      <c r="A745" s="125"/>
      <c r="B745" s="125"/>
      <c r="C745" s="126"/>
      <c r="D745" s="125"/>
      <c r="E745" s="125"/>
      <c r="F745" s="59" t="s">
        <v>202</v>
      </c>
      <c r="G745" s="59" t="s">
        <v>202</v>
      </c>
      <c r="H745" s="59" t="s">
        <v>202</v>
      </c>
      <c r="I745" s="59" t="s">
        <v>202</v>
      </c>
      <c r="J745" s="59"/>
      <c r="K745" s="84"/>
      <c r="L745" s="84"/>
      <c r="M745" s="84"/>
      <c r="N745" s="75"/>
      <c r="O745" s="63"/>
      <c r="P745" s="63"/>
      <c r="Q745" s="63"/>
      <c r="R745" s="63"/>
      <c r="S745" s="66"/>
      <c r="T745" s="65"/>
      <c r="U745" s="65"/>
      <c r="V745" s="65"/>
      <c r="W745" s="62"/>
      <c r="X745" s="128"/>
      <c r="Y745" s="164"/>
      <c r="Z745" s="164"/>
    </row>
    <row r="746" spans="1:26" ht="18" customHeight="1" x14ac:dyDescent="0.2">
      <c r="A746" s="125"/>
      <c r="B746" s="128" t="s">
        <v>302</v>
      </c>
      <c r="C746" s="109"/>
      <c r="D746" s="128"/>
      <c r="E746" s="128"/>
      <c r="F746" s="59"/>
      <c r="G746" s="59"/>
      <c r="H746" s="59"/>
      <c r="I746" s="59"/>
      <c r="J746" s="68"/>
      <c r="K746" s="69"/>
      <c r="L746" s="68"/>
      <c r="M746" s="69"/>
      <c r="N746" s="70">
        <f>SUM(N744:N745)</f>
        <v>0</v>
      </c>
      <c r="O746" s="70">
        <f t="shared" ref="O746:R746" si="282">SUM(O744:O745)</f>
        <v>0</v>
      </c>
      <c r="P746" s="70">
        <f t="shared" si="282"/>
        <v>0</v>
      </c>
      <c r="Q746" s="70">
        <f t="shared" si="282"/>
        <v>0</v>
      </c>
      <c r="R746" s="70">
        <f t="shared" si="282"/>
        <v>0</v>
      </c>
      <c r="S746" s="66"/>
      <c r="T746" s="71"/>
      <c r="U746" s="71"/>
      <c r="V746" s="71"/>
      <c r="W746" s="66"/>
      <c r="X746" s="128"/>
      <c r="Y746" s="164"/>
      <c r="Z746" s="164"/>
    </row>
    <row r="747" spans="1:26" ht="18" customHeight="1" x14ac:dyDescent="0.2">
      <c r="A747" s="125">
        <v>233</v>
      </c>
      <c r="B747" s="125" t="s">
        <v>466</v>
      </c>
      <c r="C747" s="126" t="s">
        <v>477</v>
      </c>
      <c r="D747" s="125">
        <v>80</v>
      </c>
      <c r="E747" s="125" t="s">
        <v>201</v>
      </c>
      <c r="F747" s="59" t="s">
        <v>202</v>
      </c>
      <c r="G747" s="59" t="s">
        <v>202</v>
      </c>
      <c r="H747" s="59" t="s">
        <v>202</v>
      </c>
      <c r="I747" s="59" t="s">
        <v>202</v>
      </c>
      <c r="J747" s="60">
        <v>43617</v>
      </c>
      <c r="K747" s="61">
        <v>0</v>
      </c>
      <c r="L747" s="60">
        <v>43647</v>
      </c>
      <c r="M747" s="61">
        <v>0</v>
      </c>
      <c r="N747" s="63">
        <f>IF(((L747+M747)-(J747+K747))*24&gt;0,((L747+M747)-(J747+K747))*24,"NA")</f>
        <v>720</v>
      </c>
      <c r="O747" s="62">
        <f>IF(RIGHT(S747)="T",(N747),0)</f>
        <v>0</v>
      </c>
      <c r="P747" s="62">
        <f>IF(RIGHT(S747)="U",(N747),0)</f>
        <v>0</v>
      </c>
      <c r="Q747" s="62">
        <f>IF(RIGHT(S747)="C",(N747),0)</f>
        <v>0</v>
      </c>
      <c r="R747" s="63">
        <f>IF(RIGHT(S747)="D",(N747),0)</f>
        <v>720</v>
      </c>
      <c r="S747" s="62" t="s">
        <v>488</v>
      </c>
      <c r="T747" s="65"/>
      <c r="U747" s="65"/>
      <c r="V747" s="65"/>
      <c r="W747" s="62"/>
      <c r="X747" s="125" t="s">
        <v>494</v>
      </c>
      <c r="Y747" s="164" t="s">
        <v>766</v>
      </c>
      <c r="Z747" s="164">
        <v>100</v>
      </c>
    </row>
    <row r="748" spans="1:26" ht="18" customHeight="1" x14ac:dyDescent="0.2">
      <c r="A748" s="125"/>
      <c r="B748" s="125"/>
      <c r="C748" s="126"/>
      <c r="D748" s="125"/>
      <c r="E748" s="125"/>
      <c r="F748" s="59"/>
      <c r="G748" s="59"/>
      <c r="H748" s="59"/>
      <c r="I748" s="59"/>
      <c r="J748" s="60"/>
      <c r="K748" s="64"/>
      <c r="L748" s="60"/>
      <c r="M748" s="64"/>
      <c r="N748" s="75"/>
      <c r="O748" s="63"/>
      <c r="P748" s="63"/>
      <c r="Q748" s="63"/>
      <c r="R748" s="63"/>
      <c r="S748" s="64"/>
      <c r="T748" s="65"/>
      <c r="U748" s="65"/>
      <c r="V748" s="65"/>
      <c r="W748" s="62"/>
      <c r="X748" s="5"/>
      <c r="Y748" s="164"/>
      <c r="Z748" s="164"/>
    </row>
    <row r="749" spans="1:26" ht="18" customHeight="1" x14ac:dyDescent="0.2">
      <c r="A749" s="125"/>
      <c r="B749" s="125"/>
      <c r="C749" s="126"/>
      <c r="D749" s="125"/>
      <c r="E749" s="125"/>
      <c r="F749" s="59" t="s">
        <v>202</v>
      </c>
      <c r="G749" s="59" t="s">
        <v>202</v>
      </c>
      <c r="H749" s="59" t="s">
        <v>202</v>
      </c>
      <c r="I749" s="59" t="s">
        <v>202</v>
      </c>
      <c r="J749" s="59"/>
      <c r="K749" s="84"/>
      <c r="L749" s="84"/>
      <c r="M749" s="84"/>
      <c r="N749" s="75"/>
      <c r="O749" s="63"/>
      <c r="P749" s="63"/>
      <c r="Q749" s="63"/>
      <c r="R749" s="63"/>
      <c r="S749" s="66"/>
      <c r="T749" s="65"/>
      <c r="U749" s="65"/>
      <c r="V749" s="65"/>
      <c r="W749" s="62"/>
      <c r="X749" s="128"/>
      <c r="Y749" s="164"/>
      <c r="Z749" s="164"/>
    </row>
    <row r="750" spans="1:26" ht="18" customHeight="1" x14ac:dyDescent="0.2">
      <c r="A750" s="125"/>
      <c r="B750" s="128" t="s">
        <v>302</v>
      </c>
      <c r="C750" s="109"/>
      <c r="D750" s="128"/>
      <c r="E750" s="128"/>
      <c r="F750" s="59"/>
      <c r="G750" s="59"/>
      <c r="H750" s="59"/>
      <c r="I750" s="59"/>
      <c r="J750" s="68"/>
      <c r="K750" s="69"/>
      <c r="L750" s="68"/>
      <c r="M750" s="69"/>
      <c r="N750" s="70">
        <f t="shared" ref="N750:R750" si="283">SUM(N747:N749)</f>
        <v>720</v>
      </c>
      <c r="O750" s="70">
        <f t="shared" si="283"/>
        <v>0</v>
      </c>
      <c r="P750" s="70">
        <f t="shared" si="283"/>
        <v>0</v>
      </c>
      <c r="Q750" s="70">
        <f t="shared" si="283"/>
        <v>0</v>
      </c>
      <c r="R750" s="70">
        <f t="shared" si="283"/>
        <v>720</v>
      </c>
      <c r="S750" s="66"/>
      <c r="T750" s="71"/>
      <c r="U750" s="71"/>
      <c r="V750" s="71"/>
      <c r="W750" s="66"/>
      <c r="X750" s="128"/>
      <c r="Y750" s="164"/>
      <c r="Z750" s="164"/>
    </row>
    <row r="751" spans="1:26" ht="18" customHeight="1" x14ac:dyDescent="0.2">
      <c r="A751" s="125">
        <v>234</v>
      </c>
      <c r="B751" s="125" t="s">
        <v>497</v>
      </c>
      <c r="C751" s="126" t="s">
        <v>498</v>
      </c>
      <c r="D751" s="125">
        <v>125</v>
      </c>
      <c r="E751" s="125" t="s">
        <v>201</v>
      </c>
      <c r="F751" s="59" t="s">
        <v>202</v>
      </c>
      <c r="G751" s="59" t="s">
        <v>202</v>
      </c>
      <c r="H751" s="59" t="s">
        <v>202</v>
      </c>
      <c r="I751" s="59" t="s">
        <v>202</v>
      </c>
      <c r="J751" s="85"/>
      <c r="K751" s="86"/>
      <c r="L751" s="85"/>
      <c r="M751" s="86"/>
      <c r="N751" s="96"/>
      <c r="O751" s="72"/>
      <c r="P751" s="72"/>
      <c r="Q751" s="72"/>
      <c r="R751" s="72"/>
      <c r="S751" s="87"/>
      <c r="T751" s="65"/>
      <c r="U751" s="65"/>
      <c r="V751" s="65"/>
      <c r="W751" s="62"/>
      <c r="X751" s="50"/>
      <c r="Y751" s="164" t="s">
        <v>766</v>
      </c>
      <c r="Z751" s="164">
        <v>100</v>
      </c>
    </row>
    <row r="752" spans="1:26" s="40" customFormat="1" ht="18" customHeight="1" x14ac:dyDescent="0.2">
      <c r="A752" s="128"/>
      <c r="B752" s="128" t="s">
        <v>302</v>
      </c>
      <c r="C752" s="109"/>
      <c r="D752" s="128"/>
      <c r="E752" s="128"/>
      <c r="F752" s="67"/>
      <c r="G752" s="67"/>
      <c r="H752" s="67"/>
      <c r="I752" s="67"/>
      <c r="J752" s="68"/>
      <c r="K752" s="69"/>
      <c r="L752" s="68"/>
      <c r="M752" s="69"/>
      <c r="N752" s="78"/>
      <c r="O752" s="70"/>
      <c r="P752" s="70"/>
      <c r="Q752" s="70"/>
      <c r="R752" s="70"/>
      <c r="S752" s="66"/>
      <c r="T752" s="71"/>
      <c r="U752" s="71"/>
      <c r="V752" s="71"/>
      <c r="W752" s="66"/>
      <c r="X752" s="128"/>
      <c r="Y752" s="164"/>
      <c r="Z752" s="164"/>
    </row>
    <row r="753" spans="1:26" ht="18" customHeight="1" x14ac:dyDescent="0.2">
      <c r="A753" s="125">
        <v>235</v>
      </c>
      <c r="B753" s="125" t="s">
        <v>514</v>
      </c>
      <c r="C753" s="126" t="s">
        <v>515</v>
      </c>
      <c r="D753" s="125">
        <v>125</v>
      </c>
      <c r="E753" s="125" t="s">
        <v>201</v>
      </c>
      <c r="F753" s="59" t="s">
        <v>202</v>
      </c>
      <c r="G753" s="59" t="s">
        <v>202</v>
      </c>
      <c r="H753" s="59" t="s">
        <v>202</v>
      </c>
      <c r="I753" s="59" t="s">
        <v>202</v>
      </c>
      <c r="J753" s="85"/>
      <c r="K753" s="86"/>
      <c r="L753" s="85"/>
      <c r="M753" s="86"/>
      <c r="N753" s="96"/>
      <c r="O753" s="72"/>
      <c r="P753" s="72"/>
      <c r="Q753" s="72"/>
      <c r="R753" s="72"/>
      <c r="S753" s="87"/>
      <c r="T753" s="65"/>
      <c r="U753" s="65"/>
      <c r="V753" s="65"/>
      <c r="W753" s="62"/>
      <c r="X753" s="50"/>
      <c r="Y753" s="164" t="s">
        <v>766</v>
      </c>
      <c r="Z753" s="164">
        <v>100</v>
      </c>
    </row>
    <row r="754" spans="1:26" s="40" customFormat="1" ht="18" customHeight="1" x14ac:dyDescent="0.2">
      <c r="A754" s="128"/>
      <c r="B754" s="128" t="s">
        <v>302</v>
      </c>
      <c r="C754" s="109"/>
      <c r="D754" s="128"/>
      <c r="E754" s="128"/>
      <c r="F754" s="67"/>
      <c r="G754" s="67"/>
      <c r="H754" s="67"/>
      <c r="I754" s="67"/>
      <c r="J754" s="68"/>
      <c r="K754" s="69"/>
      <c r="L754" s="68"/>
      <c r="M754" s="69"/>
      <c r="N754" s="70">
        <f>SUM(N753:N753)</f>
        <v>0</v>
      </c>
      <c r="O754" s="70">
        <f>SUM(O753:O753)</f>
        <v>0</v>
      </c>
      <c r="P754" s="70">
        <f>SUM(P753:P753)</f>
        <v>0</v>
      </c>
      <c r="Q754" s="70">
        <f>SUM(Q753:Q753)</f>
        <v>0</v>
      </c>
      <c r="R754" s="70">
        <f>SUM(R753:R753)</f>
        <v>0</v>
      </c>
      <c r="S754" s="66"/>
      <c r="T754" s="71"/>
      <c r="U754" s="71"/>
      <c r="V754" s="71"/>
      <c r="W754" s="66"/>
      <c r="X754" s="128"/>
      <c r="Y754" s="164"/>
      <c r="Z754" s="164"/>
    </row>
    <row r="755" spans="1:26" ht="18" customHeight="1" x14ac:dyDescent="0.2">
      <c r="A755" s="125">
        <v>236</v>
      </c>
      <c r="B755" s="125" t="s">
        <v>516</v>
      </c>
      <c r="C755" s="126" t="s">
        <v>517</v>
      </c>
      <c r="D755" s="125">
        <v>50</v>
      </c>
      <c r="E755" s="125" t="s">
        <v>201</v>
      </c>
      <c r="F755" s="59" t="s">
        <v>202</v>
      </c>
      <c r="G755" s="59" t="s">
        <v>202</v>
      </c>
      <c r="H755" s="59" t="s">
        <v>202</v>
      </c>
      <c r="I755" s="59" t="s">
        <v>202</v>
      </c>
      <c r="J755" s="85"/>
      <c r="K755" s="86"/>
      <c r="L755" s="85"/>
      <c r="M755" s="86"/>
      <c r="N755" s="96"/>
      <c r="O755" s="72"/>
      <c r="P755" s="72"/>
      <c r="Q755" s="72"/>
      <c r="R755" s="72"/>
      <c r="S755" s="87"/>
      <c r="T755" s="65"/>
      <c r="U755" s="65"/>
      <c r="V755" s="65"/>
      <c r="W755" s="62"/>
      <c r="X755" s="50"/>
      <c r="Y755" s="164" t="s">
        <v>766</v>
      </c>
      <c r="Z755" s="164">
        <v>100</v>
      </c>
    </row>
    <row r="756" spans="1:26" s="40" customFormat="1" ht="18" customHeight="1" x14ac:dyDescent="0.2">
      <c r="A756" s="128"/>
      <c r="B756" s="128" t="s">
        <v>302</v>
      </c>
      <c r="C756" s="109"/>
      <c r="D756" s="128"/>
      <c r="E756" s="128"/>
      <c r="F756" s="67"/>
      <c r="G756" s="67"/>
      <c r="H756" s="67"/>
      <c r="I756" s="67"/>
      <c r="J756" s="68"/>
      <c r="K756" s="69"/>
      <c r="L756" s="68"/>
      <c r="M756" s="69"/>
      <c r="N756" s="70">
        <f>SUM(N755:N755)</f>
        <v>0</v>
      </c>
      <c r="O756" s="70">
        <f>SUM(O755:O755)</f>
        <v>0</v>
      </c>
      <c r="P756" s="70">
        <f>SUM(P755:P755)</f>
        <v>0</v>
      </c>
      <c r="Q756" s="70">
        <f>SUM(Q755:Q755)</f>
        <v>0</v>
      </c>
      <c r="R756" s="70">
        <f>SUM(R755:R755)</f>
        <v>0</v>
      </c>
      <c r="S756" s="66"/>
      <c r="T756" s="71"/>
      <c r="U756" s="71"/>
      <c r="V756" s="71"/>
      <c r="W756" s="66"/>
      <c r="X756" s="128"/>
      <c r="Y756" s="164"/>
      <c r="Z756" s="164"/>
    </row>
    <row r="757" spans="1:26" ht="18" customHeight="1" x14ac:dyDescent="0.2">
      <c r="A757" s="125">
        <v>237</v>
      </c>
      <c r="B757" s="125" t="s">
        <v>522</v>
      </c>
      <c r="C757" s="126" t="s">
        <v>521</v>
      </c>
      <c r="D757" s="125">
        <v>50</v>
      </c>
      <c r="E757" s="125" t="s">
        <v>201</v>
      </c>
      <c r="F757" s="59" t="s">
        <v>202</v>
      </c>
      <c r="G757" s="59" t="s">
        <v>202</v>
      </c>
      <c r="H757" s="59" t="s">
        <v>202</v>
      </c>
      <c r="I757" s="59" t="s">
        <v>202</v>
      </c>
      <c r="J757" s="85"/>
      <c r="K757" s="86"/>
      <c r="L757" s="85"/>
      <c r="M757" s="86"/>
      <c r="N757" s="96"/>
      <c r="O757" s="72"/>
      <c r="P757" s="72"/>
      <c r="Q757" s="72"/>
      <c r="R757" s="72"/>
      <c r="S757" s="87"/>
      <c r="T757" s="65"/>
      <c r="U757" s="65"/>
      <c r="V757" s="65"/>
      <c r="W757" s="62"/>
      <c r="X757" s="50"/>
      <c r="Y757" s="164" t="s">
        <v>766</v>
      </c>
      <c r="Z757" s="164">
        <v>100</v>
      </c>
    </row>
    <row r="758" spans="1:26" s="40" customFormat="1" ht="18" customHeight="1" x14ac:dyDescent="0.2">
      <c r="A758" s="128"/>
      <c r="B758" s="128" t="s">
        <v>302</v>
      </c>
      <c r="C758" s="109"/>
      <c r="D758" s="128"/>
      <c r="E758" s="128"/>
      <c r="F758" s="67"/>
      <c r="G758" s="67"/>
      <c r="H758" s="67"/>
      <c r="I758" s="67"/>
      <c r="J758" s="68"/>
      <c r="K758" s="69"/>
      <c r="L758" s="68"/>
      <c r="M758" s="69"/>
      <c r="N758" s="70">
        <f>SUM(N757:N757)</f>
        <v>0</v>
      </c>
      <c r="O758" s="70">
        <f>SUM(O757:O757)</f>
        <v>0</v>
      </c>
      <c r="P758" s="70">
        <f>SUM(P757:P757)</f>
        <v>0</v>
      </c>
      <c r="Q758" s="70">
        <f>SUM(Q757:Q757)</f>
        <v>0</v>
      </c>
      <c r="R758" s="70">
        <f>SUM(R757:R757)</f>
        <v>0</v>
      </c>
      <c r="S758" s="66"/>
      <c r="T758" s="71"/>
      <c r="U758" s="71"/>
      <c r="V758" s="71"/>
      <c r="W758" s="66"/>
      <c r="X758" s="128"/>
      <c r="Y758" s="164"/>
      <c r="Z758" s="164"/>
    </row>
    <row r="759" spans="1:26" ht="18" customHeight="1" x14ac:dyDescent="0.2">
      <c r="A759" s="125">
        <v>238</v>
      </c>
      <c r="B759" s="125" t="s">
        <v>522</v>
      </c>
      <c r="C759" s="126" t="s">
        <v>523</v>
      </c>
      <c r="D759" s="125">
        <v>80</v>
      </c>
      <c r="E759" s="125" t="s">
        <v>201</v>
      </c>
      <c r="F759" s="59" t="s">
        <v>202</v>
      </c>
      <c r="G759" s="59" t="s">
        <v>202</v>
      </c>
      <c r="H759" s="59" t="s">
        <v>202</v>
      </c>
      <c r="I759" s="59" t="s">
        <v>202</v>
      </c>
      <c r="J759" s="85"/>
      <c r="K759" s="86"/>
      <c r="L759" s="85"/>
      <c r="M759" s="86"/>
      <c r="N759" s="96"/>
      <c r="O759" s="72"/>
      <c r="P759" s="72"/>
      <c r="Q759" s="72"/>
      <c r="R759" s="72"/>
      <c r="S759" s="87"/>
      <c r="T759" s="65"/>
      <c r="U759" s="65"/>
      <c r="V759" s="65"/>
      <c r="W759" s="62"/>
      <c r="X759" s="50"/>
      <c r="Y759" s="164" t="s">
        <v>766</v>
      </c>
      <c r="Z759" s="164">
        <v>100</v>
      </c>
    </row>
    <row r="760" spans="1:26" s="40" customFormat="1" ht="18" customHeight="1" x14ac:dyDescent="0.2">
      <c r="A760" s="128"/>
      <c r="B760" s="128" t="s">
        <v>302</v>
      </c>
      <c r="C760" s="109"/>
      <c r="D760" s="128"/>
      <c r="E760" s="128"/>
      <c r="F760" s="67"/>
      <c r="G760" s="67"/>
      <c r="H760" s="67"/>
      <c r="I760" s="67"/>
      <c r="J760" s="68"/>
      <c r="K760" s="69"/>
      <c r="L760" s="68"/>
      <c r="M760" s="69"/>
      <c r="N760" s="70">
        <f>SUM(N759:N759)</f>
        <v>0</v>
      </c>
      <c r="O760" s="70">
        <f>SUM(O759:O759)</f>
        <v>0</v>
      </c>
      <c r="P760" s="70">
        <f>SUM(P759:P759)</f>
        <v>0</v>
      </c>
      <c r="Q760" s="70">
        <f>SUM(Q759:Q759)</f>
        <v>0</v>
      </c>
      <c r="R760" s="70">
        <f>SUM(R759:R759)</f>
        <v>0</v>
      </c>
      <c r="S760" s="66"/>
      <c r="T760" s="71"/>
      <c r="U760" s="71"/>
      <c r="V760" s="71"/>
      <c r="W760" s="66"/>
      <c r="X760" s="128"/>
      <c r="Y760" s="164"/>
      <c r="Z760" s="164"/>
    </row>
    <row r="761" spans="1:26" ht="18" customHeight="1" x14ac:dyDescent="0.2">
      <c r="A761" s="125">
        <v>239</v>
      </c>
      <c r="B761" s="125" t="s">
        <v>528</v>
      </c>
      <c r="C761" s="126" t="s">
        <v>526</v>
      </c>
      <c r="D761" s="6" t="s">
        <v>525</v>
      </c>
      <c r="E761" s="125" t="s">
        <v>201</v>
      </c>
      <c r="F761" s="59" t="s">
        <v>202</v>
      </c>
      <c r="G761" s="59" t="s">
        <v>202</v>
      </c>
      <c r="H761" s="59" t="s">
        <v>202</v>
      </c>
      <c r="I761" s="59" t="s">
        <v>202</v>
      </c>
      <c r="J761" s="85"/>
      <c r="K761" s="86"/>
      <c r="L761" s="85"/>
      <c r="M761" s="86"/>
      <c r="N761" s="96"/>
      <c r="O761" s="72"/>
      <c r="P761" s="72"/>
      <c r="Q761" s="72"/>
      <c r="R761" s="72"/>
      <c r="S761" s="87"/>
      <c r="T761" s="65"/>
      <c r="U761" s="65"/>
      <c r="V761" s="65"/>
      <c r="W761" s="62"/>
      <c r="X761" s="50"/>
      <c r="Y761" s="164" t="s">
        <v>766</v>
      </c>
      <c r="Z761" s="164">
        <v>100</v>
      </c>
    </row>
    <row r="762" spans="1:26" s="40" customFormat="1" ht="18" customHeight="1" x14ac:dyDescent="0.2">
      <c r="A762" s="128"/>
      <c r="B762" s="128" t="s">
        <v>302</v>
      </c>
      <c r="C762" s="109"/>
      <c r="D762" s="128"/>
      <c r="E762" s="128"/>
      <c r="F762" s="67"/>
      <c r="G762" s="67"/>
      <c r="H762" s="67"/>
      <c r="I762" s="67"/>
      <c r="J762" s="68"/>
      <c r="K762" s="69"/>
      <c r="L762" s="68"/>
      <c r="M762" s="69"/>
      <c r="N762" s="70">
        <f>SUM(N761:N761)</f>
        <v>0</v>
      </c>
      <c r="O762" s="70">
        <f>SUM(O761:O761)</f>
        <v>0</v>
      </c>
      <c r="P762" s="70">
        <f>SUM(P761:P761)</f>
        <v>0</v>
      </c>
      <c r="Q762" s="70">
        <f>SUM(Q761:Q761)</f>
        <v>0</v>
      </c>
      <c r="R762" s="70">
        <f>SUM(R761:R761)</f>
        <v>0</v>
      </c>
      <c r="S762" s="66"/>
      <c r="T762" s="71"/>
      <c r="U762" s="71"/>
      <c r="V762" s="71"/>
      <c r="W762" s="66"/>
      <c r="X762" s="128"/>
      <c r="Y762" s="164"/>
      <c r="Z762" s="164"/>
    </row>
    <row r="763" spans="1:26" ht="18" customHeight="1" x14ac:dyDescent="0.2">
      <c r="A763" s="125">
        <v>240</v>
      </c>
      <c r="B763" s="125" t="s">
        <v>529</v>
      </c>
      <c r="C763" s="126" t="s">
        <v>524</v>
      </c>
      <c r="D763" s="6" t="s">
        <v>527</v>
      </c>
      <c r="E763" s="125" t="s">
        <v>201</v>
      </c>
      <c r="F763" s="59" t="s">
        <v>202</v>
      </c>
      <c r="G763" s="59" t="s">
        <v>202</v>
      </c>
      <c r="H763" s="59" t="s">
        <v>202</v>
      </c>
      <c r="I763" s="59" t="s">
        <v>202</v>
      </c>
      <c r="J763" s="85"/>
      <c r="K763" s="86"/>
      <c r="L763" s="85"/>
      <c r="M763" s="86"/>
      <c r="N763" s="96"/>
      <c r="O763" s="72"/>
      <c r="P763" s="72"/>
      <c r="Q763" s="72"/>
      <c r="R763" s="72"/>
      <c r="S763" s="87"/>
      <c r="T763" s="65"/>
      <c r="U763" s="65"/>
      <c r="V763" s="65"/>
      <c r="W763" s="62"/>
      <c r="X763" s="50"/>
      <c r="Y763" s="164" t="s">
        <v>766</v>
      </c>
      <c r="Z763" s="164">
        <v>100</v>
      </c>
    </row>
    <row r="764" spans="1:26" s="40" customFormat="1" ht="18" customHeight="1" x14ac:dyDescent="0.2">
      <c r="A764" s="128"/>
      <c r="B764" s="128" t="s">
        <v>302</v>
      </c>
      <c r="C764" s="109"/>
      <c r="D764" s="128"/>
      <c r="E764" s="128"/>
      <c r="F764" s="67"/>
      <c r="G764" s="67"/>
      <c r="H764" s="67"/>
      <c r="I764" s="67"/>
      <c r="J764" s="68"/>
      <c r="K764" s="69"/>
      <c r="L764" s="68"/>
      <c r="M764" s="69"/>
      <c r="N764" s="70">
        <f>SUM(N763:N763)</f>
        <v>0</v>
      </c>
      <c r="O764" s="70">
        <f>SUM(O763:O763)</f>
        <v>0</v>
      </c>
      <c r="P764" s="70">
        <f>SUM(P763:P763)</f>
        <v>0</v>
      </c>
      <c r="Q764" s="70">
        <f>SUM(Q763:Q763)</f>
        <v>0</v>
      </c>
      <c r="R764" s="70">
        <f>SUM(R763:R763)</f>
        <v>0</v>
      </c>
      <c r="S764" s="66"/>
      <c r="T764" s="71"/>
      <c r="U764" s="71"/>
      <c r="V764" s="71"/>
      <c r="W764" s="66"/>
      <c r="X764" s="128"/>
      <c r="Y764" s="164"/>
      <c r="Z764" s="164"/>
    </row>
    <row r="765" spans="1:26" ht="18" customHeight="1" x14ac:dyDescent="0.2">
      <c r="A765" s="125">
        <v>241</v>
      </c>
      <c r="B765" s="125"/>
      <c r="C765" s="110" t="s">
        <v>604</v>
      </c>
      <c r="D765" s="6" t="s">
        <v>527</v>
      </c>
      <c r="E765" s="125" t="s">
        <v>201</v>
      </c>
      <c r="F765" s="59" t="s">
        <v>202</v>
      </c>
      <c r="G765" s="59" t="s">
        <v>202</v>
      </c>
      <c r="H765" s="59" t="s">
        <v>202</v>
      </c>
      <c r="I765" s="59" t="s">
        <v>202</v>
      </c>
      <c r="J765" s="60"/>
      <c r="K765" s="61"/>
      <c r="L765" s="60"/>
      <c r="M765" s="61"/>
      <c r="N765" s="63"/>
      <c r="O765" s="62"/>
      <c r="P765" s="62"/>
      <c r="Q765" s="62"/>
      <c r="R765" s="63"/>
      <c r="S765" s="64"/>
      <c r="T765" s="65"/>
      <c r="U765" s="65"/>
      <c r="V765" s="65"/>
      <c r="W765" s="62"/>
      <c r="X765" s="125"/>
      <c r="Y765" s="164" t="s">
        <v>766</v>
      </c>
      <c r="Z765" s="164">
        <v>100</v>
      </c>
    </row>
    <row r="766" spans="1:26" x14ac:dyDescent="0.2">
      <c r="A766" s="125"/>
      <c r="B766" s="128" t="s">
        <v>302</v>
      </c>
      <c r="C766" s="128"/>
      <c r="D766" s="128"/>
      <c r="E766" s="128"/>
      <c r="F766" s="67"/>
      <c r="G766" s="67"/>
      <c r="H766" s="67"/>
      <c r="I766" s="67"/>
      <c r="J766" s="68"/>
      <c r="K766" s="69"/>
      <c r="L766" s="68"/>
      <c r="M766" s="69"/>
      <c r="N766" s="70">
        <f>SUM(N765:N765)</f>
        <v>0</v>
      </c>
      <c r="O766" s="70">
        <f>SUM(O765:O765)</f>
        <v>0</v>
      </c>
      <c r="P766" s="70">
        <f>SUM(P765:P765)</f>
        <v>0</v>
      </c>
      <c r="Q766" s="70">
        <f>SUM(Q765:Q765)</f>
        <v>0</v>
      </c>
      <c r="R766" s="70">
        <f>SUM(R765:R765)</f>
        <v>0</v>
      </c>
      <c r="S766" s="66"/>
      <c r="T766" s="71"/>
      <c r="U766" s="71"/>
      <c r="V766" s="71"/>
      <c r="W766" s="66"/>
      <c r="X766" s="128"/>
      <c r="Y766" s="164"/>
      <c r="Z766" s="164"/>
    </row>
    <row r="767" spans="1:26" x14ac:dyDescent="0.2">
      <c r="A767" s="62"/>
    </row>
    <row r="768" spans="1:26" x14ac:dyDescent="0.2">
      <c r="A768" s="62"/>
    </row>
    <row r="769" spans="1:1" x14ac:dyDescent="0.2">
      <c r="A769" s="62"/>
    </row>
    <row r="770" spans="1:1" x14ac:dyDescent="0.2">
      <c r="A770" s="62"/>
    </row>
    <row r="771" spans="1:1" x14ac:dyDescent="0.2">
      <c r="A771" s="62"/>
    </row>
    <row r="772" spans="1:1" x14ac:dyDescent="0.2">
      <c r="A772" s="62"/>
    </row>
    <row r="773" spans="1:1" x14ac:dyDescent="0.2">
      <c r="A773" s="62"/>
    </row>
    <row r="774" spans="1:1" x14ac:dyDescent="0.2">
      <c r="A774" s="62"/>
    </row>
    <row r="775" spans="1:1" x14ac:dyDescent="0.2">
      <c r="A775" s="62"/>
    </row>
    <row r="776" spans="1:1" x14ac:dyDescent="0.2">
      <c r="A776" s="62"/>
    </row>
    <row r="777" spans="1:1" x14ac:dyDescent="0.2">
      <c r="A777" s="62"/>
    </row>
    <row r="778" spans="1:1" x14ac:dyDescent="0.2">
      <c r="A778" s="62"/>
    </row>
    <row r="779" spans="1:1" x14ac:dyDescent="0.2">
      <c r="A779" s="62"/>
    </row>
    <row r="780" spans="1:1" x14ac:dyDescent="0.2">
      <c r="A780" s="62"/>
    </row>
    <row r="781" spans="1:1" x14ac:dyDescent="0.2">
      <c r="A781" s="62"/>
    </row>
    <row r="782" spans="1:1" x14ac:dyDescent="0.2">
      <c r="A782" s="62"/>
    </row>
    <row r="783" spans="1:1" x14ac:dyDescent="0.2">
      <c r="A783" s="62"/>
    </row>
    <row r="784" spans="1:1" x14ac:dyDescent="0.2">
      <c r="A784" s="62"/>
    </row>
    <row r="785" spans="1:1" x14ac:dyDescent="0.2">
      <c r="A785" s="62"/>
    </row>
    <row r="786" spans="1:1" x14ac:dyDescent="0.2">
      <c r="A786" s="62"/>
    </row>
    <row r="787" spans="1:1" x14ac:dyDescent="0.2">
      <c r="A787" s="62"/>
    </row>
    <row r="788" spans="1:1" x14ac:dyDescent="0.2">
      <c r="A788" s="62"/>
    </row>
    <row r="789" spans="1:1" x14ac:dyDescent="0.2">
      <c r="A789" s="62"/>
    </row>
    <row r="790" spans="1:1" x14ac:dyDescent="0.2">
      <c r="A790" s="62"/>
    </row>
    <row r="791" spans="1:1" x14ac:dyDescent="0.2">
      <c r="A791" s="62"/>
    </row>
    <row r="792" spans="1:1" x14ac:dyDescent="0.2">
      <c r="A792" s="62"/>
    </row>
    <row r="793" spans="1:1" x14ac:dyDescent="0.2">
      <c r="A793" s="62"/>
    </row>
    <row r="794" spans="1:1" x14ac:dyDescent="0.2">
      <c r="A794" s="62"/>
    </row>
    <row r="795" spans="1:1" x14ac:dyDescent="0.2">
      <c r="A795" s="62"/>
    </row>
    <row r="796" spans="1:1" x14ac:dyDescent="0.2">
      <c r="A796" s="62"/>
    </row>
    <row r="797" spans="1:1" x14ac:dyDescent="0.2">
      <c r="A797" s="62"/>
    </row>
    <row r="798" spans="1:1" x14ac:dyDescent="0.2">
      <c r="A798" s="62"/>
    </row>
    <row r="799" spans="1:1" x14ac:dyDescent="0.2">
      <c r="A799" s="62"/>
    </row>
    <row r="800" spans="1:1" x14ac:dyDescent="0.2">
      <c r="A800" s="62"/>
    </row>
    <row r="801" spans="1:1" x14ac:dyDescent="0.2">
      <c r="A801" s="62"/>
    </row>
    <row r="802" spans="1:1" x14ac:dyDescent="0.2">
      <c r="A802" s="62"/>
    </row>
    <row r="803" spans="1:1" x14ac:dyDescent="0.2">
      <c r="A803" s="62"/>
    </row>
    <row r="804" spans="1:1" x14ac:dyDescent="0.2">
      <c r="A804" s="62"/>
    </row>
    <row r="805" spans="1:1" x14ac:dyDescent="0.2">
      <c r="A805" s="62"/>
    </row>
    <row r="806" spans="1:1" x14ac:dyDescent="0.2">
      <c r="A806" s="62"/>
    </row>
    <row r="807" spans="1:1" x14ac:dyDescent="0.2">
      <c r="A807" s="62"/>
    </row>
    <row r="808" spans="1:1" x14ac:dyDescent="0.2">
      <c r="A808" s="62"/>
    </row>
    <row r="809" spans="1:1" x14ac:dyDescent="0.2">
      <c r="A809" s="62"/>
    </row>
    <row r="810" spans="1:1" x14ac:dyDescent="0.2">
      <c r="A810" s="62"/>
    </row>
    <row r="811" spans="1:1" x14ac:dyDescent="0.2">
      <c r="A811" s="62"/>
    </row>
    <row r="812" spans="1:1" x14ac:dyDescent="0.2">
      <c r="A812" s="62"/>
    </row>
    <row r="813" spans="1:1" x14ac:dyDescent="0.2">
      <c r="A813" s="62"/>
    </row>
    <row r="814" spans="1:1" x14ac:dyDescent="0.2">
      <c r="A814" s="62"/>
    </row>
    <row r="815" spans="1:1" x14ac:dyDescent="0.2">
      <c r="A815" s="62"/>
    </row>
    <row r="816" spans="1:1" x14ac:dyDescent="0.2">
      <c r="A816" s="62"/>
    </row>
    <row r="817" spans="1:1" x14ac:dyDescent="0.2">
      <c r="A817" s="62"/>
    </row>
    <row r="818" spans="1:1" x14ac:dyDescent="0.2">
      <c r="A818" s="62"/>
    </row>
    <row r="819" spans="1:1" x14ac:dyDescent="0.2">
      <c r="A819" s="62"/>
    </row>
    <row r="820" spans="1:1" x14ac:dyDescent="0.2">
      <c r="A820" s="62"/>
    </row>
    <row r="821" spans="1:1" x14ac:dyDescent="0.2">
      <c r="A821" s="62"/>
    </row>
    <row r="822" spans="1:1" x14ac:dyDescent="0.2">
      <c r="A822" s="62"/>
    </row>
    <row r="823" spans="1:1" x14ac:dyDescent="0.2">
      <c r="A823" s="62"/>
    </row>
    <row r="824" spans="1:1" x14ac:dyDescent="0.2">
      <c r="A824" s="62"/>
    </row>
    <row r="825" spans="1:1" x14ac:dyDescent="0.2">
      <c r="A825" s="62"/>
    </row>
    <row r="826" spans="1:1" x14ac:dyDescent="0.2">
      <c r="A826" s="62"/>
    </row>
    <row r="827" spans="1:1" x14ac:dyDescent="0.2">
      <c r="A827" s="62"/>
    </row>
    <row r="828" spans="1:1" x14ac:dyDescent="0.2">
      <c r="A828" s="62"/>
    </row>
    <row r="829" spans="1:1" x14ac:dyDescent="0.2">
      <c r="A829" s="62"/>
    </row>
    <row r="830" spans="1:1" x14ac:dyDescent="0.2">
      <c r="A830" s="62"/>
    </row>
    <row r="831" spans="1:1" x14ac:dyDescent="0.2">
      <c r="A831" s="62"/>
    </row>
    <row r="832" spans="1:1" x14ac:dyDescent="0.2">
      <c r="A832" s="62"/>
    </row>
    <row r="833" spans="1:1" x14ac:dyDescent="0.2">
      <c r="A833" s="62"/>
    </row>
    <row r="834" spans="1:1" x14ac:dyDescent="0.2">
      <c r="A834" s="62"/>
    </row>
    <row r="835" spans="1:1" x14ac:dyDescent="0.2">
      <c r="A835" s="62"/>
    </row>
    <row r="836" spans="1:1" x14ac:dyDescent="0.2">
      <c r="A836" s="62"/>
    </row>
    <row r="837" spans="1:1" x14ac:dyDescent="0.2">
      <c r="A837" s="62"/>
    </row>
    <row r="838" spans="1:1" x14ac:dyDescent="0.2">
      <c r="A838" s="62"/>
    </row>
    <row r="839" spans="1:1" x14ac:dyDescent="0.2">
      <c r="A839" s="62"/>
    </row>
    <row r="840" spans="1:1" x14ac:dyDescent="0.2">
      <c r="A840" s="62"/>
    </row>
    <row r="841" spans="1:1" x14ac:dyDescent="0.2">
      <c r="A841" s="62"/>
    </row>
    <row r="842" spans="1:1" x14ac:dyDescent="0.2">
      <c r="A842" s="62"/>
    </row>
    <row r="843" spans="1:1" x14ac:dyDescent="0.2">
      <c r="A843" s="62"/>
    </row>
    <row r="844" spans="1:1" x14ac:dyDescent="0.2">
      <c r="A844" s="62"/>
    </row>
    <row r="845" spans="1:1" x14ac:dyDescent="0.2">
      <c r="A845" s="62"/>
    </row>
    <row r="846" spans="1:1" x14ac:dyDescent="0.2">
      <c r="A846" s="62"/>
    </row>
    <row r="847" spans="1:1" x14ac:dyDescent="0.2">
      <c r="A847" s="62"/>
    </row>
    <row r="848" spans="1:1" x14ac:dyDescent="0.2">
      <c r="A848" s="62"/>
    </row>
    <row r="849" spans="1:1" x14ac:dyDescent="0.2">
      <c r="A849" s="62"/>
    </row>
    <row r="850" spans="1:1" x14ac:dyDescent="0.2">
      <c r="A850" s="62"/>
    </row>
    <row r="851" spans="1:1" x14ac:dyDescent="0.2">
      <c r="A851" s="62"/>
    </row>
    <row r="852" spans="1:1" x14ac:dyDescent="0.2">
      <c r="A852" s="62"/>
    </row>
    <row r="853" spans="1:1" x14ac:dyDescent="0.2">
      <c r="A853" s="62"/>
    </row>
    <row r="854" spans="1:1" x14ac:dyDescent="0.2">
      <c r="A854" s="62"/>
    </row>
    <row r="855" spans="1:1" x14ac:dyDescent="0.2">
      <c r="A855" s="62"/>
    </row>
    <row r="856" spans="1:1" x14ac:dyDescent="0.2">
      <c r="A856" s="62"/>
    </row>
    <row r="857" spans="1:1" x14ac:dyDescent="0.2">
      <c r="A857" s="62"/>
    </row>
    <row r="858" spans="1:1" x14ac:dyDescent="0.2">
      <c r="A858" s="62"/>
    </row>
    <row r="859" spans="1:1" x14ac:dyDescent="0.2">
      <c r="A859" s="62"/>
    </row>
    <row r="860" spans="1:1" x14ac:dyDescent="0.2">
      <c r="A860" s="62"/>
    </row>
    <row r="861" spans="1:1" x14ac:dyDescent="0.2">
      <c r="A861" s="62"/>
    </row>
    <row r="862" spans="1:1" x14ac:dyDescent="0.2">
      <c r="A862" s="62"/>
    </row>
    <row r="863" spans="1:1" x14ac:dyDescent="0.2">
      <c r="A863" s="62"/>
    </row>
    <row r="864" spans="1:1" x14ac:dyDescent="0.2">
      <c r="A864" s="62"/>
    </row>
    <row r="865" spans="1:1" x14ac:dyDescent="0.2">
      <c r="A865" s="62"/>
    </row>
    <row r="866" spans="1:1" x14ac:dyDescent="0.2">
      <c r="A866" s="62"/>
    </row>
    <row r="867" spans="1:1" x14ac:dyDescent="0.2">
      <c r="A867" s="62"/>
    </row>
    <row r="868" spans="1:1" x14ac:dyDescent="0.2">
      <c r="A868" s="62"/>
    </row>
    <row r="869" spans="1:1" x14ac:dyDescent="0.2">
      <c r="A869" s="62"/>
    </row>
    <row r="870" spans="1:1" x14ac:dyDescent="0.2">
      <c r="A870" s="62"/>
    </row>
    <row r="871" spans="1:1" x14ac:dyDescent="0.2">
      <c r="A871" s="62"/>
    </row>
    <row r="872" spans="1:1" x14ac:dyDescent="0.2">
      <c r="A872" s="62"/>
    </row>
    <row r="873" spans="1:1" x14ac:dyDescent="0.2">
      <c r="A873" s="62"/>
    </row>
    <row r="874" spans="1:1" x14ac:dyDescent="0.2">
      <c r="A874" s="62"/>
    </row>
    <row r="875" spans="1:1" x14ac:dyDescent="0.2">
      <c r="A875" s="62"/>
    </row>
    <row r="876" spans="1:1" x14ac:dyDescent="0.2">
      <c r="A876" s="62"/>
    </row>
    <row r="877" spans="1:1" x14ac:dyDescent="0.2">
      <c r="A877" s="62"/>
    </row>
    <row r="878" spans="1:1" x14ac:dyDescent="0.2">
      <c r="A878" s="62"/>
    </row>
    <row r="879" spans="1:1" x14ac:dyDescent="0.2">
      <c r="A879" s="62"/>
    </row>
    <row r="880" spans="1:1" x14ac:dyDescent="0.2">
      <c r="A880" s="62"/>
    </row>
    <row r="907" spans="2:3" x14ac:dyDescent="0.2">
      <c r="B907" s="38"/>
      <c r="C907" s="123"/>
    </row>
    <row r="908" spans="2:3" x14ac:dyDescent="0.2">
      <c r="B908" s="38"/>
      <c r="C908" s="123"/>
    </row>
    <row r="909" spans="2:3" x14ac:dyDescent="0.2">
      <c r="B909" s="38"/>
      <c r="C909" s="123"/>
    </row>
    <row r="910" spans="2:3" x14ac:dyDescent="0.2">
      <c r="B910" s="38"/>
      <c r="C910" s="123"/>
    </row>
    <row r="911" spans="2:3" x14ac:dyDescent="0.2">
      <c r="B911" s="38"/>
      <c r="C911" s="123"/>
    </row>
    <row r="912" spans="2:3" x14ac:dyDescent="0.2">
      <c r="B912" s="38"/>
      <c r="C912" s="123"/>
    </row>
  </sheetData>
  <mergeCells count="758">
    <mergeCell ref="Y721:Y723"/>
    <mergeCell ref="Y724:Y726"/>
    <mergeCell ref="Y727:Y729"/>
    <mergeCell ref="Y730:Y733"/>
    <mergeCell ref="Y734:Y736"/>
    <mergeCell ref="Y737:Y739"/>
    <mergeCell ref="Y740:Y742"/>
    <mergeCell ref="Y765:Y766"/>
    <mergeCell ref="Y743:Y746"/>
    <mergeCell ref="Y747:Y750"/>
    <mergeCell ref="Y751:Y752"/>
    <mergeCell ref="Y753:Y754"/>
    <mergeCell ref="Y755:Y756"/>
    <mergeCell ref="Y757:Y758"/>
    <mergeCell ref="Y759:Y760"/>
    <mergeCell ref="Y761:Y762"/>
    <mergeCell ref="Y763:Y764"/>
    <mergeCell ref="Y692:Y694"/>
    <mergeCell ref="Y695:Y697"/>
    <mergeCell ref="Y698:Y701"/>
    <mergeCell ref="Y702:Y704"/>
    <mergeCell ref="Y705:Y707"/>
    <mergeCell ref="Y708:Y710"/>
    <mergeCell ref="Y711:Y713"/>
    <mergeCell ref="Y714:Y717"/>
    <mergeCell ref="Y718:Y720"/>
    <mergeCell ref="Y647:Y649"/>
    <mergeCell ref="Y650:Y654"/>
    <mergeCell ref="Y655:Y657"/>
    <mergeCell ref="Y658:Y660"/>
    <mergeCell ref="Y661:Y663"/>
    <mergeCell ref="Y664:Y666"/>
    <mergeCell ref="Y667:Y669"/>
    <mergeCell ref="Y670:Y672"/>
    <mergeCell ref="Y673:Y675"/>
    <mergeCell ref="Y619:Y621"/>
    <mergeCell ref="Y622:Y624"/>
    <mergeCell ref="Y625:Y628"/>
    <mergeCell ref="Y629:Y631"/>
    <mergeCell ref="Y632:Y634"/>
    <mergeCell ref="Y635:Y637"/>
    <mergeCell ref="Y638:Y640"/>
    <mergeCell ref="Y641:Y643"/>
    <mergeCell ref="Y644:Y646"/>
    <mergeCell ref="Y592:Y594"/>
    <mergeCell ref="Y595:Y597"/>
    <mergeCell ref="Y598:Y600"/>
    <mergeCell ref="Y601:Y603"/>
    <mergeCell ref="Y604:Y606"/>
    <mergeCell ref="Y607:Y609"/>
    <mergeCell ref="Y610:Y612"/>
    <mergeCell ref="Y613:Y615"/>
    <mergeCell ref="Y616:Y618"/>
    <mergeCell ref="Y564:Y567"/>
    <mergeCell ref="Y568:Y570"/>
    <mergeCell ref="Y571:Y573"/>
    <mergeCell ref="Y574:Y576"/>
    <mergeCell ref="Y577:Y579"/>
    <mergeCell ref="Y580:Y582"/>
    <mergeCell ref="Y583:Y585"/>
    <mergeCell ref="Y586:Y588"/>
    <mergeCell ref="Y589:Y591"/>
    <mergeCell ref="Y502:Y503"/>
    <mergeCell ref="Y504:Y506"/>
    <mergeCell ref="Y507:Y509"/>
    <mergeCell ref="Y510:Y512"/>
    <mergeCell ref="Y513:Y515"/>
    <mergeCell ref="Y516:Y518"/>
    <mergeCell ref="Y519:Y521"/>
    <mergeCell ref="Y522:Y526"/>
    <mergeCell ref="Y527:Y529"/>
    <mergeCell ref="Y478:Y480"/>
    <mergeCell ref="Y481:Y483"/>
    <mergeCell ref="Y484:Y485"/>
    <mergeCell ref="Y486:Y488"/>
    <mergeCell ref="Y489:Y490"/>
    <mergeCell ref="Y491:Y493"/>
    <mergeCell ref="Y494:Y496"/>
    <mergeCell ref="Y497:Y499"/>
    <mergeCell ref="Y500:Y501"/>
    <mergeCell ref="Z763:Z764"/>
    <mergeCell ref="Z765:Z766"/>
    <mergeCell ref="Y408:Y410"/>
    <mergeCell ref="Y411:Y413"/>
    <mergeCell ref="Y414:Y415"/>
    <mergeCell ref="Y416:Y418"/>
    <mergeCell ref="Y419:Y421"/>
    <mergeCell ref="Y422:Y424"/>
    <mergeCell ref="Y425:Y427"/>
    <mergeCell ref="Y428:Y430"/>
    <mergeCell ref="Y431:Y433"/>
    <mergeCell ref="Y434:Y437"/>
    <mergeCell ref="Y438:Y441"/>
    <mergeCell ref="Y442:Y444"/>
    <mergeCell ref="Y445:Y447"/>
    <mergeCell ref="Y448:Y451"/>
    <mergeCell ref="Y452:Y454"/>
    <mergeCell ref="Y455:Y457"/>
    <mergeCell ref="Y458:Y460"/>
    <mergeCell ref="Y461:Y465"/>
    <mergeCell ref="Y466:Y468"/>
    <mergeCell ref="Y469:Y471"/>
    <mergeCell ref="Y472:Y474"/>
    <mergeCell ref="Y475:Y477"/>
    <mergeCell ref="Z740:Z742"/>
    <mergeCell ref="Z743:Z746"/>
    <mergeCell ref="Z747:Z750"/>
    <mergeCell ref="Z751:Z752"/>
    <mergeCell ref="Z753:Z754"/>
    <mergeCell ref="Z755:Z756"/>
    <mergeCell ref="Z757:Z758"/>
    <mergeCell ref="Z759:Z760"/>
    <mergeCell ref="Z761:Z762"/>
    <mergeCell ref="Z711:Z713"/>
    <mergeCell ref="Z714:Z717"/>
    <mergeCell ref="Z718:Z720"/>
    <mergeCell ref="Z721:Z723"/>
    <mergeCell ref="Z724:Z726"/>
    <mergeCell ref="Z727:Z729"/>
    <mergeCell ref="Z730:Z733"/>
    <mergeCell ref="Z734:Z736"/>
    <mergeCell ref="Z737:Z739"/>
    <mergeCell ref="Z692:Z694"/>
    <mergeCell ref="Z690:Z691"/>
    <mergeCell ref="Z687:Z689"/>
    <mergeCell ref="Z695:Z697"/>
    <mergeCell ref="Z698:Z701"/>
    <mergeCell ref="Z702:Z704"/>
    <mergeCell ref="Z705:Z707"/>
    <mergeCell ref="Z708:Z710"/>
    <mergeCell ref="A677:A680"/>
    <mergeCell ref="B677:B680"/>
    <mergeCell ref="C677:C680"/>
    <mergeCell ref="D677:D680"/>
    <mergeCell ref="E677:E680"/>
    <mergeCell ref="Z677:Z681"/>
    <mergeCell ref="Z682:Z686"/>
    <mergeCell ref="A682:A685"/>
    <mergeCell ref="B682:B685"/>
    <mergeCell ref="C682:C685"/>
    <mergeCell ref="D682:D685"/>
    <mergeCell ref="E682:E685"/>
    <mergeCell ref="Y677:Y681"/>
    <mergeCell ref="Y682:Y686"/>
    <mergeCell ref="Y687:Y689"/>
    <mergeCell ref="Y690:Y691"/>
    <mergeCell ref="Z647:Z649"/>
    <mergeCell ref="Z650:Z654"/>
    <mergeCell ref="Z655:Z657"/>
    <mergeCell ref="Z658:Z660"/>
    <mergeCell ref="Z661:Z663"/>
    <mergeCell ref="Z664:Z666"/>
    <mergeCell ref="Z667:Z669"/>
    <mergeCell ref="Z670:Z672"/>
    <mergeCell ref="Z673:Z675"/>
    <mergeCell ref="Z619:Z621"/>
    <mergeCell ref="Z622:Z624"/>
    <mergeCell ref="Z625:Z628"/>
    <mergeCell ref="Z629:Z631"/>
    <mergeCell ref="Z632:Z634"/>
    <mergeCell ref="Z635:Z637"/>
    <mergeCell ref="Z638:Z640"/>
    <mergeCell ref="Z641:Z643"/>
    <mergeCell ref="Z644:Z646"/>
    <mergeCell ref="Z592:Z594"/>
    <mergeCell ref="Z595:Z597"/>
    <mergeCell ref="Z598:Z600"/>
    <mergeCell ref="Z601:Z603"/>
    <mergeCell ref="Z604:Z606"/>
    <mergeCell ref="Z607:Z609"/>
    <mergeCell ref="Z610:Z612"/>
    <mergeCell ref="Z613:Z615"/>
    <mergeCell ref="Z616:Z618"/>
    <mergeCell ref="Z564:Z567"/>
    <mergeCell ref="Z568:Z570"/>
    <mergeCell ref="Z571:Z573"/>
    <mergeCell ref="Z574:Z576"/>
    <mergeCell ref="Z577:Z579"/>
    <mergeCell ref="Z580:Z582"/>
    <mergeCell ref="Z583:Z585"/>
    <mergeCell ref="Z586:Z588"/>
    <mergeCell ref="Z589:Z591"/>
    <mergeCell ref="Z539:Z541"/>
    <mergeCell ref="Z542:Z544"/>
    <mergeCell ref="Z545:Z548"/>
    <mergeCell ref="Z549:Z552"/>
    <mergeCell ref="Z553:Z555"/>
    <mergeCell ref="Z556:Z559"/>
    <mergeCell ref="D560:D562"/>
    <mergeCell ref="E560:E562"/>
    <mergeCell ref="Z560:Z563"/>
    <mergeCell ref="Y539:Y541"/>
    <mergeCell ref="Y542:Y544"/>
    <mergeCell ref="Y545:Y548"/>
    <mergeCell ref="Y549:Y552"/>
    <mergeCell ref="Y553:Y555"/>
    <mergeCell ref="Y556:Y559"/>
    <mergeCell ref="Y560:Y563"/>
    <mergeCell ref="A527:A528"/>
    <mergeCell ref="B527:B528"/>
    <mergeCell ref="C527:C528"/>
    <mergeCell ref="D527:D528"/>
    <mergeCell ref="E527:E528"/>
    <mergeCell ref="Z527:Z529"/>
    <mergeCell ref="Z530:Z532"/>
    <mergeCell ref="Z533:Z535"/>
    <mergeCell ref="Z536:Z538"/>
    <mergeCell ref="Y530:Y532"/>
    <mergeCell ref="Y533:Y535"/>
    <mergeCell ref="Y536:Y538"/>
    <mergeCell ref="Z513:Z515"/>
    <mergeCell ref="Z516:Z518"/>
    <mergeCell ref="Z519:Z521"/>
    <mergeCell ref="Z522:Z526"/>
    <mergeCell ref="A522:A524"/>
    <mergeCell ref="B522:B524"/>
    <mergeCell ref="C522:C524"/>
    <mergeCell ref="D522:D524"/>
    <mergeCell ref="E522:E524"/>
    <mergeCell ref="Z489:Z490"/>
    <mergeCell ref="Z491:Z493"/>
    <mergeCell ref="Z494:Z496"/>
    <mergeCell ref="Z497:Z499"/>
    <mergeCell ref="Z504:Z506"/>
    <mergeCell ref="Z507:Z509"/>
    <mergeCell ref="Z500:Z501"/>
    <mergeCell ref="Z502:Z503"/>
    <mergeCell ref="Z510:Z512"/>
    <mergeCell ref="Z461:Z465"/>
    <mergeCell ref="Z466:Z468"/>
    <mergeCell ref="Z469:Z471"/>
    <mergeCell ref="Z472:Z474"/>
    <mergeCell ref="Z475:Z477"/>
    <mergeCell ref="Z478:Z480"/>
    <mergeCell ref="Z481:Z483"/>
    <mergeCell ref="Z484:Z485"/>
    <mergeCell ref="Z486:Z488"/>
    <mergeCell ref="Z431:Z433"/>
    <mergeCell ref="Z434:Z437"/>
    <mergeCell ref="Z438:Z441"/>
    <mergeCell ref="Z442:Z444"/>
    <mergeCell ref="Z445:Z447"/>
    <mergeCell ref="Z448:Z451"/>
    <mergeCell ref="Z452:Z454"/>
    <mergeCell ref="Z455:Z457"/>
    <mergeCell ref="Z458:Z460"/>
    <mergeCell ref="A419:A420"/>
    <mergeCell ref="B419:B420"/>
    <mergeCell ref="C419:C420"/>
    <mergeCell ref="D419:D420"/>
    <mergeCell ref="E419:E420"/>
    <mergeCell ref="Z419:Z421"/>
    <mergeCell ref="Z422:Z424"/>
    <mergeCell ref="Z425:Z427"/>
    <mergeCell ref="Z428:Z430"/>
    <mergeCell ref="C411:C412"/>
    <mergeCell ref="D411:D412"/>
    <mergeCell ref="E411:E412"/>
    <mergeCell ref="Z411:Z413"/>
    <mergeCell ref="Z414:Z415"/>
    <mergeCell ref="Z416:Z418"/>
    <mergeCell ref="A416:A417"/>
    <mergeCell ref="B416:B417"/>
    <mergeCell ref="C416:C417"/>
    <mergeCell ref="D416:D417"/>
    <mergeCell ref="E416:E417"/>
    <mergeCell ref="A560:A562"/>
    <mergeCell ref="A564:A566"/>
    <mergeCell ref="B564:B566"/>
    <mergeCell ref="C564:C566"/>
    <mergeCell ref="B560:B562"/>
    <mergeCell ref="C560:C562"/>
    <mergeCell ref="Z392:Z394"/>
    <mergeCell ref="Y392:Y394"/>
    <mergeCell ref="Z395:Z397"/>
    <mergeCell ref="Y395:Y397"/>
    <mergeCell ref="Z398:Z400"/>
    <mergeCell ref="Y398:Y400"/>
    <mergeCell ref="Z401:Z403"/>
    <mergeCell ref="Y401:Y403"/>
    <mergeCell ref="Z404:Z407"/>
    <mergeCell ref="Y404:Y407"/>
    <mergeCell ref="A408:A410"/>
    <mergeCell ref="B408:B410"/>
    <mergeCell ref="C408:C410"/>
    <mergeCell ref="D408:D410"/>
    <mergeCell ref="E408:E410"/>
    <mergeCell ref="Z408:Z410"/>
    <mergeCell ref="A411:A412"/>
    <mergeCell ref="B411:B412"/>
    <mergeCell ref="Z376:Z379"/>
    <mergeCell ref="Y376:Y379"/>
    <mergeCell ref="Z380:Z382"/>
    <mergeCell ref="Y380:Y382"/>
    <mergeCell ref="Z383:Z385"/>
    <mergeCell ref="Y383:Y385"/>
    <mergeCell ref="Z386:Z388"/>
    <mergeCell ref="Y386:Y388"/>
    <mergeCell ref="Z389:Z391"/>
    <mergeCell ref="Y389:Y391"/>
    <mergeCell ref="Z361:Z363"/>
    <mergeCell ref="Y361:Y363"/>
    <mergeCell ref="Z364:Z366"/>
    <mergeCell ref="Y364:Y366"/>
    <mergeCell ref="Z367:Z370"/>
    <mergeCell ref="Y367:Y370"/>
    <mergeCell ref="Z371:Z372"/>
    <mergeCell ref="Y371:Y372"/>
    <mergeCell ref="Z373:Z375"/>
    <mergeCell ref="Y373:Y375"/>
    <mergeCell ref="A355:A356"/>
    <mergeCell ref="B355:B356"/>
    <mergeCell ref="C355:C356"/>
    <mergeCell ref="D355:D356"/>
    <mergeCell ref="E355:E356"/>
    <mergeCell ref="Z355:Z357"/>
    <mergeCell ref="Y355:Y357"/>
    <mergeCell ref="Z358:Z360"/>
    <mergeCell ref="Y358:Y360"/>
    <mergeCell ref="Z339:Z341"/>
    <mergeCell ref="Y339:Y341"/>
    <mergeCell ref="Z342:Z346"/>
    <mergeCell ref="Y342:Y346"/>
    <mergeCell ref="Z347:Z348"/>
    <mergeCell ref="Y347:Y348"/>
    <mergeCell ref="Z349:Z351"/>
    <mergeCell ref="Y349:Y351"/>
    <mergeCell ref="Z352:Z354"/>
    <mergeCell ref="Y352:Y354"/>
    <mergeCell ref="Z324:Z326"/>
    <mergeCell ref="Y324:Y326"/>
    <mergeCell ref="Z327:Z329"/>
    <mergeCell ref="Y327:Y329"/>
    <mergeCell ref="Z330:Z332"/>
    <mergeCell ref="Y330:Y332"/>
    <mergeCell ref="Z333:Z335"/>
    <mergeCell ref="Y333:Y335"/>
    <mergeCell ref="Z336:Z338"/>
    <mergeCell ref="Y336:Y338"/>
    <mergeCell ref="Z309:Z311"/>
    <mergeCell ref="Y309:Y311"/>
    <mergeCell ref="Z312:Z314"/>
    <mergeCell ref="Y312:Y314"/>
    <mergeCell ref="Z315:Z316"/>
    <mergeCell ref="Y315:Y316"/>
    <mergeCell ref="Z317:Z319"/>
    <mergeCell ref="Y317:Y319"/>
    <mergeCell ref="Z320:Z323"/>
    <mergeCell ref="Y320:Y323"/>
    <mergeCell ref="A302:A304"/>
    <mergeCell ref="B302:B304"/>
    <mergeCell ref="C302:C304"/>
    <mergeCell ref="D302:D304"/>
    <mergeCell ref="E302:E304"/>
    <mergeCell ref="Z302:Z305"/>
    <mergeCell ref="Y302:Y305"/>
    <mergeCell ref="A306:A307"/>
    <mergeCell ref="B306:B307"/>
    <mergeCell ref="C306:C307"/>
    <mergeCell ref="D306:D307"/>
    <mergeCell ref="E306:E307"/>
    <mergeCell ref="Z306:Z308"/>
    <mergeCell ref="Y306:Y308"/>
    <mergeCell ref="Z292:Z294"/>
    <mergeCell ref="Y292:Y294"/>
    <mergeCell ref="A295:A299"/>
    <mergeCell ref="B295:B299"/>
    <mergeCell ref="C295:C299"/>
    <mergeCell ref="D295:D299"/>
    <mergeCell ref="E295:E299"/>
    <mergeCell ref="Z295:Z301"/>
    <mergeCell ref="Y295:Y301"/>
    <mergeCell ref="Z277:Z278"/>
    <mergeCell ref="Y277:Y278"/>
    <mergeCell ref="Z279:Z281"/>
    <mergeCell ref="Y279:Y281"/>
    <mergeCell ref="Z282:Z284"/>
    <mergeCell ref="Y282:Y284"/>
    <mergeCell ref="Z285:Z287"/>
    <mergeCell ref="Y285:Y287"/>
    <mergeCell ref="Z288:Z291"/>
    <mergeCell ref="Y288:Y291"/>
    <mergeCell ref="Y265:Y267"/>
    <mergeCell ref="Z265:Z267"/>
    <mergeCell ref="Z268:Z269"/>
    <mergeCell ref="Y268:Y269"/>
    <mergeCell ref="Z270:Z271"/>
    <mergeCell ref="Y270:Y271"/>
    <mergeCell ref="Z272:Z274"/>
    <mergeCell ref="Y272:Y274"/>
    <mergeCell ref="Z275:Z276"/>
    <mergeCell ref="Y275:Y276"/>
    <mergeCell ref="Y248:Y251"/>
    <mergeCell ref="Z248:Z251"/>
    <mergeCell ref="Y252:Y253"/>
    <mergeCell ref="Z252:Z253"/>
    <mergeCell ref="Y254:Y256"/>
    <mergeCell ref="Z254:Z256"/>
    <mergeCell ref="Y257:Y260"/>
    <mergeCell ref="Z257:Z260"/>
    <mergeCell ref="Y261:Y264"/>
    <mergeCell ref="Z261:Z264"/>
    <mergeCell ref="Y231:Y232"/>
    <mergeCell ref="Z231:Z232"/>
    <mergeCell ref="Y233:Y235"/>
    <mergeCell ref="Z233:Z235"/>
    <mergeCell ref="Y236:Y239"/>
    <mergeCell ref="Z236:Z239"/>
    <mergeCell ref="Y240:Y243"/>
    <mergeCell ref="Z240:Z243"/>
    <mergeCell ref="A244:A246"/>
    <mergeCell ref="B244:B246"/>
    <mergeCell ref="C244:C246"/>
    <mergeCell ref="D244:D246"/>
    <mergeCell ref="E244:E246"/>
    <mergeCell ref="Y244:Y247"/>
    <mergeCell ref="Z244:Z247"/>
    <mergeCell ref="Y225:Y227"/>
    <mergeCell ref="Z225:Z227"/>
    <mergeCell ref="A228:A229"/>
    <mergeCell ref="B228:B229"/>
    <mergeCell ref="C228:C229"/>
    <mergeCell ref="D228:D229"/>
    <mergeCell ref="E228:E229"/>
    <mergeCell ref="Y228:Y230"/>
    <mergeCell ref="Z228:Z230"/>
    <mergeCell ref="Y214:Y219"/>
    <mergeCell ref="Z214:Z219"/>
    <mergeCell ref="Y220:Y221"/>
    <mergeCell ref="Z220:Z221"/>
    <mergeCell ref="A222:A223"/>
    <mergeCell ref="B222:B223"/>
    <mergeCell ref="C222:C223"/>
    <mergeCell ref="D222:D223"/>
    <mergeCell ref="E222:E223"/>
    <mergeCell ref="Y222:Y224"/>
    <mergeCell ref="Z222:Z224"/>
    <mergeCell ref="A208:A209"/>
    <mergeCell ref="B208:B209"/>
    <mergeCell ref="C208:C209"/>
    <mergeCell ref="D208:D209"/>
    <mergeCell ref="E208:E209"/>
    <mergeCell ref="Y208:Y210"/>
    <mergeCell ref="Z208:Z210"/>
    <mergeCell ref="Y211:Y213"/>
    <mergeCell ref="Z211:Z213"/>
    <mergeCell ref="A199:A200"/>
    <mergeCell ref="B199:B200"/>
    <mergeCell ref="C199:C200"/>
    <mergeCell ref="D199:D200"/>
    <mergeCell ref="E199:E200"/>
    <mergeCell ref="Y199:Y201"/>
    <mergeCell ref="Z199:Z201"/>
    <mergeCell ref="A205:A206"/>
    <mergeCell ref="B205:B206"/>
    <mergeCell ref="C205:C206"/>
    <mergeCell ref="D205:D206"/>
    <mergeCell ref="E205:E206"/>
    <mergeCell ref="Y205:Y207"/>
    <mergeCell ref="Z205:Z207"/>
    <mergeCell ref="Y194:Y195"/>
    <mergeCell ref="Z194:Z195"/>
    <mergeCell ref="A196:A197"/>
    <mergeCell ref="B196:B197"/>
    <mergeCell ref="C196:C197"/>
    <mergeCell ref="D196:D197"/>
    <mergeCell ref="E196:E197"/>
    <mergeCell ref="Y196:Y198"/>
    <mergeCell ref="Z196:Z198"/>
    <mergeCell ref="A182:A185"/>
    <mergeCell ref="B182:B185"/>
    <mergeCell ref="C182:C185"/>
    <mergeCell ref="D182:D185"/>
    <mergeCell ref="E182:E185"/>
    <mergeCell ref="Y182:Y186"/>
    <mergeCell ref="Z182:Z186"/>
    <mergeCell ref="A187:A192"/>
    <mergeCell ref="B187:B192"/>
    <mergeCell ref="C187:C192"/>
    <mergeCell ref="D187:D192"/>
    <mergeCell ref="E187:E192"/>
    <mergeCell ref="Y187:Y193"/>
    <mergeCell ref="Z187:Z193"/>
    <mergeCell ref="Y173:Y174"/>
    <mergeCell ref="Z173:Z174"/>
    <mergeCell ref="A179:A181"/>
    <mergeCell ref="B179:B181"/>
    <mergeCell ref="C179:C181"/>
    <mergeCell ref="D179:D181"/>
    <mergeCell ref="E179:E181"/>
    <mergeCell ref="Y175:Y178"/>
    <mergeCell ref="Z175:Z178"/>
    <mergeCell ref="Y179:Y181"/>
    <mergeCell ref="Z179:Z181"/>
    <mergeCell ref="Y158:Y160"/>
    <mergeCell ref="Z158:Z160"/>
    <mergeCell ref="Y161:Y162"/>
    <mergeCell ref="Z161:Z162"/>
    <mergeCell ref="Y163:Y165"/>
    <mergeCell ref="Z163:Z165"/>
    <mergeCell ref="Y166:Y168"/>
    <mergeCell ref="Z166:Z168"/>
    <mergeCell ref="A169:A171"/>
    <mergeCell ref="B169:B171"/>
    <mergeCell ref="C169:C171"/>
    <mergeCell ref="D169:D171"/>
    <mergeCell ref="E169:E171"/>
    <mergeCell ref="Y169:Y172"/>
    <mergeCell ref="Z169:Z172"/>
    <mergeCell ref="Y148:Y149"/>
    <mergeCell ref="Z148:Z149"/>
    <mergeCell ref="Y150:Y152"/>
    <mergeCell ref="Z150:Z152"/>
    <mergeCell ref="A153:A156"/>
    <mergeCell ref="B153:B156"/>
    <mergeCell ref="C153:C156"/>
    <mergeCell ref="D153:D156"/>
    <mergeCell ref="E153:E156"/>
    <mergeCell ref="Y153:Y157"/>
    <mergeCell ref="Z153:Z157"/>
    <mergeCell ref="Y137:Y139"/>
    <mergeCell ref="Z137:Z139"/>
    <mergeCell ref="Y140:Y142"/>
    <mergeCell ref="Z140:Z142"/>
    <mergeCell ref="A143:A146"/>
    <mergeCell ref="B143:B146"/>
    <mergeCell ref="C143:C146"/>
    <mergeCell ref="D143:D146"/>
    <mergeCell ref="E143:E146"/>
    <mergeCell ref="Y143:Y147"/>
    <mergeCell ref="Z143:Z147"/>
    <mergeCell ref="Y120:Y123"/>
    <mergeCell ref="Z120:Z123"/>
    <mergeCell ref="Y124:Y126"/>
    <mergeCell ref="Z124:Z126"/>
    <mergeCell ref="Y127:Y129"/>
    <mergeCell ref="Z127:Z129"/>
    <mergeCell ref="Y130:Y132"/>
    <mergeCell ref="Z130:Z132"/>
    <mergeCell ref="Y133:Y136"/>
    <mergeCell ref="Z133:Z136"/>
    <mergeCell ref="Y113:Y115"/>
    <mergeCell ref="Z113:Z115"/>
    <mergeCell ref="Y110:Y112"/>
    <mergeCell ref="Z110:Z112"/>
    <mergeCell ref="A116:A118"/>
    <mergeCell ref="B116:B118"/>
    <mergeCell ref="C116:C118"/>
    <mergeCell ref="D116:D118"/>
    <mergeCell ref="E116:E118"/>
    <mergeCell ref="Y116:Y119"/>
    <mergeCell ref="Z116:Z119"/>
    <mergeCell ref="A1:Z1"/>
    <mergeCell ref="A2:Z2"/>
    <mergeCell ref="Y5:Z5"/>
    <mergeCell ref="G7:G9"/>
    <mergeCell ref="H7:H9"/>
    <mergeCell ref="J6:K6"/>
    <mergeCell ref="J7:J9"/>
    <mergeCell ref="K7:K9"/>
    <mergeCell ref="L6:M6"/>
    <mergeCell ref="L7:L9"/>
    <mergeCell ref="M7:M9"/>
    <mergeCell ref="N6:R6"/>
    <mergeCell ref="R7:R9"/>
    <mergeCell ref="X6:X9"/>
    <mergeCell ref="Z6:Z9"/>
    <mergeCell ref="Y6:Y9"/>
    <mergeCell ref="E10:E12"/>
    <mergeCell ref="Y10:Y13"/>
    <mergeCell ref="Z10:Z13"/>
    <mergeCell ref="Y14:Y15"/>
    <mergeCell ref="Z14:Z15"/>
    <mergeCell ref="A6:A9"/>
    <mergeCell ref="A10:A12"/>
    <mergeCell ref="B10:B12"/>
    <mergeCell ref="C10:C12"/>
    <mergeCell ref="D10:D12"/>
    <mergeCell ref="G6:H6"/>
    <mergeCell ref="I6:I9"/>
    <mergeCell ref="V6:V9"/>
    <mergeCell ref="T6:T9"/>
    <mergeCell ref="U6:U9"/>
    <mergeCell ref="N7:N9"/>
    <mergeCell ref="O7:O9"/>
    <mergeCell ref="P7:P9"/>
    <mergeCell ref="Q7:Q9"/>
    <mergeCell ref="B6:B9"/>
    <mergeCell ref="C6:C9"/>
    <mergeCell ref="D6:D9"/>
    <mergeCell ref="E6:E9"/>
    <mergeCell ref="F6:F9"/>
    <mergeCell ref="Y22:Y23"/>
    <mergeCell ref="Z22:Z23"/>
    <mergeCell ref="Y24:Y25"/>
    <mergeCell ref="Z24:Z25"/>
    <mergeCell ref="Y26:Y27"/>
    <mergeCell ref="Z26:Z27"/>
    <mergeCell ref="Y16:Y18"/>
    <mergeCell ref="Z16:Z18"/>
    <mergeCell ref="A19:A20"/>
    <mergeCell ref="B19:B20"/>
    <mergeCell ref="C19:C20"/>
    <mergeCell ref="D19:D20"/>
    <mergeCell ref="E19:E20"/>
    <mergeCell ref="Y19:Y21"/>
    <mergeCell ref="Z19:Z21"/>
    <mergeCell ref="A16:A17"/>
    <mergeCell ref="B16:B17"/>
    <mergeCell ref="C16:C17"/>
    <mergeCell ref="D16:D17"/>
    <mergeCell ref="E16:E17"/>
    <mergeCell ref="Y28:Y30"/>
    <mergeCell ref="Z28:Z30"/>
    <mergeCell ref="Y31:Y32"/>
    <mergeCell ref="Z31:Z32"/>
    <mergeCell ref="Y33:Y34"/>
    <mergeCell ref="Z33:Z34"/>
    <mergeCell ref="A28:A29"/>
    <mergeCell ref="B28:B29"/>
    <mergeCell ref="C28:C29"/>
    <mergeCell ref="D28:D29"/>
    <mergeCell ref="E28:E29"/>
    <mergeCell ref="Y41:Y42"/>
    <mergeCell ref="Z41:Z42"/>
    <mergeCell ref="Y43:Y44"/>
    <mergeCell ref="Z43:Z44"/>
    <mergeCell ref="Y45:Y46"/>
    <mergeCell ref="Z45:Z46"/>
    <mergeCell ref="Y35:Y37"/>
    <mergeCell ref="Z35:Z37"/>
    <mergeCell ref="A38:A39"/>
    <mergeCell ref="B38:B39"/>
    <mergeCell ref="C38:C39"/>
    <mergeCell ref="D38:D39"/>
    <mergeCell ref="E38:E39"/>
    <mergeCell ref="Y38:Y40"/>
    <mergeCell ref="Z38:Z40"/>
    <mergeCell ref="A35:A36"/>
    <mergeCell ref="B35:B36"/>
    <mergeCell ref="C35:C36"/>
    <mergeCell ref="D35:D36"/>
    <mergeCell ref="E35:E36"/>
    <mergeCell ref="Y47:Y50"/>
    <mergeCell ref="Z47:Z50"/>
    <mergeCell ref="A51:A56"/>
    <mergeCell ref="B51:B56"/>
    <mergeCell ref="C51:C56"/>
    <mergeCell ref="D51:D56"/>
    <mergeCell ref="E51:E56"/>
    <mergeCell ref="Y51:Y57"/>
    <mergeCell ref="Z51:Z57"/>
    <mergeCell ref="A47:A49"/>
    <mergeCell ref="B47:B49"/>
    <mergeCell ref="C47:C49"/>
    <mergeCell ref="D47:D49"/>
    <mergeCell ref="E47:E49"/>
    <mergeCell ref="Y58:Y60"/>
    <mergeCell ref="Z58:Z60"/>
    <mergeCell ref="A61:A62"/>
    <mergeCell ref="B61:B62"/>
    <mergeCell ref="C61:C62"/>
    <mergeCell ref="D61:D62"/>
    <mergeCell ref="E61:E62"/>
    <mergeCell ref="Y61:Y63"/>
    <mergeCell ref="Z61:Z63"/>
    <mergeCell ref="A58:A59"/>
    <mergeCell ref="B58:B59"/>
    <mergeCell ref="C58:C59"/>
    <mergeCell ref="D58:D59"/>
    <mergeCell ref="E58:E59"/>
    <mergeCell ref="Y64:Y66"/>
    <mergeCell ref="Z64:Z66"/>
    <mergeCell ref="A67:A70"/>
    <mergeCell ref="B67:B70"/>
    <mergeCell ref="C67:C70"/>
    <mergeCell ref="D67:D70"/>
    <mergeCell ref="E67:E70"/>
    <mergeCell ref="Y67:Y71"/>
    <mergeCell ref="Z67:Z71"/>
    <mergeCell ref="A64:A65"/>
    <mergeCell ref="B64:B65"/>
    <mergeCell ref="C64:C65"/>
    <mergeCell ref="D64:D65"/>
    <mergeCell ref="E64:E65"/>
    <mergeCell ref="Y72:Y75"/>
    <mergeCell ref="Z72:Z75"/>
    <mergeCell ref="A76:A77"/>
    <mergeCell ref="B76:B77"/>
    <mergeCell ref="C76:C77"/>
    <mergeCell ref="D76:D77"/>
    <mergeCell ref="E76:E77"/>
    <mergeCell ref="Y76:Y78"/>
    <mergeCell ref="Z76:Z78"/>
    <mergeCell ref="A72:A73"/>
    <mergeCell ref="B72:B73"/>
    <mergeCell ref="C72:C73"/>
    <mergeCell ref="D72:D73"/>
    <mergeCell ref="E72:E73"/>
    <mergeCell ref="Y79:Y83"/>
    <mergeCell ref="Z79:Z83"/>
    <mergeCell ref="Y84:Y85"/>
    <mergeCell ref="Z84:Z85"/>
    <mergeCell ref="A86:A87"/>
    <mergeCell ref="B86:B87"/>
    <mergeCell ref="C86:C87"/>
    <mergeCell ref="D86:D87"/>
    <mergeCell ref="E86:E87"/>
    <mergeCell ref="Z86:Z88"/>
    <mergeCell ref="Y86:Y88"/>
    <mergeCell ref="A79:A82"/>
    <mergeCell ref="B79:B82"/>
    <mergeCell ref="C79:C82"/>
    <mergeCell ref="D79:D82"/>
    <mergeCell ref="E79:E82"/>
    <mergeCell ref="Z89:Z91"/>
    <mergeCell ref="Y89:Y91"/>
    <mergeCell ref="A92:A94"/>
    <mergeCell ref="B92:B94"/>
    <mergeCell ref="C92:C94"/>
    <mergeCell ref="D92:D94"/>
    <mergeCell ref="E92:E94"/>
    <mergeCell ref="Z92:Z95"/>
    <mergeCell ref="Y92:Y95"/>
    <mergeCell ref="A89:A90"/>
    <mergeCell ref="B89:B90"/>
    <mergeCell ref="C89:C90"/>
    <mergeCell ref="D89:D90"/>
    <mergeCell ref="E89:E90"/>
    <mergeCell ref="Z96:Z98"/>
    <mergeCell ref="Y96:Y98"/>
    <mergeCell ref="Z99:Z100"/>
    <mergeCell ref="Y99:Y100"/>
    <mergeCell ref="A101:A102"/>
    <mergeCell ref="B101:B102"/>
    <mergeCell ref="C101:C102"/>
    <mergeCell ref="D101:D102"/>
    <mergeCell ref="Z101:Z103"/>
    <mergeCell ref="Y101:Y103"/>
    <mergeCell ref="A96:A97"/>
    <mergeCell ref="B96:B97"/>
    <mergeCell ref="C96:C97"/>
    <mergeCell ref="D96:D97"/>
    <mergeCell ref="E96:E97"/>
    <mergeCell ref="Z104:Z106"/>
    <mergeCell ref="Y104:Y106"/>
    <mergeCell ref="A107:A108"/>
    <mergeCell ref="B107:B108"/>
    <mergeCell ref="C107:C108"/>
    <mergeCell ref="D107:D108"/>
    <mergeCell ref="E107:E108"/>
    <mergeCell ref="Z107:Z109"/>
    <mergeCell ref="Y107:Y109"/>
    <mergeCell ref="A104:A105"/>
    <mergeCell ref="B104:B105"/>
    <mergeCell ref="C104:C105"/>
    <mergeCell ref="D104:D105"/>
    <mergeCell ref="E104:E105"/>
  </mergeCells>
  <pageMargins left="0.43307086614173201" right="0.196850393700787" top="0.196850393700787" bottom="0.25" header="0" footer="0"/>
  <pageSetup paperSize="9" scale="44" firstPageNumber="172" fitToHeight="0"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SOP APR 2019</vt:lpstr>
      <vt:lpstr>SOP MAY 2019 </vt:lpstr>
      <vt:lpstr>SOP Jun 2019 </vt:lpstr>
      <vt:lpstr>'SOP APR 2019'!Print_Area</vt:lpstr>
      <vt:lpstr>'SOP Jun 2019 '!Print_Area</vt:lpstr>
      <vt:lpstr>'SOP MAY 2019 '!Print_Area</vt:lpstr>
      <vt:lpstr>'SOP APR 2019'!Print_Titles</vt:lpstr>
      <vt:lpstr>'SOP Jun 2019 '!Print_Titles</vt:lpstr>
      <vt:lpstr>'SOP MAY 2019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</dc:creator>
  <cp:lastModifiedBy>Abhishek Garg {Abhishek Garg}</cp:lastModifiedBy>
  <cp:lastPrinted>2019-10-30T13:29:16Z</cp:lastPrinted>
  <dcterms:created xsi:type="dcterms:W3CDTF">1996-10-14T23:33:28Z</dcterms:created>
  <dcterms:modified xsi:type="dcterms:W3CDTF">2019-10-31T03:54:51Z</dcterms:modified>
</cp:coreProperties>
</file>