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15" windowWidth="18855" windowHeight="11715"/>
  </bookViews>
  <sheets>
    <sheet name="Sheet2 (2)" sheetId="4" r:id="rId1"/>
    <sheet name="Sheet1" sheetId="1" r:id="rId2"/>
    <sheet name="Sheet3" sheetId="3" r:id="rId3"/>
  </sheets>
  <definedNames>
    <definedName name="_xlnm._FilterDatabase" localSheetId="0" hidden="1">'Sheet2 (2)'!$B$5:$B$540</definedName>
    <definedName name="Excel_BuiltIn__FilterDatabase_1">#REF!</definedName>
    <definedName name="_xlnm.Print_Titles" localSheetId="0">'Sheet2 (2)'!$3:$6</definedName>
  </definedNames>
  <calcPr calcId="145621"/>
</workbook>
</file>

<file path=xl/calcChain.xml><?xml version="1.0" encoding="utf-8"?>
<calcChain xmlns="http://schemas.openxmlformats.org/spreadsheetml/2006/main">
  <c r="K75" i="4" l="1"/>
  <c r="K71" i="4"/>
  <c r="K70" i="4"/>
  <c r="N524" i="4" l="1"/>
  <c r="N525" i="4" s="1"/>
  <c r="M524" i="4"/>
  <c r="M525" i="4" s="1"/>
  <c r="L524" i="4"/>
  <c r="L525" i="4" s="1"/>
  <c r="K524" i="4"/>
  <c r="K525" i="4" s="1"/>
  <c r="N522" i="4"/>
  <c r="N523" i="4" s="1"/>
  <c r="M522" i="4"/>
  <c r="M523" i="4" s="1"/>
  <c r="L522" i="4"/>
  <c r="L523" i="4" s="1"/>
  <c r="K522" i="4"/>
  <c r="K523" i="4" s="1"/>
  <c r="N516" i="4"/>
  <c r="N517" i="4" s="1"/>
  <c r="M516" i="4"/>
  <c r="M517" i="4" s="1"/>
  <c r="L516" i="4"/>
  <c r="L517" i="4" s="1"/>
  <c r="K516" i="4"/>
  <c r="K517" i="4" s="1"/>
  <c r="N511" i="4"/>
  <c r="N512" i="4" s="1"/>
  <c r="M511" i="4"/>
  <c r="M512" i="4" s="1"/>
  <c r="L511" i="4"/>
  <c r="L512" i="4" s="1"/>
  <c r="K511" i="4"/>
  <c r="K512" i="4" s="1"/>
  <c r="N509" i="4"/>
  <c r="N510" i="4" s="1"/>
  <c r="M509" i="4"/>
  <c r="M510" i="4" s="1"/>
  <c r="L509" i="4"/>
  <c r="L510" i="4" s="1"/>
  <c r="K509" i="4"/>
  <c r="K510" i="4" s="1"/>
  <c r="N507" i="4"/>
  <c r="N508" i="4" s="1"/>
  <c r="M507" i="4"/>
  <c r="M508" i="4" s="1"/>
  <c r="L507" i="4"/>
  <c r="L508" i="4" s="1"/>
  <c r="K507" i="4"/>
  <c r="K508" i="4" s="1"/>
  <c r="N505" i="4"/>
  <c r="N506" i="4" s="1"/>
  <c r="M505" i="4"/>
  <c r="M506" i="4" s="1"/>
  <c r="L505" i="4"/>
  <c r="L506" i="4" s="1"/>
  <c r="K505" i="4"/>
  <c r="K506" i="4" s="1"/>
  <c r="N503" i="4"/>
  <c r="N504" i="4" s="1"/>
  <c r="M503" i="4"/>
  <c r="M504" i="4" s="1"/>
  <c r="L503" i="4"/>
  <c r="L504" i="4" s="1"/>
  <c r="K503" i="4"/>
  <c r="K504" i="4" s="1"/>
  <c r="N501" i="4"/>
  <c r="N502" i="4" s="1"/>
  <c r="M501" i="4"/>
  <c r="M502" i="4" s="1"/>
  <c r="L501" i="4"/>
  <c r="L502" i="4" s="1"/>
  <c r="K501" i="4"/>
  <c r="K502" i="4" s="1"/>
  <c r="N497" i="4"/>
  <c r="N498" i="4" s="1"/>
  <c r="M497" i="4"/>
  <c r="M498" i="4" s="1"/>
  <c r="L497" i="4"/>
  <c r="L498" i="4" s="1"/>
  <c r="K497" i="4"/>
  <c r="K498" i="4" s="1"/>
  <c r="N495" i="4"/>
  <c r="N496" i="4" s="1"/>
  <c r="M495" i="4"/>
  <c r="M496" i="4" s="1"/>
  <c r="L495" i="4"/>
  <c r="L496" i="4" s="1"/>
  <c r="K495" i="4"/>
  <c r="K496" i="4" s="1"/>
  <c r="N493" i="4"/>
  <c r="N494" i="4" s="1"/>
  <c r="M493" i="4"/>
  <c r="M494" i="4" s="1"/>
  <c r="L493" i="4"/>
  <c r="L494" i="4" s="1"/>
  <c r="K493" i="4"/>
  <c r="K494" i="4" s="1"/>
  <c r="N491" i="4"/>
  <c r="N492" i="4" s="1"/>
  <c r="M491" i="4"/>
  <c r="M492" i="4" s="1"/>
  <c r="L491" i="4"/>
  <c r="L492" i="4" s="1"/>
  <c r="K491" i="4"/>
  <c r="K492" i="4" s="1"/>
  <c r="N481" i="4"/>
  <c r="N482" i="4" s="1"/>
  <c r="M481" i="4"/>
  <c r="M482" i="4" s="1"/>
  <c r="L481" i="4"/>
  <c r="L482" i="4" s="1"/>
  <c r="K481" i="4"/>
  <c r="K482" i="4" s="1"/>
  <c r="N479" i="4"/>
  <c r="N480" i="4" s="1"/>
  <c r="M479" i="4"/>
  <c r="M480" i="4" s="1"/>
  <c r="L479" i="4"/>
  <c r="L480" i="4" s="1"/>
  <c r="K479" i="4"/>
  <c r="K480" i="4" s="1"/>
  <c r="N475" i="4"/>
  <c r="N476" i="4" s="1"/>
  <c r="M475" i="4"/>
  <c r="M476" i="4" s="1"/>
  <c r="L475" i="4"/>
  <c r="L476" i="4" s="1"/>
  <c r="K475" i="4"/>
  <c r="K476" i="4" s="1"/>
  <c r="N473" i="4"/>
  <c r="N474" i="4" s="1"/>
  <c r="M473" i="4"/>
  <c r="M474" i="4" s="1"/>
  <c r="L473" i="4"/>
  <c r="L474" i="4" s="1"/>
  <c r="K473" i="4"/>
  <c r="K474" i="4" s="1"/>
  <c r="N471" i="4"/>
  <c r="N472" i="4" s="1"/>
  <c r="M471" i="4"/>
  <c r="M472" i="4" s="1"/>
  <c r="L471" i="4"/>
  <c r="L472" i="4" s="1"/>
  <c r="K471" i="4"/>
  <c r="K472" i="4" s="1"/>
  <c r="N467" i="4"/>
  <c r="N468" i="4" s="1"/>
  <c r="M467" i="4"/>
  <c r="M468" i="4" s="1"/>
  <c r="L467" i="4"/>
  <c r="L468" i="4" s="1"/>
  <c r="K467" i="4"/>
  <c r="K468" i="4" s="1"/>
  <c r="N465" i="4"/>
  <c r="N466" i="4" s="1"/>
  <c r="M465" i="4"/>
  <c r="M466" i="4" s="1"/>
  <c r="L465" i="4"/>
  <c r="L466" i="4" s="1"/>
  <c r="K465" i="4"/>
  <c r="K466" i="4" s="1"/>
  <c r="N454" i="4"/>
  <c r="N455" i="4" s="1"/>
  <c r="M454" i="4"/>
  <c r="M455" i="4" s="1"/>
  <c r="L454" i="4"/>
  <c r="L455" i="4" s="1"/>
  <c r="K454" i="4"/>
  <c r="K455" i="4" s="1"/>
  <c r="N450" i="4"/>
  <c r="N451" i="4" s="1"/>
  <c r="M450" i="4"/>
  <c r="M451" i="4" s="1"/>
  <c r="L450" i="4"/>
  <c r="L451" i="4" s="1"/>
  <c r="K450" i="4"/>
  <c r="K451" i="4" s="1"/>
  <c r="N448" i="4"/>
  <c r="N449" i="4" s="1"/>
  <c r="M448" i="4"/>
  <c r="M449" i="4" s="1"/>
  <c r="L448" i="4"/>
  <c r="L449" i="4" s="1"/>
  <c r="K448" i="4"/>
  <c r="K449" i="4" s="1"/>
  <c r="N446" i="4"/>
  <c r="N447" i="4" s="1"/>
  <c r="M446" i="4"/>
  <c r="M447" i="4" s="1"/>
  <c r="L446" i="4"/>
  <c r="L447" i="4" s="1"/>
  <c r="K446" i="4"/>
  <c r="K447" i="4" s="1"/>
  <c r="N444" i="4"/>
  <c r="N445" i="4" s="1"/>
  <c r="M444" i="4"/>
  <c r="M445" i="4" s="1"/>
  <c r="L444" i="4"/>
  <c r="L445" i="4" s="1"/>
  <c r="K444" i="4"/>
  <c r="K445" i="4" s="1"/>
  <c r="N442" i="4"/>
  <c r="N443" i="4" s="1"/>
  <c r="M442" i="4"/>
  <c r="M443" i="4" s="1"/>
  <c r="L442" i="4"/>
  <c r="L443" i="4" s="1"/>
  <c r="K442" i="4"/>
  <c r="K443" i="4" s="1"/>
  <c r="N440" i="4"/>
  <c r="N441" i="4" s="1"/>
  <c r="M440" i="4"/>
  <c r="M441" i="4" s="1"/>
  <c r="L440" i="4"/>
  <c r="L441" i="4" s="1"/>
  <c r="K440" i="4"/>
  <c r="K441" i="4" s="1"/>
  <c r="N438" i="4"/>
  <c r="N439" i="4" s="1"/>
  <c r="M438" i="4"/>
  <c r="M439" i="4" s="1"/>
  <c r="L438" i="4"/>
  <c r="L439" i="4" s="1"/>
  <c r="K438" i="4"/>
  <c r="K439" i="4" s="1"/>
  <c r="N436" i="4"/>
  <c r="N437" i="4" s="1"/>
  <c r="M436" i="4"/>
  <c r="M437" i="4" s="1"/>
  <c r="L436" i="4"/>
  <c r="L437" i="4" s="1"/>
  <c r="K436" i="4"/>
  <c r="K437" i="4" s="1"/>
  <c r="N434" i="4"/>
  <c r="N435" i="4" s="1"/>
  <c r="M434" i="4"/>
  <c r="M435" i="4" s="1"/>
  <c r="L434" i="4"/>
  <c r="L435" i="4" s="1"/>
  <c r="K434" i="4"/>
  <c r="K435" i="4" s="1"/>
  <c r="N432" i="4"/>
  <c r="N433" i="4" s="1"/>
  <c r="M432" i="4"/>
  <c r="M433" i="4" s="1"/>
  <c r="L432" i="4"/>
  <c r="L433" i="4" s="1"/>
  <c r="K432" i="4"/>
  <c r="K433" i="4" s="1"/>
  <c r="N430" i="4"/>
  <c r="N431" i="4" s="1"/>
  <c r="M430" i="4"/>
  <c r="M431" i="4" s="1"/>
  <c r="L430" i="4"/>
  <c r="L431" i="4" s="1"/>
  <c r="K430" i="4"/>
  <c r="K431" i="4" s="1"/>
  <c r="N422" i="4"/>
  <c r="N423" i="4" s="1"/>
  <c r="M422" i="4"/>
  <c r="M423" i="4" s="1"/>
  <c r="L422" i="4"/>
  <c r="L423" i="4" s="1"/>
  <c r="K422" i="4"/>
  <c r="K423" i="4" s="1"/>
  <c r="N420" i="4"/>
  <c r="N421" i="4" s="1"/>
  <c r="M420" i="4"/>
  <c r="M421" i="4" s="1"/>
  <c r="L420" i="4"/>
  <c r="L421" i="4" s="1"/>
  <c r="K420" i="4"/>
  <c r="K421" i="4" s="1"/>
  <c r="N418" i="4"/>
  <c r="N419" i="4" s="1"/>
  <c r="M418" i="4"/>
  <c r="M419" i="4" s="1"/>
  <c r="L418" i="4"/>
  <c r="L419" i="4" s="1"/>
  <c r="K418" i="4"/>
  <c r="K419" i="4" s="1"/>
  <c r="N416" i="4"/>
  <c r="N417" i="4" s="1"/>
  <c r="M416" i="4"/>
  <c r="M417" i="4" s="1"/>
  <c r="L416" i="4"/>
  <c r="L417" i="4" s="1"/>
  <c r="K416" i="4"/>
  <c r="K417" i="4" s="1"/>
  <c r="N414" i="4"/>
  <c r="N415" i="4" s="1"/>
  <c r="M414" i="4"/>
  <c r="M415" i="4" s="1"/>
  <c r="L414" i="4"/>
  <c r="L415" i="4" s="1"/>
  <c r="K414" i="4"/>
  <c r="K415" i="4" s="1"/>
  <c r="N412" i="4"/>
  <c r="N413" i="4" s="1"/>
  <c r="M412" i="4"/>
  <c r="M413" i="4" s="1"/>
  <c r="L412" i="4"/>
  <c r="L413" i="4" s="1"/>
  <c r="K412" i="4"/>
  <c r="K413" i="4" s="1"/>
  <c r="N410" i="4"/>
  <c r="N411" i="4" s="1"/>
  <c r="M410" i="4"/>
  <c r="M411" i="4" s="1"/>
  <c r="L410" i="4"/>
  <c r="L411" i="4" s="1"/>
  <c r="K410" i="4"/>
  <c r="K411" i="4" s="1"/>
  <c r="N408" i="4"/>
  <c r="N409" i="4" s="1"/>
  <c r="M408" i="4"/>
  <c r="M409" i="4" s="1"/>
  <c r="L408" i="4"/>
  <c r="L409" i="4" s="1"/>
  <c r="K408" i="4"/>
  <c r="K409" i="4" s="1"/>
  <c r="N400" i="4"/>
  <c r="N401" i="4" s="1"/>
  <c r="M400" i="4"/>
  <c r="M401" i="4" s="1"/>
  <c r="L400" i="4"/>
  <c r="L401" i="4" s="1"/>
  <c r="K400" i="4"/>
  <c r="K401" i="4" s="1"/>
  <c r="N398" i="4"/>
  <c r="N399" i="4" s="1"/>
  <c r="M398" i="4"/>
  <c r="M399" i="4" s="1"/>
  <c r="L398" i="4"/>
  <c r="L399" i="4" s="1"/>
  <c r="K398" i="4"/>
  <c r="K399" i="4" s="1"/>
  <c r="N396" i="4"/>
  <c r="N397" i="4" s="1"/>
  <c r="M396" i="4"/>
  <c r="M397" i="4" s="1"/>
  <c r="L396" i="4"/>
  <c r="L397" i="4" s="1"/>
  <c r="K396" i="4"/>
  <c r="K397" i="4" s="1"/>
  <c r="N392" i="4"/>
  <c r="N393" i="4" s="1"/>
  <c r="M392" i="4"/>
  <c r="M393" i="4" s="1"/>
  <c r="L392" i="4"/>
  <c r="L393" i="4" s="1"/>
  <c r="K392" i="4"/>
  <c r="K393" i="4" s="1"/>
  <c r="N390" i="4"/>
  <c r="N391" i="4" s="1"/>
  <c r="M390" i="4"/>
  <c r="M391" i="4" s="1"/>
  <c r="L390" i="4"/>
  <c r="L391" i="4" s="1"/>
  <c r="K390" i="4"/>
  <c r="K391" i="4" s="1"/>
  <c r="N388" i="4"/>
  <c r="N389" i="4" s="1"/>
  <c r="M388" i="4"/>
  <c r="M389" i="4" s="1"/>
  <c r="L388" i="4"/>
  <c r="L389" i="4" s="1"/>
  <c r="K388" i="4"/>
  <c r="K389" i="4" s="1"/>
  <c r="N386" i="4"/>
  <c r="N387" i="4" s="1"/>
  <c r="M386" i="4"/>
  <c r="M387" i="4" s="1"/>
  <c r="L386" i="4"/>
  <c r="L387" i="4" s="1"/>
  <c r="K386" i="4"/>
  <c r="K387" i="4" s="1"/>
  <c r="N384" i="4"/>
  <c r="N385" i="4" s="1"/>
  <c r="M384" i="4"/>
  <c r="M385" i="4" s="1"/>
  <c r="L384" i="4"/>
  <c r="L385" i="4" s="1"/>
  <c r="K384" i="4"/>
  <c r="K385" i="4" s="1"/>
  <c r="N382" i="4"/>
  <c r="N383" i="4" s="1"/>
  <c r="M382" i="4"/>
  <c r="M383" i="4" s="1"/>
  <c r="L382" i="4"/>
  <c r="L383" i="4" s="1"/>
  <c r="K382" i="4"/>
  <c r="K383" i="4" s="1"/>
  <c r="N380" i="4"/>
  <c r="N381" i="4" s="1"/>
  <c r="M380" i="4"/>
  <c r="M381" i="4" s="1"/>
  <c r="L380" i="4"/>
  <c r="L381" i="4" s="1"/>
  <c r="K380" i="4"/>
  <c r="K381" i="4" s="1"/>
  <c r="N378" i="4"/>
  <c r="N379" i="4" s="1"/>
  <c r="M378" i="4"/>
  <c r="M379" i="4" s="1"/>
  <c r="L378" i="4"/>
  <c r="L379" i="4" s="1"/>
  <c r="K378" i="4"/>
  <c r="K379" i="4" s="1"/>
  <c r="N372" i="4"/>
  <c r="N373" i="4" s="1"/>
  <c r="M372" i="4"/>
  <c r="M373" i="4" s="1"/>
  <c r="L372" i="4"/>
  <c r="L373" i="4" s="1"/>
  <c r="K372" i="4"/>
  <c r="K373" i="4" s="1"/>
  <c r="N370" i="4"/>
  <c r="N371" i="4" s="1"/>
  <c r="M370" i="4"/>
  <c r="M371" i="4" s="1"/>
  <c r="L370" i="4"/>
  <c r="L371" i="4" s="1"/>
  <c r="K370" i="4"/>
  <c r="K371" i="4" s="1"/>
  <c r="N368" i="4"/>
  <c r="N369" i="4" s="1"/>
  <c r="M368" i="4"/>
  <c r="M369" i="4" s="1"/>
  <c r="L368" i="4"/>
  <c r="L369" i="4" s="1"/>
  <c r="K368" i="4"/>
  <c r="K369" i="4" s="1"/>
  <c r="N366" i="4"/>
  <c r="N367" i="4" s="1"/>
  <c r="M366" i="4"/>
  <c r="M367" i="4" s="1"/>
  <c r="L366" i="4"/>
  <c r="L367" i="4" s="1"/>
  <c r="K366" i="4"/>
  <c r="K367" i="4" s="1"/>
  <c r="N364" i="4"/>
  <c r="N365" i="4" s="1"/>
  <c r="M364" i="4"/>
  <c r="M365" i="4" s="1"/>
  <c r="L364" i="4"/>
  <c r="L365" i="4" s="1"/>
  <c r="K364" i="4"/>
  <c r="K365" i="4" s="1"/>
  <c r="N362" i="4"/>
  <c r="N363" i="4" s="1"/>
  <c r="M362" i="4"/>
  <c r="M363" i="4" s="1"/>
  <c r="L362" i="4"/>
  <c r="L363" i="4" s="1"/>
  <c r="K362" i="4"/>
  <c r="K363" i="4" s="1"/>
  <c r="N353" i="4"/>
  <c r="N354" i="4" s="1"/>
  <c r="M353" i="4"/>
  <c r="M354" i="4" s="1"/>
  <c r="L353" i="4"/>
  <c r="L354" i="4" s="1"/>
  <c r="K353" i="4"/>
  <c r="K354" i="4" s="1"/>
  <c r="N351" i="4"/>
  <c r="N352" i="4" s="1"/>
  <c r="M351" i="4"/>
  <c r="M352" i="4" s="1"/>
  <c r="L351" i="4"/>
  <c r="L352" i="4" s="1"/>
  <c r="K351" i="4"/>
  <c r="K352" i="4" s="1"/>
  <c r="N349" i="4"/>
  <c r="N350" i="4" s="1"/>
  <c r="M349" i="4"/>
  <c r="M350" i="4" s="1"/>
  <c r="L349" i="4"/>
  <c r="L350" i="4" s="1"/>
  <c r="K349" i="4"/>
  <c r="K350" i="4" s="1"/>
  <c r="N347" i="4"/>
  <c r="N348" i="4" s="1"/>
  <c r="M347" i="4"/>
  <c r="M348" i="4" s="1"/>
  <c r="L347" i="4"/>
  <c r="L348" i="4" s="1"/>
  <c r="K347" i="4"/>
  <c r="K348" i="4" s="1"/>
  <c r="N339" i="4"/>
  <c r="N340" i="4" s="1"/>
  <c r="M339" i="4"/>
  <c r="M340" i="4" s="1"/>
  <c r="L339" i="4"/>
  <c r="L340" i="4" s="1"/>
  <c r="K339" i="4"/>
  <c r="K340" i="4" s="1"/>
  <c r="N337" i="4"/>
  <c r="N338" i="4" s="1"/>
  <c r="M337" i="4"/>
  <c r="M338" i="4" s="1"/>
  <c r="L337" i="4"/>
  <c r="L338" i="4" s="1"/>
  <c r="K337" i="4"/>
  <c r="K338" i="4" s="1"/>
  <c r="N335" i="4"/>
  <c r="N336" i="4" s="1"/>
  <c r="M335" i="4"/>
  <c r="M336" i="4" s="1"/>
  <c r="L335" i="4"/>
  <c r="L336" i="4" s="1"/>
  <c r="K335" i="4"/>
  <c r="K336" i="4" s="1"/>
  <c r="N331" i="4"/>
  <c r="N332" i="4" s="1"/>
  <c r="M331" i="4"/>
  <c r="M332" i="4" s="1"/>
  <c r="L331" i="4"/>
  <c r="L332" i="4" s="1"/>
  <c r="K331" i="4"/>
  <c r="K332" i="4" s="1"/>
  <c r="N329" i="4"/>
  <c r="N330" i="4" s="1"/>
  <c r="M329" i="4"/>
  <c r="M330" i="4" s="1"/>
  <c r="L329" i="4"/>
  <c r="L330" i="4" s="1"/>
  <c r="K329" i="4"/>
  <c r="K330" i="4" s="1"/>
  <c r="N318" i="4"/>
  <c r="N319" i="4" s="1"/>
  <c r="M318" i="4"/>
  <c r="M319" i="4" s="1"/>
  <c r="L318" i="4"/>
  <c r="L319" i="4" s="1"/>
  <c r="K318" i="4"/>
  <c r="K319" i="4" s="1"/>
  <c r="N316" i="4"/>
  <c r="N317" i="4" s="1"/>
  <c r="M316" i="4"/>
  <c r="M317" i="4" s="1"/>
  <c r="L316" i="4"/>
  <c r="L317" i="4" s="1"/>
  <c r="K316" i="4"/>
  <c r="K317" i="4" s="1"/>
  <c r="N314" i="4"/>
  <c r="N315" i="4" s="1"/>
  <c r="M314" i="4"/>
  <c r="M315" i="4" s="1"/>
  <c r="L314" i="4"/>
  <c r="L315" i="4" s="1"/>
  <c r="K314" i="4"/>
  <c r="K315" i="4" s="1"/>
  <c r="N312" i="4"/>
  <c r="N313" i="4" s="1"/>
  <c r="M312" i="4"/>
  <c r="M313" i="4" s="1"/>
  <c r="L312" i="4"/>
  <c r="L313" i="4" s="1"/>
  <c r="K312" i="4"/>
  <c r="K313" i="4" s="1"/>
  <c r="N301" i="4"/>
  <c r="N302" i="4" s="1"/>
  <c r="M301" i="4"/>
  <c r="M302" i="4" s="1"/>
  <c r="L301" i="4"/>
  <c r="L302" i="4" s="1"/>
  <c r="K301" i="4"/>
  <c r="K302" i="4" s="1"/>
  <c r="N299" i="4"/>
  <c r="N300" i="4" s="1"/>
  <c r="M299" i="4"/>
  <c r="M300" i="4" s="1"/>
  <c r="L299" i="4"/>
  <c r="L300" i="4" s="1"/>
  <c r="K299" i="4"/>
  <c r="K300" i="4" s="1"/>
  <c r="N297" i="4"/>
  <c r="N298" i="4" s="1"/>
  <c r="M297" i="4"/>
  <c r="M298" i="4" s="1"/>
  <c r="L297" i="4"/>
  <c r="L298" i="4" s="1"/>
  <c r="K297" i="4"/>
  <c r="K298" i="4" s="1"/>
  <c r="N295" i="4"/>
  <c r="N296" i="4" s="1"/>
  <c r="M295" i="4"/>
  <c r="M296" i="4" s="1"/>
  <c r="L295" i="4"/>
  <c r="L296" i="4" s="1"/>
  <c r="K295" i="4"/>
  <c r="K296" i="4" s="1"/>
  <c r="N288" i="4"/>
  <c r="N289" i="4" s="1"/>
  <c r="M288" i="4"/>
  <c r="M289" i="4" s="1"/>
  <c r="L288" i="4"/>
  <c r="L289" i="4" s="1"/>
  <c r="K288" i="4"/>
  <c r="K289" i="4" s="1"/>
  <c r="N282" i="4"/>
  <c r="N283" i="4" s="1"/>
  <c r="M282" i="4"/>
  <c r="M283" i="4" s="1"/>
  <c r="L282" i="4"/>
  <c r="L283" i="4" s="1"/>
  <c r="K282" i="4"/>
  <c r="K283" i="4" s="1"/>
  <c r="N280" i="4"/>
  <c r="N281" i="4" s="1"/>
  <c r="M280" i="4"/>
  <c r="M281" i="4" s="1"/>
  <c r="L280" i="4"/>
  <c r="L281" i="4" s="1"/>
  <c r="K280" i="4"/>
  <c r="K281" i="4" s="1"/>
  <c r="N274" i="4"/>
  <c r="N275" i="4" s="1"/>
  <c r="M274" i="4"/>
  <c r="M275" i="4" s="1"/>
  <c r="L274" i="4"/>
  <c r="L275" i="4" s="1"/>
  <c r="K274" i="4"/>
  <c r="K275" i="4" s="1"/>
  <c r="N269" i="4"/>
  <c r="N270" i="4" s="1"/>
  <c r="M269" i="4"/>
  <c r="M270" i="4" s="1"/>
  <c r="L269" i="4"/>
  <c r="L270" i="4" s="1"/>
  <c r="K269" i="4"/>
  <c r="K270" i="4" s="1"/>
  <c r="N256" i="4"/>
  <c r="N257" i="4" s="1"/>
  <c r="M256" i="4"/>
  <c r="M257" i="4" s="1"/>
  <c r="L256" i="4"/>
  <c r="L257" i="4" s="1"/>
  <c r="K256" i="4"/>
  <c r="K257" i="4" s="1"/>
  <c r="N254" i="4"/>
  <c r="N255" i="4" s="1"/>
  <c r="M254" i="4"/>
  <c r="M255" i="4" s="1"/>
  <c r="L254" i="4"/>
  <c r="L255" i="4" s="1"/>
  <c r="K254" i="4"/>
  <c r="K255" i="4" s="1"/>
  <c r="N244" i="4"/>
  <c r="N245" i="4" s="1"/>
  <c r="M244" i="4"/>
  <c r="M245" i="4" s="1"/>
  <c r="L244" i="4"/>
  <c r="L245" i="4" s="1"/>
  <c r="K244" i="4"/>
  <c r="K245" i="4" s="1"/>
  <c r="N235" i="4"/>
  <c r="N236" i="4" s="1"/>
  <c r="M235" i="4"/>
  <c r="M236" i="4" s="1"/>
  <c r="L235" i="4"/>
  <c r="L236" i="4" s="1"/>
  <c r="K235" i="4"/>
  <c r="K236" i="4" s="1"/>
  <c r="N233" i="4"/>
  <c r="N234" i="4" s="1"/>
  <c r="M233" i="4"/>
  <c r="M234" i="4" s="1"/>
  <c r="L233" i="4"/>
  <c r="L234" i="4" s="1"/>
  <c r="K233" i="4"/>
  <c r="K234" i="4" s="1"/>
  <c r="N231" i="4"/>
  <c r="N232" i="4" s="1"/>
  <c r="M231" i="4"/>
  <c r="M232" i="4" s="1"/>
  <c r="L231" i="4"/>
  <c r="L232" i="4" s="1"/>
  <c r="K231" i="4"/>
  <c r="K232" i="4" s="1"/>
  <c r="N200" i="4"/>
  <c r="N201" i="4" s="1"/>
  <c r="M200" i="4"/>
  <c r="M201" i="4" s="1"/>
  <c r="L200" i="4"/>
  <c r="L201" i="4" s="1"/>
  <c r="K200" i="4"/>
  <c r="K201" i="4" s="1"/>
  <c r="N198" i="4"/>
  <c r="N199" i="4" s="1"/>
  <c r="M198" i="4"/>
  <c r="M199" i="4" s="1"/>
  <c r="L198" i="4"/>
  <c r="L199" i="4" s="1"/>
  <c r="K198" i="4"/>
  <c r="K199" i="4" s="1"/>
  <c r="N196" i="4"/>
  <c r="N197" i="4" s="1"/>
  <c r="M196" i="4"/>
  <c r="M197" i="4" s="1"/>
  <c r="L196" i="4"/>
  <c r="L197" i="4" s="1"/>
  <c r="K196" i="4"/>
  <c r="K197" i="4" s="1"/>
  <c r="N194" i="4"/>
  <c r="N195" i="4" s="1"/>
  <c r="M194" i="4"/>
  <c r="M195" i="4" s="1"/>
  <c r="L194" i="4"/>
  <c r="L195" i="4" s="1"/>
  <c r="K194" i="4"/>
  <c r="K195" i="4" s="1"/>
  <c r="N192" i="4"/>
  <c r="N193" i="4" s="1"/>
  <c r="M192" i="4"/>
  <c r="M193" i="4" s="1"/>
  <c r="L192" i="4"/>
  <c r="L193" i="4" s="1"/>
  <c r="K192" i="4"/>
  <c r="K193" i="4" s="1"/>
  <c r="N183" i="4"/>
  <c r="N184" i="4" s="1"/>
  <c r="M183" i="4"/>
  <c r="M184" i="4" s="1"/>
  <c r="L183" i="4"/>
  <c r="L184" i="4" s="1"/>
  <c r="K183" i="4"/>
  <c r="K184" i="4" s="1"/>
  <c r="N181" i="4"/>
  <c r="N182" i="4" s="1"/>
  <c r="M181" i="4"/>
  <c r="M182" i="4" s="1"/>
  <c r="L181" i="4"/>
  <c r="L182" i="4" s="1"/>
  <c r="K181" i="4"/>
  <c r="K182" i="4" s="1"/>
  <c r="N172" i="4"/>
  <c r="N173" i="4" s="1"/>
  <c r="M172" i="4"/>
  <c r="M173" i="4" s="1"/>
  <c r="L172" i="4"/>
  <c r="L173" i="4" s="1"/>
  <c r="K172" i="4"/>
  <c r="K173" i="4" s="1"/>
  <c r="N160" i="4"/>
  <c r="N161" i="4" s="1"/>
  <c r="M160" i="4"/>
  <c r="M161" i="4" s="1"/>
  <c r="L160" i="4"/>
  <c r="L161" i="4" s="1"/>
  <c r="K160" i="4"/>
  <c r="K161" i="4" s="1"/>
  <c r="N158" i="4"/>
  <c r="N159" i="4" s="1"/>
  <c r="M158" i="4"/>
  <c r="M159" i="4" s="1"/>
  <c r="L158" i="4"/>
  <c r="L159" i="4" s="1"/>
  <c r="K158" i="4"/>
  <c r="K159" i="4" s="1"/>
  <c r="N138" i="4"/>
  <c r="N139" i="4" s="1"/>
  <c r="M138" i="4"/>
  <c r="M139" i="4" s="1"/>
  <c r="L138" i="4"/>
  <c r="L139" i="4" s="1"/>
  <c r="K138" i="4"/>
  <c r="K139" i="4" s="1"/>
  <c r="N136" i="4"/>
  <c r="N137" i="4" s="1"/>
  <c r="M136" i="4"/>
  <c r="M137" i="4" s="1"/>
  <c r="L136" i="4"/>
  <c r="L137" i="4" s="1"/>
  <c r="K136" i="4"/>
  <c r="K137" i="4" s="1"/>
  <c r="N134" i="4"/>
  <c r="N135" i="4" s="1"/>
  <c r="M134" i="4"/>
  <c r="M135" i="4" s="1"/>
  <c r="L134" i="4"/>
  <c r="L135" i="4" s="1"/>
  <c r="K134" i="4"/>
  <c r="K135" i="4" s="1"/>
  <c r="N132" i="4"/>
  <c r="N133" i="4" s="1"/>
  <c r="M132" i="4"/>
  <c r="M133" i="4" s="1"/>
  <c r="L132" i="4"/>
  <c r="L133" i="4" s="1"/>
  <c r="K132" i="4"/>
  <c r="K133" i="4" s="1"/>
  <c r="N130" i="4"/>
  <c r="N131" i="4" s="1"/>
  <c r="M130" i="4"/>
  <c r="M131" i="4" s="1"/>
  <c r="L130" i="4"/>
  <c r="L131" i="4" s="1"/>
  <c r="K130" i="4"/>
  <c r="K131" i="4" s="1"/>
  <c r="N122" i="4"/>
  <c r="N123" i="4" s="1"/>
  <c r="M122" i="4"/>
  <c r="M123" i="4" s="1"/>
  <c r="L122" i="4"/>
  <c r="L123" i="4" s="1"/>
  <c r="K122" i="4"/>
  <c r="K123" i="4" s="1"/>
  <c r="N120" i="4"/>
  <c r="N121" i="4" s="1"/>
  <c r="M120" i="4"/>
  <c r="M121" i="4" s="1"/>
  <c r="L120" i="4"/>
  <c r="L121" i="4" s="1"/>
  <c r="K120" i="4"/>
  <c r="K121" i="4" s="1"/>
  <c r="N118" i="4"/>
  <c r="N119" i="4" s="1"/>
  <c r="M118" i="4"/>
  <c r="M119" i="4" s="1"/>
  <c r="L118" i="4"/>
  <c r="L119" i="4" s="1"/>
  <c r="K118" i="4"/>
  <c r="K119" i="4" s="1"/>
  <c r="N116" i="4"/>
  <c r="N117" i="4" s="1"/>
  <c r="M116" i="4"/>
  <c r="M117" i="4" s="1"/>
  <c r="L116" i="4"/>
  <c r="L117" i="4" s="1"/>
  <c r="K116" i="4"/>
  <c r="K117" i="4" s="1"/>
  <c r="N112" i="4"/>
  <c r="N113" i="4" s="1"/>
  <c r="M112" i="4"/>
  <c r="M113" i="4" s="1"/>
  <c r="L112" i="4"/>
  <c r="L113" i="4" s="1"/>
  <c r="K112" i="4"/>
  <c r="K113" i="4" s="1"/>
  <c r="N110" i="4"/>
  <c r="N111" i="4" s="1"/>
  <c r="M110" i="4"/>
  <c r="M111" i="4" s="1"/>
  <c r="L110" i="4"/>
  <c r="L111" i="4" s="1"/>
  <c r="K110" i="4"/>
  <c r="K111" i="4" s="1"/>
  <c r="N108" i="4"/>
  <c r="N109" i="4" s="1"/>
  <c r="M108" i="4"/>
  <c r="M109" i="4" s="1"/>
  <c r="L108" i="4"/>
  <c r="L109" i="4" s="1"/>
  <c r="K108" i="4"/>
  <c r="K109" i="4" s="1"/>
  <c r="N106" i="4"/>
  <c r="N107" i="4" s="1"/>
  <c r="M106" i="4"/>
  <c r="M107" i="4" s="1"/>
  <c r="L106" i="4"/>
  <c r="L107" i="4" s="1"/>
  <c r="K106" i="4"/>
  <c r="K107" i="4" s="1"/>
  <c r="N104" i="4"/>
  <c r="N105" i="4" s="1"/>
  <c r="M104" i="4"/>
  <c r="M105" i="4" s="1"/>
  <c r="L104" i="4"/>
  <c r="L105" i="4" s="1"/>
  <c r="K104" i="4"/>
  <c r="K105" i="4" s="1"/>
  <c r="N100" i="4"/>
  <c r="N101" i="4" s="1"/>
  <c r="M100" i="4"/>
  <c r="M101" i="4" s="1"/>
  <c r="L100" i="4"/>
  <c r="L101" i="4" s="1"/>
  <c r="K100" i="4"/>
  <c r="K101" i="4" s="1"/>
  <c r="N98" i="4"/>
  <c r="N99" i="4" s="1"/>
  <c r="M98" i="4"/>
  <c r="M99" i="4" s="1"/>
  <c r="L98" i="4"/>
  <c r="L99" i="4" s="1"/>
  <c r="K98" i="4"/>
  <c r="K99" i="4" s="1"/>
  <c r="N88" i="4"/>
  <c r="N89" i="4" s="1"/>
  <c r="M88" i="4"/>
  <c r="M89" i="4" s="1"/>
  <c r="L88" i="4"/>
  <c r="L89" i="4" s="1"/>
  <c r="K88" i="4"/>
  <c r="K89" i="4" s="1"/>
  <c r="N86" i="4"/>
  <c r="N87" i="4" s="1"/>
  <c r="M86" i="4"/>
  <c r="M87" i="4" s="1"/>
  <c r="L86" i="4"/>
  <c r="L87" i="4" s="1"/>
  <c r="K86" i="4"/>
  <c r="K87" i="4" s="1"/>
  <c r="N82" i="4"/>
  <c r="N83" i="4" s="1"/>
  <c r="M82" i="4"/>
  <c r="M83" i="4" s="1"/>
  <c r="L82" i="4"/>
  <c r="L83" i="4" s="1"/>
  <c r="K82" i="4"/>
  <c r="K83" i="4" s="1"/>
  <c r="N80" i="4"/>
  <c r="N81" i="4" s="1"/>
  <c r="M80" i="4"/>
  <c r="M81" i="4" s="1"/>
  <c r="L80" i="4"/>
  <c r="L81" i="4" s="1"/>
  <c r="K80" i="4"/>
  <c r="K81" i="4" s="1"/>
  <c r="N68" i="4"/>
  <c r="N69" i="4" s="1"/>
  <c r="M68" i="4"/>
  <c r="M69" i="4" s="1"/>
  <c r="L68" i="4"/>
  <c r="L69" i="4" s="1"/>
  <c r="K68" i="4"/>
  <c r="K69" i="4" s="1"/>
  <c r="N66" i="4"/>
  <c r="N67" i="4" s="1"/>
  <c r="M66" i="4"/>
  <c r="M67" i="4" s="1"/>
  <c r="L66" i="4"/>
  <c r="L67" i="4" s="1"/>
  <c r="K66" i="4"/>
  <c r="K67" i="4" s="1"/>
  <c r="N64" i="4"/>
  <c r="N65" i="4" s="1"/>
  <c r="M64" i="4"/>
  <c r="M65" i="4" s="1"/>
  <c r="L64" i="4"/>
  <c r="L65" i="4" s="1"/>
  <c r="K64" i="4"/>
  <c r="K65" i="4" s="1"/>
  <c r="N62" i="4"/>
  <c r="N63" i="4" s="1"/>
  <c r="M62" i="4"/>
  <c r="M63" i="4" s="1"/>
  <c r="L62" i="4"/>
  <c r="L63" i="4" s="1"/>
  <c r="K62" i="4"/>
  <c r="K63" i="4" s="1"/>
  <c r="N55" i="4"/>
  <c r="N56" i="4" s="1"/>
  <c r="M55" i="4"/>
  <c r="M56" i="4" s="1"/>
  <c r="L55" i="4"/>
  <c r="L56" i="4" s="1"/>
  <c r="K55" i="4"/>
  <c r="K56" i="4" s="1"/>
  <c r="N51" i="4"/>
  <c r="N52" i="4" s="1"/>
  <c r="M51" i="4"/>
  <c r="M52" i="4" s="1"/>
  <c r="L51" i="4"/>
  <c r="L52" i="4" s="1"/>
  <c r="K51" i="4"/>
  <c r="K52" i="4" s="1"/>
  <c r="N17" i="4"/>
  <c r="N18" i="4" s="1"/>
  <c r="M17" i="4"/>
  <c r="M18" i="4" s="1"/>
  <c r="L17" i="4"/>
  <c r="L18" i="4" s="1"/>
  <c r="K17" i="4"/>
  <c r="K18" i="4" s="1"/>
  <c r="N15" i="4"/>
  <c r="N16" i="4" s="1"/>
  <c r="M15" i="4"/>
  <c r="M16" i="4" s="1"/>
  <c r="L15" i="4"/>
  <c r="L16" i="4" s="1"/>
  <c r="K15" i="4"/>
  <c r="K16" i="4" s="1"/>
  <c r="N10" i="4"/>
  <c r="N11" i="4" s="1"/>
  <c r="M10" i="4"/>
  <c r="M11" i="4" s="1"/>
  <c r="L10" i="4"/>
  <c r="L11" i="4" s="1"/>
  <c r="K10" i="4"/>
  <c r="K11" i="4" s="1"/>
  <c r="N551" i="4" l="1"/>
  <c r="M551" i="4"/>
  <c r="L551" i="4"/>
  <c r="K551" i="4"/>
  <c r="N550" i="4"/>
  <c r="M550" i="4"/>
  <c r="L550" i="4"/>
  <c r="K550" i="4"/>
  <c r="N549" i="4"/>
  <c r="M549" i="4"/>
  <c r="L549" i="4"/>
  <c r="K549" i="4"/>
  <c r="N548" i="4"/>
  <c r="M548" i="4"/>
  <c r="L548" i="4"/>
  <c r="K548" i="4"/>
  <c r="N547" i="4"/>
  <c r="M547" i="4"/>
  <c r="L547" i="4"/>
  <c r="K547" i="4"/>
  <c r="N546" i="4"/>
  <c r="M546" i="4"/>
  <c r="L546" i="4"/>
  <c r="K546" i="4"/>
  <c r="N545" i="4"/>
  <c r="M545" i="4"/>
  <c r="L545" i="4"/>
  <c r="K545" i="4"/>
  <c r="N544" i="4"/>
  <c r="M544" i="4"/>
  <c r="L544" i="4"/>
  <c r="K544" i="4"/>
  <c r="N543" i="4"/>
  <c r="M543" i="4"/>
  <c r="L543" i="4"/>
  <c r="K543" i="4"/>
  <c r="N542" i="4"/>
  <c r="M542" i="4"/>
  <c r="L542" i="4"/>
  <c r="K542" i="4"/>
  <c r="N541" i="4"/>
  <c r="M541" i="4"/>
  <c r="L541" i="4"/>
  <c r="K541" i="4"/>
  <c r="N540" i="4"/>
  <c r="N552" i="4" s="1"/>
  <c r="M540" i="4"/>
  <c r="M552" i="4" s="1"/>
  <c r="L540" i="4"/>
  <c r="L552" i="4" s="1"/>
  <c r="K540" i="4"/>
  <c r="K552" i="4" s="1"/>
  <c r="N538" i="4"/>
  <c r="M538" i="4"/>
  <c r="L538" i="4"/>
  <c r="K538" i="4"/>
  <c r="N537" i="4"/>
  <c r="M537" i="4"/>
  <c r="L537" i="4"/>
  <c r="K537" i="4"/>
  <c r="N536" i="4"/>
  <c r="M536" i="4"/>
  <c r="L536" i="4"/>
  <c r="K536" i="4"/>
  <c r="N535" i="4"/>
  <c r="M535" i="4"/>
  <c r="L535" i="4"/>
  <c r="K535" i="4"/>
  <c r="N534" i="4"/>
  <c r="M534" i="4"/>
  <c r="L534" i="4"/>
  <c r="K534" i="4"/>
  <c r="N533" i="4"/>
  <c r="M533" i="4"/>
  <c r="L533" i="4"/>
  <c r="K533" i="4"/>
  <c r="N532" i="4"/>
  <c r="M532" i="4"/>
  <c r="L532" i="4"/>
  <c r="K532" i="4"/>
  <c r="N531" i="4"/>
  <c r="M531" i="4"/>
  <c r="L531" i="4"/>
  <c r="K531" i="4"/>
  <c r="N530" i="4"/>
  <c r="M530" i="4"/>
  <c r="L530" i="4"/>
  <c r="K530" i="4"/>
  <c r="N529" i="4"/>
  <c r="M529" i="4"/>
  <c r="L529" i="4"/>
  <c r="K529" i="4"/>
  <c r="N528" i="4"/>
  <c r="N539" i="4" s="1"/>
  <c r="M528" i="4"/>
  <c r="M539" i="4" s="1"/>
  <c r="L528" i="4"/>
  <c r="L539" i="4" s="1"/>
  <c r="K528" i="4"/>
  <c r="N526" i="4"/>
  <c r="N527" i="4" s="1"/>
  <c r="M526" i="4"/>
  <c r="M527" i="4" s="1"/>
  <c r="L526" i="4"/>
  <c r="L527" i="4" s="1"/>
  <c r="K526" i="4"/>
  <c r="K527" i="4" s="1"/>
  <c r="N520" i="4"/>
  <c r="N521" i="4" s="1"/>
  <c r="M520" i="4"/>
  <c r="M521" i="4" s="1"/>
  <c r="L520" i="4"/>
  <c r="L521" i="4" s="1"/>
  <c r="K520" i="4"/>
  <c r="K521" i="4" s="1"/>
  <c r="N518" i="4"/>
  <c r="N519" i="4" s="1"/>
  <c r="M518" i="4"/>
  <c r="M519" i="4" s="1"/>
  <c r="L518" i="4"/>
  <c r="L519" i="4" s="1"/>
  <c r="K518" i="4"/>
  <c r="K519" i="4" s="1"/>
  <c r="N514" i="4"/>
  <c r="M514" i="4"/>
  <c r="L514" i="4"/>
  <c r="K514" i="4"/>
  <c r="N513" i="4"/>
  <c r="N515" i="4" s="1"/>
  <c r="M513" i="4"/>
  <c r="M515" i="4" s="1"/>
  <c r="L513" i="4"/>
  <c r="L515" i="4" s="1"/>
  <c r="K513" i="4"/>
  <c r="K515" i="4" s="1"/>
  <c r="N499" i="4"/>
  <c r="N500" i="4" s="1"/>
  <c r="M499" i="4"/>
  <c r="M500" i="4" s="1"/>
  <c r="L499" i="4"/>
  <c r="L500" i="4" s="1"/>
  <c r="K499" i="4"/>
  <c r="K500" i="4" s="1"/>
  <c r="N489" i="4"/>
  <c r="M489" i="4"/>
  <c r="L489" i="4"/>
  <c r="K489" i="4"/>
  <c r="N488" i="4"/>
  <c r="M488" i="4"/>
  <c r="L488" i="4"/>
  <c r="K488" i="4"/>
  <c r="N487" i="4"/>
  <c r="M487" i="4"/>
  <c r="L487" i="4"/>
  <c r="K487" i="4"/>
  <c r="N486" i="4"/>
  <c r="N490" i="4" s="1"/>
  <c r="M486" i="4"/>
  <c r="M490" i="4" s="1"/>
  <c r="L486" i="4"/>
  <c r="L490" i="4" s="1"/>
  <c r="K486" i="4"/>
  <c r="K490" i="4" s="1"/>
  <c r="N484" i="4"/>
  <c r="M484" i="4"/>
  <c r="L484" i="4"/>
  <c r="K484" i="4"/>
  <c r="N483" i="4"/>
  <c r="N485" i="4" s="1"/>
  <c r="M483" i="4"/>
  <c r="M485" i="4" s="1"/>
  <c r="L483" i="4"/>
  <c r="L485" i="4" s="1"/>
  <c r="K483" i="4"/>
  <c r="K485" i="4" s="1"/>
  <c r="N477" i="4"/>
  <c r="N478" i="4" s="1"/>
  <c r="M477" i="4"/>
  <c r="M478" i="4" s="1"/>
  <c r="L477" i="4"/>
  <c r="L478" i="4" s="1"/>
  <c r="K477" i="4"/>
  <c r="K478" i="4" s="1"/>
  <c r="N469" i="4"/>
  <c r="N470" i="4" s="1"/>
  <c r="M469" i="4"/>
  <c r="M470" i="4" s="1"/>
  <c r="L469" i="4"/>
  <c r="L470" i="4" s="1"/>
  <c r="K469" i="4"/>
  <c r="K470" i="4" s="1"/>
  <c r="N463" i="4"/>
  <c r="N464" i="4" s="1"/>
  <c r="M463" i="4"/>
  <c r="M464" i="4" s="1"/>
  <c r="L463" i="4"/>
  <c r="L464" i="4" s="1"/>
  <c r="K463" i="4"/>
  <c r="K464" i="4" s="1"/>
  <c r="N461" i="4"/>
  <c r="N462" i="4" s="1"/>
  <c r="M461" i="4"/>
  <c r="M462" i="4" s="1"/>
  <c r="L461" i="4"/>
  <c r="L462" i="4" s="1"/>
  <c r="K461" i="4"/>
  <c r="K462" i="4" s="1"/>
  <c r="N459" i="4"/>
  <c r="N460" i="4" s="1"/>
  <c r="M459" i="4"/>
  <c r="M460" i="4" s="1"/>
  <c r="L459" i="4"/>
  <c r="L460" i="4" s="1"/>
  <c r="K459" i="4"/>
  <c r="K460" i="4" s="1"/>
  <c r="N457" i="4"/>
  <c r="M457" i="4"/>
  <c r="L457" i="4"/>
  <c r="K457" i="4"/>
  <c r="N456" i="4"/>
  <c r="N458" i="4" s="1"/>
  <c r="M456" i="4"/>
  <c r="M458" i="4" s="1"/>
  <c r="L456" i="4"/>
  <c r="L458" i="4" s="1"/>
  <c r="K456" i="4"/>
  <c r="N452" i="4"/>
  <c r="N453" i="4" s="1"/>
  <c r="M452" i="4"/>
  <c r="M453" i="4" s="1"/>
  <c r="L452" i="4"/>
  <c r="L453" i="4" s="1"/>
  <c r="K452" i="4"/>
  <c r="K453" i="4" s="1"/>
  <c r="N428" i="4"/>
  <c r="N429" i="4" s="1"/>
  <c r="M428" i="4"/>
  <c r="M429" i="4" s="1"/>
  <c r="L428" i="4"/>
  <c r="L429" i="4" s="1"/>
  <c r="K428" i="4"/>
  <c r="K429" i="4" s="1"/>
  <c r="N426" i="4"/>
  <c r="N427" i="4" s="1"/>
  <c r="M426" i="4"/>
  <c r="M427" i="4" s="1"/>
  <c r="L426" i="4"/>
  <c r="L427" i="4" s="1"/>
  <c r="K426" i="4"/>
  <c r="K427" i="4" s="1"/>
  <c r="N424" i="4"/>
  <c r="N425" i="4" s="1"/>
  <c r="M424" i="4"/>
  <c r="M425" i="4" s="1"/>
  <c r="L424" i="4"/>
  <c r="L425" i="4" s="1"/>
  <c r="K424" i="4"/>
  <c r="K425" i="4" s="1"/>
  <c r="N406" i="4"/>
  <c r="N407" i="4" s="1"/>
  <c r="M406" i="4"/>
  <c r="M407" i="4" s="1"/>
  <c r="L406" i="4"/>
  <c r="L407" i="4" s="1"/>
  <c r="K406" i="4"/>
  <c r="K407" i="4" s="1"/>
  <c r="N404" i="4"/>
  <c r="N405" i="4" s="1"/>
  <c r="M404" i="4"/>
  <c r="M405" i="4" s="1"/>
  <c r="L404" i="4"/>
  <c r="L405" i="4" s="1"/>
  <c r="K404" i="4"/>
  <c r="K405" i="4" s="1"/>
  <c r="N402" i="4"/>
  <c r="N403" i="4" s="1"/>
  <c r="M402" i="4"/>
  <c r="M403" i="4" s="1"/>
  <c r="L402" i="4"/>
  <c r="L403" i="4" s="1"/>
  <c r="K402" i="4"/>
  <c r="K403" i="4" s="1"/>
  <c r="N394" i="4"/>
  <c r="N395" i="4" s="1"/>
  <c r="M394" i="4"/>
  <c r="M395" i="4" s="1"/>
  <c r="L394" i="4"/>
  <c r="L395" i="4" s="1"/>
  <c r="K394" i="4"/>
  <c r="K395" i="4" s="1"/>
  <c r="N376" i="4"/>
  <c r="N377" i="4" s="1"/>
  <c r="M376" i="4"/>
  <c r="M377" i="4" s="1"/>
  <c r="L376" i="4"/>
  <c r="L377" i="4" s="1"/>
  <c r="K376" i="4"/>
  <c r="K377" i="4" s="1"/>
  <c r="N374" i="4"/>
  <c r="N375" i="4" s="1"/>
  <c r="M374" i="4"/>
  <c r="M375" i="4" s="1"/>
  <c r="L374" i="4"/>
  <c r="L375" i="4" s="1"/>
  <c r="K374" i="4"/>
  <c r="K375" i="4" s="1"/>
  <c r="N360" i="4"/>
  <c r="N361" i="4" s="1"/>
  <c r="M360" i="4"/>
  <c r="M361" i="4" s="1"/>
  <c r="L360" i="4"/>
  <c r="L361" i="4" s="1"/>
  <c r="K360" i="4"/>
  <c r="K361" i="4" s="1"/>
  <c r="N358" i="4"/>
  <c r="M358" i="4"/>
  <c r="L358" i="4"/>
  <c r="K358" i="4"/>
  <c r="N357" i="4"/>
  <c r="N359" i="4" s="1"/>
  <c r="M357" i="4"/>
  <c r="M359" i="4" s="1"/>
  <c r="L357" i="4"/>
  <c r="L359" i="4" s="1"/>
  <c r="K357" i="4"/>
  <c r="K359" i="4" s="1"/>
  <c r="N355" i="4"/>
  <c r="N356" i="4" s="1"/>
  <c r="M355" i="4"/>
  <c r="M356" i="4" s="1"/>
  <c r="L355" i="4"/>
  <c r="L356" i="4" s="1"/>
  <c r="K355" i="4"/>
  <c r="K356" i="4" s="1"/>
  <c r="N345" i="4"/>
  <c r="M345" i="4"/>
  <c r="L345" i="4"/>
  <c r="K345" i="4"/>
  <c r="N344" i="4"/>
  <c r="M344" i="4"/>
  <c r="L344" i="4"/>
  <c r="K344" i="4"/>
  <c r="N343" i="4"/>
  <c r="M343" i="4"/>
  <c r="L343" i="4"/>
  <c r="K343" i="4"/>
  <c r="N342" i="4"/>
  <c r="M342" i="4"/>
  <c r="L342" i="4"/>
  <c r="K342" i="4"/>
  <c r="N341" i="4"/>
  <c r="N346" i="4" s="1"/>
  <c r="M341" i="4"/>
  <c r="M346" i="4" s="1"/>
  <c r="L341" i="4"/>
  <c r="L346" i="4" s="1"/>
  <c r="K341" i="4"/>
  <c r="K346" i="4" s="1"/>
  <c r="N333" i="4"/>
  <c r="N334" i="4" s="1"/>
  <c r="M333" i="4"/>
  <c r="M334" i="4" s="1"/>
  <c r="L333" i="4"/>
  <c r="L334" i="4" s="1"/>
  <c r="K333" i="4"/>
  <c r="K334" i="4" s="1"/>
  <c r="N327" i="4"/>
  <c r="M327" i="4"/>
  <c r="L327" i="4"/>
  <c r="K327" i="4"/>
  <c r="N326" i="4"/>
  <c r="M326" i="4"/>
  <c r="L326" i="4"/>
  <c r="K326" i="4"/>
  <c r="N325" i="4"/>
  <c r="M325" i="4"/>
  <c r="L325" i="4"/>
  <c r="K325" i="4"/>
  <c r="N324" i="4"/>
  <c r="M324" i="4"/>
  <c r="L324" i="4"/>
  <c r="K324" i="4"/>
  <c r="N323" i="4"/>
  <c r="M323" i="4"/>
  <c r="L323" i="4"/>
  <c r="K323" i="4"/>
  <c r="N322" i="4"/>
  <c r="M322" i="4"/>
  <c r="L322" i="4"/>
  <c r="K322" i="4"/>
  <c r="N321" i="4"/>
  <c r="M321" i="4"/>
  <c r="L321" i="4"/>
  <c r="K321" i="4"/>
  <c r="N320" i="4"/>
  <c r="N328" i="4" s="1"/>
  <c r="M320" i="4"/>
  <c r="M328" i="4" s="1"/>
  <c r="L320" i="4"/>
  <c r="L328" i="4" s="1"/>
  <c r="K320" i="4"/>
  <c r="K328" i="4" s="1"/>
  <c r="N310" i="4"/>
  <c r="M310" i="4"/>
  <c r="L310" i="4"/>
  <c r="K310" i="4"/>
  <c r="N309" i="4"/>
  <c r="N311" i="4" s="1"/>
  <c r="M309" i="4"/>
  <c r="M311" i="4" s="1"/>
  <c r="L309" i="4"/>
  <c r="L311" i="4" s="1"/>
  <c r="K309" i="4"/>
  <c r="K311" i="4" s="1"/>
  <c r="N307" i="4"/>
  <c r="M307" i="4"/>
  <c r="L307" i="4"/>
  <c r="K307" i="4"/>
  <c r="N306" i="4"/>
  <c r="M306" i="4"/>
  <c r="L306" i="4"/>
  <c r="K306" i="4"/>
  <c r="N305" i="4"/>
  <c r="M305" i="4"/>
  <c r="L305" i="4"/>
  <c r="K305" i="4"/>
  <c r="N304" i="4"/>
  <c r="M304" i="4"/>
  <c r="L304" i="4"/>
  <c r="K304" i="4"/>
  <c r="N303" i="4"/>
  <c r="N308" i="4" s="1"/>
  <c r="M303" i="4"/>
  <c r="M308" i="4" s="1"/>
  <c r="L303" i="4"/>
  <c r="L308" i="4" s="1"/>
  <c r="K303" i="4"/>
  <c r="K308" i="4" s="1"/>
  <c r="N293" i="4"/>
  <c r="M293" i="4"/>
  <c r="L293" i="4"/>
  <c r="K293" i="4"/>
  <c r="N292" i="4"/>
  <c r="N294" i="4" s="1"/>
  <c r="M292" i="4"/>
  <c r="M294" i="4" s="1"/>
  <c r="L292" i="4"/>
  <c r="L294" i="4" s="1"/>
  <c r="K292" i="4"/>
  <c r="K294" i="4" s="1"/>
  <c r="N290" i="4"/>
  <c r="N291" i="4" s="1"/>
  <c r="M290" i="4"/>
  <c r="M291" i="4" s="1"/>
  <c r="L290" i="4"/>
  <c r="L291" i="4" s="1"/>
  <c r="K290" i="4"/>
  <c r="K291" i="4" s="1"/>
  <c r="N286" i="4"/>
  <c r="M286" i="4"/>
  <c r="L286" i="4"/>
  <c r="K286" i="4"/>
  <c r="N285" i="4"/>
  <c r="M285" i="4"/>
  <c r="L285" i="4"/>
  <c r="K285" i="4"/>
  <c r="N284" i="4"/>
  <c r="N287" i="4" s="1"/>
  <c r="M284" i="4"/>
  <c r="M287" i="4" s="1"/>
  <c r="L284" i="4"/>
  <c r="L287" i="4" s="1"/>
  <c r="K284" i="4"/>
  <c r="K287" i="4" s="1"/>
  <c r="N278" i="4"/>
  <c r="N279" i="4" s="1"/>
  <c r="M278" i="4"/>
  <c r="M279" i="4" s="1"/>
  <c r="L278" i="4"/>
  <c r="L279" i="4" s="1"/>
  <c r="K278" i="4"/>
  <c r="K279" i="4" s="1"/>
  <c r="N276" i="4"/>
  <c r="N277" i="4" s="1"/>
  <c r="M276" i="4"/>
  <c r="M277" i="4" s="1"/>
  <c r="L276" i="4"/>
  <c r="L277" i="4" s="1"/>
  <c r="K276" i="4"/>
  <c r="K277" i="4" s="1"/>
  <c r="N272" i="4"/>
  <c r="M272" i="4"/>
  <c r="L272" i="4"/>
  <c r="K272" i="4"/>
  <c r="N271" i="4"/>
  <c r="N273" i="4" s="1"/>
  <c r="M271" i="4"/>
  <c r="M273" i="4" s="1"/>
  <c r="L271" i="4"/>
  <c r="L273" i="4" s="1"/>
  <c r="K271" i="4"/>
  <c r="K273" i="4" s="1"/>
  <c r="N267" i="4"/>
  <c r="N268" i="4" s="1"/>
  <c r="M267" i="4"/>
  <c r="M268" i="4" s="1"/>
  <c r="L267" i="4"/>
  <c r="L268" i="4" s="1"/>
  <c r="K267" i="4"/>
  <c r="K268" i="4" s="1"/>
  <c r="N265" i="4"/>
  <c r="M265" i="4"/>
  <c r="L265" i="4"/>
  <c r="K265" i="4"/>
  <c r="N264" i="4"/>
  <c r="M264" i="4"/>
  <c r="L264" i="4"/>
  <c r="K264" i="4"/>
  <c r="N263" i="4"/>
  <c r="N266" i="4" s="1"/>
  <c r="M263" i="4"/>
  <c r="M266" i="4" s="1"/>
  <c r="L263" i="4"/>
  <c r="L266" i="4" s="1"/>
  <c r="K263" i="4"/>
  <c r="K266" i="4" s="1"/>
  <c r="N261" i="4"/>
  <c r="N262" i="4" s="1"/>
  <c r="M261" i="4"/>
  <c r="M262" i="4" s="1"/>
  <c r="L261" i="4"/>
  <c r="L262" i="4" s="1"/>
  <c r="K261" i="4"/>
  <c r="K262" i="4" s="1"/>
  <c r="N259" i="4"/>
  <c r="M259" i="4"/>
  <c r="L259" i="4"/>
  <c r="K259" i="4"/>
  <c r="N258" i="4"/>
  <c r="N260" i="4" s="1"/>
  <c r="M258" i="4"/>
  <c r="M260" i="4" s="1"/>
  <c r="L258" i="4"/>
  <c r="L260" i="4" s="1"/>
  <c r="K258" i="4"/>
  <c r="K260" i="4" s="1"/>
  <c r="N252" i="4"/>
  <c r="M252" i="4"/>
  <c r="L252" i="4"/>
  <c r="K252" i="4"/>
  <c r="N251" i="4"/>
  <c r="M251" i="4"/>
  <c r="L251" i="4"/>
  <c r="K251" i="4"/>
  <c r="N250" i="4"/>
  <c r="M250" i="4"/>
  <c r="L250" i="4"/>
  <c r="K250" i="4"/>
  <c r="N249" i="4"/>
  <c r="M249" i="4"/>
  <c r="L249" i="4"/>
  <c r="K249" i="4"/>
  <c r="N248" i="4"/>
  <c r="M248" i="4"/>
  <c r="L248" i="4"/>
  <c r="K248" i="4"/>
  <c r="N247" i="4"/>
  <c r="M247" i="4"/>
  <c r="L247" i="4"/>
  <c r="K247" i="4"/>
  <c r="N246" i="4"/>
  <c r="N253" i="4" s="1"/>
  <c r="M246" i="4"/>
  <c r="M253" i="4" s="1"/>
  <c r="L246" i="4"/>
  <c r="L253" i="4" s="1"/>
  <c r="K246" i="4"/>
  <c r="K253" i="4" s="1"/>
  <c r="N242" i="4"/>
  <c r="M242" i="4"/>
  <c r="L242" i="4"/>
  <c r="K242" i="4"/>
  <c r="N241" i="4"/>
  <c r="M241" i="4"/>
  <c r="L241" i="4"/>
  <c r="K241" i="4"/>
  <c r="N240" i="4"/>
  <c r="N243" i="4" s="1"/>
  <c r="M240" i="4"/>
  <c r="M243" i="4" s="1"/>
  <c r="L240" i="4"/>
  <c r="L243" i="4" s="1"/>
  <c r="K240" i="4"/>
  <c r="K243" i="4" s="1"/>
  <c r="N238" i="4"/>
  <c r="M238" i="4"/>
  <c r="L238" i="4"/>
  <c r="K238" i="4"/>
  <c r="N237" i="4"/>
  <c r="N239" i="4" s="1"/>
  <c r="M237" i="4"/>
  <c r="M239" i="4" s="1"/>
  <c r="L237" i="4"/>
  <c r="L239" i="4" s="1"/>
  <c r="K237" i="4"/>
  <c r="K239" i="4" s="1"/>
  <c r="N229" i="4"/>
  <c r="M229" i="4"/>
  <c r="L229" i="4"/>
  <c r="K229" i="4"/>
  <c r="N228" i="4"/>
  <c r="M228" i="4"/>
  <c r="L228" i="4"/>
  <c r="K228" i="4"/>
  <c r="N227" i="4"/>
  <c r="N230" i="4" s="1"/>
  <c r="M227" i="4"/>
  <c r="M230" i="4" s="1"/>
  <c r="L227" i="4"/>
  <c r="L230" i="4" s="1"/>
  <c r="K227" i="4"/>
  <c r="K230" i="4" s="1"/>
  <c r="N225" i="4"/>
  <c r="N226" i="4" s="1"/>
  <c r="M225" i="4"/>
  <c r="M226" i="4" s="1"/>
  <c r="L225" i="4"/>
  <c r="L226" i="4" s="1"/>
  <c r="K225" i="4"/>
  <c r="K226" i="4" s="1"/>
  <c r="N223" i="4"/>
  <c r="M223" i="4"/>
  <c r="L223" i="4"/>
  <c r="K223" i="4"/>
  <c r="N222" i="4"/>
  <c r="M222" i="4"/>
  <c r="L222" i="4"/>
  <c r="K222" i="4"/>
  <c r="N221" i="4"/>
  <c r="N224" i="4" s="1"/>
  <c r="M221" i="4"/>
  <c r="M224" i="4" s="1"/>
  <c r="L221" i="4"/>
  <c r="L224" i="4" s="1"/>
  <c r="K221" i="4"/>
  <c r="K224" i="4" s="1"/>
  <c r="N219" i="4"/>
  <c r="M219" i="4"/>
  <c r="L219" i="4"/>
  <c r="K219" i="4"/>
  <c r="N218" i="4"/>
  <c r="M218" i="4"/>
  <c r="L218" i="4"/>
  <c r="K218" i="4"/>
  <c r="N217" i="4"/>
  <c r="M217" i="4"/>
  <c r="L217" i="4"/>
  <c r="K217" i="4"/>
  <c r="N216" i="4"/>
  <c r="M216" i="4"/>
  <c r="L216" i="4"/>
  <c r="K216" i="4"/>
  <c r="N215" i="4"/>
  <c r="M215" i="4"/>
  <c r="L215" i="4"/>
  <c r="K215" i="4"/>
  <c r="N214" i="4"/>
  <c r="M214" i="4"/>
  <c r="L214" i="4"/>
  <c r="K214" i="4"/>
  <c r="N213" i="4"/>
  <c r="N220" i="4" s="1"/>
  <c r="M213" i="4"/>
  <c r="M220" i="4" s="1"/>
  <c r="L213" i="4"/>
  <c r="L220" i="4" s="1"/>
  <c r="K213" i="4"/>
  <c r="K220" i="4" s="1"/>
  <c r="N211" i="4"/>
  <c r="N212" i="4" s="1"/>
  <c r="M211" i="4"/>
  <c r="M212" i="4" s="1"/>
  <c r="L211" i="4"/>
  <c r="L212" i="4" s="1"/>
  <c r="K211" i="4"/>
  <c r="K212" i="4" s="1"/>
  <c r="N209" i="4"/>
  <c r="N210" i="4" s="1"/>
  <c r="M209" i="4"/>
  <c r="M210" i="4" s="1"/>
  <c r="L209" i="4"/>
  <c r="L210" i="4" s="1"/>
  <c r="K209" i="4"/>
  <c r="K210" i="4" s="1"/>
  <c r="N207" i="4"/>
  <c r="N208" i="4" s="1"/>
  <c r="M207" i="4"/>
  <c r="M208" i="4" s="1"/>
  <c r="L207" i="4"/>
  <c r="L208" i="4" s="1"/>
  <c r="K207" i="4"/>
  <c r="K208" i="4" s="1"/>
  <c r="N205" i="4"/>
  <c r="M205" i="4"/>
  <c r="L205" i="4"/>
  <c r="K205" i="4"/>
  <c r="N204" i="4"/>
  <c r="M204" i="4"/>
  <c r="L204" i="4"/>
  <c r="K204" i="4"/>
  <c r="N203" i="4"/>
  <c r="M203" i="4"/>
  <c r="L203" i="4"/>
  <c r="K203" i="4"/>
  <c r="N202" i="4"/>
  <c r="N206" i="4" s="1"/>
  <c r="M202" i="4"/>
  <c r="M206" i="4" s="1"/>
  <c r="L202" i="4"/>
  <c r="L206" i="4" s="1"/>
  <c r="K202" i="4"/>
  <c r="K206" i="4" s="1"/>
  <c r="N190" i="4"/>
  <c r="M190" i="4"/>
  <c r="L190" i="4"/>
  <c r="K190" i="4"/>
  <c r="N189" i="4"/>
  <c r="M189" i="4"/>
  <c r="L189" i="4"/>
  <c r="K189" i="4"/>
  <c r="N188" i="4"/>
  <c r="M188" i="4"/>
  <c r="L188" i="4"/>
  <c r="K188" i="4"/>
  <c r="N187" i="4"/>
  <c r="M187" i="4"/>
  <c r="L187" i="4"/>
  <c r="K187" i="4"/>
  <c r="N186" i="4"/>
  <c r="M186" i="4"/>
  <c r="L186" i="4"/>
  <c r="K186" i="4"/>
  <c r="N185" i="4"/>
  <c r="N191" i="4" s="1"/>
  <c r="M185" i="4"/>
  <c r="M191" i="4" s="1"/>
  <c r="L185" i="4"/>
  <c r="L191" i="4" s="1"/>
  <c r="K185" i="4"/>
  <c r="K191" i="4" s="1"/>
  <c r="N179" i="4"/>
  <c r="M179" i="4"/>
  <c r="L179" i="4"/>
  <c r="K179" i="4"/>
  <c r="N178" i="4"/>
  <c r="N180" i="4" s="1"/>
  <c r="M178" i="4"/>
  <c r="M180" i="4" s="1"/>
  <c r="L178" i="4"/>
  <c r="L180" i="4" s="1"/>
  <c r="K178" i="4"/>
  <c r="K180" i="4" s="1"/>
  <c r="N176" i="4"/>
  <c r="M176" i="4"/>
  <c r="L176" i="4"/>
  <c r="K176" i="4"/>
  <c r="N175" i="4"/>
  <c r="M175" i="4"/>
  <c r="L175" i="4"/>
  <c r="K175" i="4"/>
  <c r="N174" i="4"/>
  <c r="N177" i="4" s="1"/>
  <c r="M174" i="4"/>
  <c r="M177" i="4" s="1"/>
  <c r="L174" i="4"/>
  <c r="L177" i="4" s="1"/>
  <c r="K174" i="4"/>
  <c r="K177" i="4" s="1"/>
  <c r="N170" i="4"/>
  <c r="N171" i="4" s="1"/>
  <c r="M170" i="4"/>
  <c r="M171" i="4" s="1"/>
  <c r="L170" i="4"/>
  <c r="L171" i="4" s="1"/>
  <c r="K170" i="4"/>
  <c r="K171" i="4" s="1"/>
  <c r="N168" i="4"/>
  <c r="M168" i="4"/>
  <c r="L168" i="4"/>
  <c r="K168" i="4"/>
  <c r="N167" i="4"/>
  <c r="M167" i="4"/>
  <c r="L167" i="4"/>
  <c r="K167" i="4"/>
  <c r="N166" i="4"/>
  <c r="N169" i="4" s="1"/>
  <c r="M166" i="4"/>
  <c r="M169" i="4" s="1"/>
  <c r="L166" i="4"/>
  <c r="L169" i="4" s="1"/>
  <c r="K166" i="4"/>
  <c r="K169" i="4" s="1"/>
  <c r="N164" i="4"/>
  <c r="M164" i="4"/>
  <c r="L164" i="4"/>
  <c r="K164" i="4"/>
  <c r="N163" i="4"/>
  <c r="M163" i="4"/>
  <c r="L163" i="4"/>
  <c r="K163" i="4"/>
  <c r="N162" i="4"/>
  <c r="N165" i="4" s="1"/>
  <c r="M162" i="4"/>
  <c r="M165" i="4" s="1"/>
  <c r="L162" i="4"/>
  <c r="L165" i="4" s="1"/>
  <c r="K162" i="4"/>
  <c r="K165" i="4" s="1"/>
  <c r="N156" i="4"/>
  <c r="M156" i="4"/>
  <c r="L156" i="4"/>
  <c r="K156" i="4"/>
  <c r="N155" i="4"/>
  <c r="N157" i="4" s="1"/>
  <c r="M155" i="4"/>
  <c r="M157" i="4" s="1"/>
  <c r="L155" i="4"/>
  <c r="L157" i="4" s="1"/>
  <c r="K155" i="4"/>
  <c r="K157" i="4" s="1"/>
  <c r="N153" i="4"/>
  <c r="M153" i="4"/>
  <c r="L153" i="4"/>
  <c r="K153" i="4"/>
  <c r="N152" i="4"/>
  <c r="M152" i="4"/>
  <c r="L152" i="4"/>
  <c r="K152" i="4"/>
  <c r="N151" i="4"/>
  <c r="M151" i="4"/>
  <c r="L151" i="4"/>
  <c r="K151" i="4"/>
  <c r="N150" i="4"/>
  <c r="M150" i="4"/>
  <c r="L150" i="4"/>
  <c r="K150" i="4"/>
  <c r="N149" i="4"/>
  <c r="M149" i="4"/>
  <c r="L149" i="4"/>
  <c r="K149" i="4"/>
  <c r="N148" i="4"/>
  <c r="M148" i="4"/>
  <c r="L148" i="4"/>
  <c r="K148" i="4"/>
  <c r="N147" i="4"/>
  <c r="N154" i="4" s="1"/>
  <c r="M147" i="4"/>
  <c r="M154" i="4" s="1"/>
  <c r="L147" i="4"/>
  <c r="L154" i="4" s="1"/>
  <c r="K147" i="4"/>
  <c r="K154" i="4" s="1"/>
  <c r="N145" i="4"/>
  <c r="N146" i="4" s="1"/>
  <c r="M145" i="4"/>
  <c r="M146" i="4" s="1"/>
  <c r="L145" i="4"/>
  <c r="L146" i="4" s="1"/>
  <c r="K145" i="4"/>
  <c r="K146" i="4" s="1"/>
  <c r="N143" i="4"/>
  <c r="M143" i="4"/>
  <c r="L143" i="4"/>
  <c r="K143" i="4"/>
  <c r="N142" i="4"/>
  <c r="N144" i="4" s="1"/>
  <c r="M142" i="4"/>
  <c r="M144" i="4" s="1"/>
  <c r="L142" i="4"/>
  <c r="L144" i="4" s="1"/>
  <c r="K142" i="4"/>
  <c r="K144" i="4" s="1"/>
  <c r="N140" i="4"/>
  <c r="N141" i="4" s="1"/>
  <c r="M140" i="4"/>
  <c r="M141" i="4" s="1"/>
  <c r="L140" i="4"/>
  <c r="L141" i="4" s="1"/>
  <c r="K140" i="4"/>
  <c r="K141" i="4" s="1"/>
  <c r="N128" i="4"/>
  <c r="M128" i="4"/>
  <c r="L128" i="4"/>
  <c r="K128" i="4"/>
  <c r="N127" i="4"/>
  <c r="M127" i="4"/>
  <c r="L127" i="4"/>
  <c r="K127" i="4"/>
  <c r="N126" i="4"/>
  <c r="N129" i="4" s="1"/>
  <c r="M126" i="4"/>
  <c r="M129" i="4" s="1"/>
  <c r="L126" i="4"/>
  <c r="L129" i="4" s="1"/>
  <c r="K126" i="4"/>
  <c r="K129" i="4" s="1"/>
  <c r="N124" i="4"/>
  <c r="N125" i="4" s="1"/>
  <c r="M124" i="4"/>
  <c r="M125" i="4" s="1"/>
  <c r="L124" i="4"/>
  <c r="L125" i="4" s="1"/>
  <c r="K124" i="4"/>
  <c r="K125" i="4" s="1"/>
  <c r="N114" i="4"/>
  <c r="N115" i="4" s="1"/>
  <c r="M114" i="4"/>
  <c r="M115" i="4" s="1"/>
  <c r="L114" i="4"/>
  <c r="L115" i="4" s="1"/>
  <c r="K114" i="4"/>
  <c r="K115" i="4" s="1"/>
  <c r="N102" i="4"/>
  <c r="N103" i="4" s="1"/>
  <c r="M102" i="4"/>
  <c r="M103" i="4" s="1"/>
  <c r="L102" i="4"/>
  <c r="L103" i="4" s="1"/>
  <c r="K102" i="4"/>
  <c r="K103" i="4" s="1"/>
  <c r="N96" i="4"/>
  <c r="N97" i="4" s="1"/>
  <c r="M96" i="4"/>
  <c r="M97" i="4" s="1"/>
  <c r="L96" i="4"/>
  <c r="L97" i="4" s="1"/>
  <c r="K96" i="4"/>
  <c r="K97" i="4" s="1"/>
  <c r="N94" i="4"/>
  <c r="N95" i="4" s="1"/>
  <c r="M94" i="4"/>
  <c r="M95" i="4" s="1"/>
  <c r="L94" i="4"/>
  <c r="L95" i="4" s="1"/>
  <c r="K94" i="4"/>
  <c r="K95" i="4" s="1"/>
  <c r="N92" i="4"/>
  <c r="N93" i="4" s="1"/>
  <c r="M92" i="4"/>
  <c r="M93" i="4" s="1"/>
  <c r="L92" i="4"/>
  <c r="L93" i="4" s="1"/>
  <c r="K92" i="4"/>
  <c r="K93" i="4" s="1"/>
  <c r="N90" i="4"/>
  <c r="N91" i="4" s="1"/>
  <c r="M90" i="4"/>
  <c r="M91" i="4" s="1"/>
  <c r="L90" i="4"/>
  <c r="L91" i="4" s="1"/>
  <c r="K90" i="4"/>
  <c r="K91" i="4" s="1"/>
  <c r="N84" i="4"/>
  <c r="N85" i="4" s="1"/>
  <c r="M84" i="4"/>
  <c r="M85" i="4" s="1"/>
  <c r="L84" i="4"/>
  <c r="L85" i="4" s="1"/>
  <c r="K84" i="4"/>
  <c r="K85" i="4" s="1"/>
  <c r="N78" i="4"/>
  <c r="N79" i="4" s="1"/>
  <c r="M78" i="4"/>
  <c r="M79" i="4" s="1"/>
  <c r="L78" i="4"/>
  <c r="L79" i="4" s="1"/>
  <c r="K78" i="4"/>
  <c r="K79" i="4" s="1"/>
  <c r="N76" i="4"/>
  <c r="M76" i="4"/>
  <c r="L76" i="4"/>
  <c r="K76" i="4"/>
  <c r="N75" i="4"/>
  <c r="N77" i="4" s="1"/>
  <c r="M75" i="4"/>
  <c r="M77" i="4" s="1"/>
  <c r="L75" i="4"/>
  <c r="L77" i="4" s="1"/>
  <c r="K77" i="4"/>
  <c r="N73" i="4"/>
  <c r="N74" i="4" s="1"/>
  <c r="M73" i="4"/>
  <c r="M74" i="4" s="1"/>
  <c r="L73" i="4"/>
  <c r="L74" i="4" s="1"/>
  <c r="K73" i="4"/>
  <c r="K74" i="4" s="1"/>
  <c r="L71" i="4"/>
  <c r="M71" i="4"/>
  <c r="N71" i="4"/>
  <c r="N70" i="4"/>
  <c r="M70" i="4"/>
  <c r="M72" i="4" s="1"/>
  <c r="L70" i="4"/>
  <c r="L72" i="4" s="1"/>
  <c r="K72" i="4"/>
  <c r="N60" i="4"/>
  <c r="N61" i="4" s="1"/>
  <c r="M60" i="4"/>
  <c r="M61" i="4" s="1"/>
  <c r="L60" i="4"/>
  <c r="L61" i="4" s="1"/>
  <c r="K60" i="4"/>
  <c r="K61" i="4" s="1"/>
  <c r="N58" i="4"/>
  <c r="M58" i="4"/>
  <c r="L58" i="4"/>
  <c r="K58" i="4"/>
  <c r="N57" i="4"/>
  <c r="N59" i="4" s="1"/>
  <c r="M57" i="4"/>
  <c r="M59" i="4" s="1"/>
  <c r="L57" i="4"/>
  <c r="L59" i="4" s="1"/>
  <c r="K57" i="4"/>
  <c r="K59" i="4" s="1"/>
  <c r="N53" i="4"/>
  <c r="N54" i="4" s="1"/>
  <c r="M53" i="4"/>
  <c r="M54" i="4" s="1"/>
  <c r="L53" i="4"/>
  <c r="L54" i="4" s="1"/>
  <c r="K53" i="4"/>
  <c r="K54" i="4" s="1"/>
  <c r="N49" i="4"/>
  <c r="N50" i="4" s="1"/>
  <c r="M49" i="4"/>
  <c r="M50" i="4" s="1"/>
  <c r="L49" i="4"/>
  <c r="L50" i="4" s="1"/>
  <c r="K49" i="4"/>
  <c r="K50" i="4" s="1"/>
  <c r="N47" i="4"/>
  <c r="M47" i="4"/>
  <c r="L47" i="4"/>
  <c r="K47" i="4"/>
  <c r="N46" i="4"/>
  <c r="M46" i="4"/>
  <c r="L46" i="4"/>
  <c r="K46" i="4"/>
  <c r="N45" i="4"/>
  <c r="M45" i="4"/>
  <c r="L45" i="4"/>
  <c r="K45" i="4"/>
  <c r="N44" i="4"/>
  <c r="M44" i="4"/>
  <c r="L44" i="4"/>
  <c r="K44" i="4"/>
  <c r="N43" i="4"/>
  <c r="M43" i="4"/>
  <c r="L43" i="4"/>
  <c r="K43" i="4"/>
  <c r="N42" i="4"/>
  <c r="M42" i="4"/>
  <c r="L42" i="4"/>
  <c r="K42" i="4"/>
  <c r="N41" i="4"/>
  <c r="M41" i="4"/>
  <c r="L41" i="4"/>
  <c r="K41" i="4"/>
  <c r="N40" i="4"/>
  <c r="N48" i="4" s="1"/>
  <c r="M40" i="4"/>
  <c r="M48" i="4" s="1"/>
  <c r="L40" i="4"/>
  <c r="L48" i="4" s="1"/>
  <c r="K40" i="4"/>
  <c r="K48" i="4" s="1"/>
  <c r="K539" i="4" l="1"/>
  <c r="K458" i="4"/>
  <c r="N72" i="4"/>
  <c r="N38" i="4"/>
  <c r="M38" i="4"/>
  <c r="L38" i="4"/>
  <c r="K38" i="4"/>
  <c r="N37" i="4"/>
  <c r="N39" i="4" s="1"/>
  <c r="M37" i="4"/>
  <c r="M39" i="4" s="1"/>
  <c r="L37" i="4"/>
  <c r="L39" i="4" s="1"/>
  <c r="K37" i="4"/>
  <c r="K39" i="4" s="1"/>
  <c r="N35" i="4"/>
  <c r="M35" i="4"/>
  <c r="L35" i="4"/>
  <c r="K35" i="4"/>
  <c r="N34" i="4"/>
  <c r="N36" i="4" s="1"/>
  <c r="M34" i="4"/>
  <c r="M36" i="4" s="1"/>
  <c r="L34" i="4"/>
  <c r="L36" i="4" s="1"/>
  <c r="K34" i="4"/>
  <c r="K36" i="4" s="1"/>
  <c r="N32" i="4"/>
  <c r="M32" i="4"/>
  <c r="L32" i="4"/>
  <c r="K32" i="4"/>
  <c r="N31" i="4"/>
  <c r="N33" i="4" s="1"/>
  <c r="M31" i="4"/>
  <c r="M33" i="4" s="1"/>
  <c r="L31" i="4"/>
  <c r="L33" i="4" s="1"/>
  <c r="K31" i="4"/>
  <c r="K33" i="4" s="1"/>
  <c r="N29" i="4"/>
  <c r="M29" i="4"/>
  <c r="L29" i="4"/>
  <c r="K29" i="4"/>
  <c r="N28" i="4"/>
  <c r="M28" i="4"/>
  <c r="L28" i="4"/>
  <c r="K28" i="4"/>
  <c r="N27" i="4"/>
  <c r="M27" i="4"/>
  <c r="L27" i="4"/>
  <c r="K27" i="4"/>
  <c r="N26" i="4"/>
  <c r="M26" i="4"/>
  <c r="L26" i="4"/>
  <c r="K26" i="4"/>
  <c r="N25" i="4"/>
  <c r="M25" i="4"/>
  <c r="L25" i="4"/>
  <c r="K25" i="4"/>
  <c r="N24" i="4"/>
  <c r="M24" i="4"/>
  <c r="L24" i="4"/>
  <c r="K24" i="4"/>
  <c r="N23" i="4"/>
  <c r="N30" i="4" s="1"/>
  <c r="M23" i="4"/>
  <c r="M30" i="4" s="1"/>
  <c r="L23" i="4"/>
  <c r="L30" i="4" s="1"/>
  <c r="K23" i="4"/>
  <c r="K30" i="4" s="1"/>
  <c r="N21" i="4"/>
  <c r="M21" i="4"/>
  <c r="L21" i="4"/>
  <c r="K21" i="4"/>
  <c r="N20" i="4"/>
  <c r="M20" i="4"/>
  <c r="L20" i="4"/>
  <c r="K20" i="4"/>
  <c r="N19" i="4"/>
  <c r="N22" i="4" s="1"/>
  <c r="M19" i="4"/>
  <c r="M22" i="4" s="1"/>
  <c r="L19" i="4"/>
  <c r="L22" i="4" s="1"/>
  <c r="K19" i="4"/>
  <c r="K22" i="4" s="1"/>
  <c r="N13" i="4"/>
  <c r="M13" i="4"/>
  <c r="L13" i="4"/>
  <c r="K13" i="4"/>
  <c r="N12" i="4"/>
  <c r="N14" i="4" s="1"/>
  <c r="M12" i="4"/>
  <c r="M14" i="4" s="1"/>
  <c r="L12" i="4"/>
  <c r="L14" i="4" s="1"/>
  <c r="K12" i="4"/>
  <c r="K14" i="4" s="1"/>
  <c r="N8" i="4"/>
  <c r="M8" i="4"/>
  <c r="L8" i="4"/>
  <c r="K8" i="4"/>
  <c r="N7" i="4"/>
  <c r="N9" i="4" s="1"/>
  <c r="M7" i="4"/>
  <c r="M9" i="4" s="1"/>
  <c r="L7" i="4"/>
  <c r="L9" i="4" s="1"/>
  <c r="K7" i="4"/>
  <c r="K9" i="4" s="1"/>
</calcChain>
</file>

<file path=xl/sharedStrings.xml><?xml version="1.0" encoding="utf-8"?>
<sst xmlns="http://schemas.openxmlformats.org/spreadsheetml/2006/main" count="3291" uniqueCount="810">
  <si>
    <t>NR2</t>
  </si>
  <si>
    <t>800KV HVDC Kurukshetra-Champa Pole - II</t>
  </si>
  <si>
    <t>NRWRDCP02</t>
  </si>
  <si>
    <t>800KV HVDC Kurukshetra-Champa Pole - I</t>
  </si>
  <si>
    <t>NRWRDCP01</t>
  </si>
  <si>
    <t>Ludhiana -400/+600 MVAR SVC</t>
  </si>
  <si>
    <t>NR2SVC01</t>
  </si>
  <si>
    <t>DEHAR 315 MVA ICT IV</t>
  </si>
  <si>
    <t>NR2ICT69</t>
  </si>
  <si>
    <t>SAMBA 315 MVA ICT-III</t>
  </si>
  <si>
    <t>NR2ICT68</t>
  </si>
  <si>
    <t>JALANDHAR 500 MVA ICT-III</t>
  </si>
  <si>
    <t>NR2ICT67</t>
  </si>
  <si>
    <t>Panchkula 500MVA ICT-III</t>
  </si>
  <si>
    <t>NR2ICT66</t>
  </si>
  <si>
    <t>315MVA ICT-II at New Wanpoh S/S</t>
  </si>
  <si>
    <t>NR2ICT65</t>
  </si>
  <si>
    <t>500MVA ICT-IV at Ludhiana S/S</t>
  </si>
  <si>
    <t>NR2ICT63</t>
  </si>
  <si>
    <t>315MVA ICT-II at Hamirpur S/S</t>
  </si>
  <si>
    <t>NR2ICT62</t>
  </si>
  <si>
    <t>KISHENPUR 315MVA ICT-III</t>
  </si>
  <si>
    <t>NR2ICT60</t>
  </si>
  <si>
    <t>Hamirpur 315MVA ICT-1</t>
  </si>
  <si>
    <t>NR2ICT59</t>
  </si>
  <si>
    <t>NALAGARH 315MVA ICT-III</t>
  </si>
  <si>
    <t>NR2ICT58</t>
  </si>
  <si>
    <t>ABDULLAPUR 315MVA ICT-IV</t>
  </si>
  <si>
    <t>NR2ICT57</t>
  </si>
  <si>
    <t>Amritsar 500 Mva ICT-III</t>
  </si>
  <si>
    <t>NR2ICT56</t>
  </si>
  <si>
    <t>Wanpoh 315MVA ICT-I</t>
  </si>
  <si>
    <t>NR2ICT55</t>
  </si>
  <si>
    <t>Samba 315MVA ICT-II</t>
  </si>
  <si>
    <t>NR2ICT52</t>
  </si>
  <si>
    <t>Samba 315MVA ICT-I</t>
  </si>
  <si>
    <t>NR2ICT51</t>
  </si>
  <si>
    <t>Moga 1500MVA ICT-I</t>
  </si>
  <si>
    <t>NR2ICT47</t>
  </si>
  <si>
    <t>Moga 1500MVA ICT-II</t>
  </si>
  <si>
    <t>NR2ICT45</t>
  </si>
  <si>
    <t>315 MVA ICT-II at Panchkula</t>
  </si>
  <si>
    <t>NR2ICT44</t>
  </si>
  <si>
    <t>315 MVA ICT-I at Panchkula</t>
  </si>
  <si>
    <t>NR2ICT43</t>
  </si>
  <si>
    <t>Chamba 315 MVA ICT-II</t>
  </si>
  <si>
    <t>NR2ICT41</t>
  </si>
  <si>
    <t>Chamba 315 MVA ICT-I</t>
  </si>
  <si>
    <t>NR2ICT40</t>
  </si>
  <si>
    <t>Malerkotla 500 MVA ICT-III</t>
  </si>
  <si>
    <t>NR2ICT39</t>
  </si>
  <si>
    <t>Patiala 500 MVA ICT-III</t>
  </si>
  <si>
    <t>NR2ICT38</t>
  </si>
  <si>
    <t>WAGOORA 315MVA ICT-IV</t>
  </si>
  <si>
    <t>NR2ICT37</t>
  </si>
  <si>
    <t>LUDHIANA 315MVA ICT-III</t>
  </si>
  <si>
    <t>NR2ICT33</t>
  </si>
  <si>
    <t>LUDHIANA 315MVA ICT-II</t>
  </si>
  <si>
    <t>NR2ICT32</t>
  </si>
  <si>
    <t>LUDHIANA 315MVA ICT-I</t>
  </si>
  <si>
    <t>NR2ICT31</t>
  </si>
  <si>
    <t>WAGOORA 315MVA ICT-III</t>
  </si>
  <si>
    <t>NR2ICT30</t>
  </si>
  <si>
    <t>WAGOORA 315MVA ICT-II</t>
  </si>
  <si>
    <t>NR2ICT29</t>
  </si>
  <si>
    <t>WAGOORA 315MVA ICT-I</t>
  </si>
  <si>
    <t>NR2ICT28</t>
  </si>
  <si>
    <t>PATIALA 315MVA ICT-II</t>
  </si>
  <si>
    <t>NR2ICT27</t>
  </si>
  <si>
    <t>PATIALA 315MVA ICT-I</t>
  </si>
  <si>
    <t>NR2ICT26</t>
  </si>
  <si>
    <t>PANIPAT 450MVA ICT-II</t>
  </si>
  <si>
    <t>NR2ICT25</t>
  </si>
  <si>
    <t>NALAGARH 315MVA ICT-II</t>
  </si>
  <si>
    <t>NR2ICT24</t>
  </si>
  <si>
    <t>NALAGARH 315MVA ICT-I</t>
  </si>
  <si>
    <t>NR2ICT23</t>
  </si>
  <si>
    <t>MOGA 315MVA ICT-IV</t>
  </si>
  <si>
    <t>NR2ICT22</t>
  </si>
  <si>
    <t>MOGA 500MVA ICT-III</t>
  </si>
  <si>
    <t>NR2ICT64</t>
  </si>
  <si>
    <t>MOGA 250MVA ICT-II</t>
  </si>
  <si>
    <t>NR2ICT20</t>
  </si>
  <si>
    <t>MOGA 500MVA ICT-I</t>
  </si>
  <si>
    <t>NR2ICT61</t>
  </si>
  <si>
    <t>MALERKOTLA 315MVA ICT-II</t>
  </si>
  <si>
    <t>NR2ICT18</t>
  </si>
  <si>
    <t>MALERKOTLA 315MVA ICT-I</t>
  </si>
  <si>
    <t>NR2ICT17</t>
  </si>
  <si>
    <t>KISHENPUR 315MVA ICT-II</t>
  </si>
  <si>
    <t>NR2ICT16</t>
  </si>
  <si>
    <t>KISHENPUR 315MVA ICT-I</t>
  </si>
  <si>
    <t>NR2ICT15</t>
  </si>
  <si>
    <t>KAITHAL 315MVA ICT-II</t>
  </si>
  <si>
    <t>NR2ICT14</t>
  </si>
  <si>
    <t>KAITHAL 315MVA ICT-I</t>
  </si>
  <si>
    <t>NR2ICT13</t>
  </si>
  <si>
    <t>JALANDHAR 315MVA ICT-II</t>
  </si>
  <si>
    <t>NR2ICT12</t>
  </si>
  <si>
    <t>JALANDHAR 315MVA ICT-I</t>
  </si>
  <si>
    <t>NR2ICT11</t>
  </si>
  <si>
    <t>Fatehabad 315MVA ICT-II</t>
  </si>
  <si>
    <t>NR2ICT07</t>
  </si>
  <si>
    <t>Fatehabad 315MVA ICT-I</t>
  </si>
  <si>
    <t>NR2ICT06</t>
  </si>
  <si>
    <t>Amritsar 315 MVA ICT-II</t>
  </si>
  <si>
    <t>NR2ICT05</t>
  </si>
  <si>
    <t>AMRITSAR 315 MVA ICT-I</t>
  </si>
  <si>
    <t>NR2ICT04</t>
  </si>
  <si>
    <t>ABDULLAPUR 315MVA ICT-III</t>
  </si>
  <si>
    <t>NR2ICT03</t>
  </si>
  <si>
    <t>ABDULLAPUR 315MVA ICT-II</t>
  </si>
  <si>
    <t>NR2ICT02</t>
  </si>
  <si>
    <t>ABDULLAPUR 315MVA ICT-I</t>
  </si>
  <si>
    <t>NR2ICT01</t>
  </si>
  <si>
    <t>NR2BRT43</t>
  </si>
  <si>
    <t>Kaithal 125 MVAR Bus Reactor</t>
  </si>
  <si>
    <t>NR2BRT42</t>
  </si>
  <si>
    <t>Panchkula 125 MVAR Bus Reactor - II</t>
  </si>
  <si>
    <t>NR2BRT41</t>
  </si>
  <si>
    <t>Kurukshetra 125 MVAR Bus Reactor</t>
  </si>
  <si>
    <t>NR2BRT40</t>
  </si>
  <si>
    <t>240  MVAR Moga Switchable L/R on Moga-Meerut</t>
  </si>
  <si>
    <t>NR2BRT39</t>
  </si>
  <si>
    <t>New Wanpoh 125 MVAR Bus Reactor</t>
  </si>
  <si>
    <t>NR2BRT38</t>
  </si>
  <si>
    <t>50 MVAR Hamirpur Switchable L/R on Amritsar-Hamirpur</t>
  </si>
  <si>
    <t>NR2BRT37</t>
  </si>
  <si>
    <t>80 Mvar bus reactor at Hamirpur</t>
  </si>
  <si>
    <t>NR2BRT36</t>
  </si>
  <si>
    <t>80 MVAR Bus Reactor at Banala</t>
  </si>
  <si>
    <t>NR2BRT34</t>
  </si>
  <si>
    <t>80 MVAR Bus Reactor at Samba</t>
  </si>
  <si>
    <t>NR2BRT33</t>
  </si>
  <si>
    <t>50 MVAR Jallandhar Switchable L/R on  Jal-Chamba  -II</t>
  </si>
  <si>
    <t>NR2BRT32</t>
  </si>
  <si>
    <t>50 MVAR Jallandhar Switchable L/R on  Jal-Chamba  -I</t>
  </si>
  <si>
    <t>NR2BRT31</t>
  </si>
  <si>
    <t>240  MVAR Moga Switchable L/R on Moga-Bhiwani</t>
  </si>
  <si>
    <t>NR2BRT30</t>
  </si>
  <si>
    <t>Moga 240 MVAR Bus Reactor -II</t>
  </si>
  <si>
    <t>NR2BRT26</t>
  </si>
  <si>
    <t>Moga 240 MVAR Bus Reactor -I</t>
  </si>
  <si>
    <t>NR2BRT25</t>
  </si>
  <si>
    <t>80MVAR Bus Reactor at Kishenpur</t>
  </si>
  <si>
    <t>NR2BRT24</t>
  </si>
  <si>
    <t>125 MVAR Bus Reactor at Nalagarh</t>
  </si>
  <si>
    <t>NR2BRT23</t>
  </si>
  <si>
    <t>Jalandhar 125 MVAR Bus Reactor</t>
  </si>
  <si>
    <t>NR2BRT21</t>
  </si>
  <si>
    <t>Amritsar 80 MVAR Bus Reactor</t>
  </si>
  <si>
    <t>NR2BRT20</t>
  </si>
  <si>
    <t>50 MVAR Panchkula Switchable L/R on Panchkula - NJTL -II</t>
  </si>
  <si>
    <t>NR2BRT19</t>
  </si>
  <si>
    <t>50 MVAR Panchkula Switchable L/R on on Panchkula - NJTL -I</t>
  </si>
  <si>
    <t>NR2BRT18</t>
  </si>
  <si>
    <t>125 MVAR Bus Reactor at Panchkula</t>
  </si>
  <si>
    <t>NR2BRT17</t>
  </si>
  <si>
    <t>Chamba 80 MVAR Bus Reactor</t>
  </si>
  <si>
    <t>NR2BRT16</t>
  </si>
  <si>
    <t>Patiala 125 MVAR Bus Reactor</t>
  </si>
  <si>
    <t>NR2BRT15</t>
  </si>
  <si>
    <t>Kaithal 80 MVAR Bus Reactor</t>
  </si>
  <si>
    <t>NR2BRT14</t>
  </si>
  <si>
    <t>Abdullapur 125 MVAR Bus Reactor</t>
  </si>
  <si>
    <t>NR2BRT12</t>
  </si>
  <si>
    <t>50 MVAR Kaithal Switchable L/R on on Kaithal - Bagpat Line -II</t>
  </si>
  <si>
    <t>NR2BRT11</t>
  </si>
  <si>
    <t>50 MVAR Kaithal Switchable L/R on on Kaithal - Bagpat Line -I</t>
  </si>
  <si>
    <t>NR2BRT10</t>
  </si>
  <si>
    <t>Ludhiana 80 MVAR Bus Reactor</t>
  </si>
  <si>
    <t>NR2BRT09</t>
  </si>
  <si>
    <t>Wagoora 50 MVAR Bus Reactor-I</t>
  </si>
  <si>
    <t>NR2BRT08</t>
  </si>
  <si>
    <t>NALAGARH 50MVAR BUS REACTOR</t>
  </si>
  <si>
    <t>NR2BRT07</t>
  </si>
  <si>
    <t>MOGA 50MVAR BUS REACTOR</t>
  </si>
  <si>
    <t>NR2BRT06</t>
  </si>
  <si>
    <t>MALERKOTLA 50MVAR BUS REACTOR</t>
  </si>
  <si>
    <t>NR2BRT05</t>
  </si>
  <si>
    <t>KISHENPUR 63MVAR BUS REACTOR</t>
  </si>
  <si>
    <t>NR2BRT04</t>
  </si>
  <si>
    <t>Fatehabad 80 MVAR Bus Reactor</t>
  </si>
  <si>
    <t>NR2BRT02</t>
  </si>
  <si>
    <t>ABDULLAPUR 50MVAR BUS REACTOR</t>
  </si>
  <si>
    <t>NR2BRT01</t>
  </si>
  <si>
    <t>765 KV MEERUT-MOGA</t>
  </si>
  <si>
    <t>NR276504</t>
  </si>
  <si>
    <t>400 KV Kaithal Malerkotla</t>
  </si>
  <si>
    <t>NR240117</t>
  </si>
  <si>
    <t>400KV Dadri-Kaithal</t>
  </si>
  <si>
    <t>NR240116</t>
  </si>
  <si>
    <t>400KV Jalandhar Hamirpur</t>
  </si>
  <si>
    <t>NR240115</t>
  </si>
  <si>
    <t>400 KV Amritsar Jalandhar-II</t>
  </si>
  <si>
    <t>NR240114</t>
  </si>
  <si>
    <t>400KV Bhiwani(BBMB) -Rajpura LILO  PORTION</t>
  </si>
  <si>
    <t>NR240113</t>
  </si>
  <si>
    <t>400 KV Dehar (BBMB) -Rajpura LILO PORTION</t>
  </si>
  <si>
    <t>NR240112</t>
  </si>
  <si>
    <t>400 KV Kaithal- Patran-II</t>
  </si>
  <si>
    <t>NR240111</t>
  </si>
  <si>
    <t>400 KV Kaithal- Patran-I</t>
  </si>
  <si>
    <t>NR240110</t>
  </si>
  <si>
    <t>400 KV Patiala- Patran-II</t>
  </si>
  <si>
    <t>NR240109</t>
  </si>
  <si>
    <t>400 KV Patiala- Patran-I</t>
  </si>
  <si>
    <t>NR240108</t>
  </si>
  <si>
    <t>400 KV Patiala- Panchkula-II</t>
  </si>
  <si>
    <t>NR240107</t>
  </si>
  <si>
    <t>400 KV Patiala- Panchkula-I</t>
  </si>
  <si>
    <t>NR240106</t>
  </si>
  <si>
    <t>400 KV Kaithal-Baghpat-II</t>
  </si>
  <si>
    <t>NR240105</t>
  </si>
  <si>
    <t>400KV Kaithal-Bagpat-I</t>
  </si>
  <si>
    <t>NR240104</t>
  </si>
  <si>
    <t>400KV Kurukshetra-Nakodar</t>
  </si>
  <si>
    <t>NR240101</t>
  </si>
  <si>
    <t>400KV Jalandhar-Nakodar</t>
  </si>
  <si>
    <t>NR240100</t>
  </si>
  <si>
    <t>400KV Kurukshetra-Jalandhar</t>
  </si>
  <si>
    <t>NR240099</t>
  </si>
  <si>
    <t>400KV Kurukshetra-Sonipat-II</t>
  </si>
  <si>
    <t>NR240098</t>
  </si>
  <si>
    <t>400KV Kurukshetra-Sonipat-I</t>
  </si>
  <si>
    <t>NR240097</t>
  </si>
  <si>
    <t>400KV Abdullapur-Kurukshetra-II</t>
  </si>
  <si>
    <t>NR240096</t>
  </si>
  <si>
    <t>400KV Abdullapur-Kurukshetra-I</t>
  </si>
  <si>
    <t>NR240095</t>
  </si>
  <si>
    <t>400 KV Hisar - Moga - 3</t>
  </si>
  <si>
    <t>NR240090</t>
  </si>
  <si>
    <t>400 KV Hisar - Moga - 2</t>
  </si>
  <si>
    <t>NR240089</t>
  </si>
  <si>
    <t>400 KV DEHAR-PANCHKULLA LINE (LILO Portion)</t>
  </si>
  <si>
    <t>NR240086</t>
  </si>
  <si>
    <t>400 KV PANIPAT-PANCHKULLA LINE (LILO Portion)</t>
  </si>
  <si>
    <t>NR240085</t>
  </si>
  <si>
    <t>400KV Rampur-Nalagarh-II</t>
  </si>
  <si>
    <t>NR240084</t>
  </si>
  <si>
    <t>400KV Napthajhakri-Rampur-II</t>
  </si>
  <si>
    <t>NR240083</t>
  </si>
  <si>
    <t xml:space="preserve"> 400 KV (Koldam-Banala)- PGCIL portion</t>
  </si>
  <si>
    <t>NR240082</t>
  </si>
  <si>
    <t>400KV Rampur-Nalagarh-I</t>
  </si>
  <si>
    <t>NR240080</t>
  </si>
  <si>
    <t>400KV Napthajhakri-Rampur-I</t>
  </si>
  <si>
    <t>NR240079</t>
  </si>
  <si>
    <t>400kV Hamirpur-Banala</t>
  </si>
  <si>
    <t>NR240078</t>
  </si>
  <si>
    <t>400kV Kishenpur-Wanpoh Ckt-II</t>
  </si>
  <si>
    <t>NR240076</t>
  </si>
  <si>
    <t>400kV Kishenpur-Wanpoh Ckt-I</t>
  </si>
  <si>
    <t>NR240075</t>
  </si>
  <si>
    <t>400kV Wagoora-Wanpoh Ckt-II</t>
  </si>
  <si>
    <t>NR240074</t>
  </si>
  <si>
    <t>400kV Wagoora-Wanpoh Ckt-I</t>
  </si>
  <si>
    <t>NR240073</t>
  </si>
  <si>
    <t>400KV Parbati3-Banala -I</t>
  </si>
  <si>
    <t>NR240072</t>
  </si>
  <si>
    <t>400 kV Amritsar-Banala-I</t>
  </si>
  <si>
    <t>NR240070</t>
  </si>
  <si>
    <t>400KV Kishenpur-Samba-II</t>
  </si>
  <si>
    <t>NR240067</t>
  </si>
  <si>
    <t>400KV Kishenpur-Samba-I</t>
  </si>
  <si>
    <t>NR240066</t>
  </si>
  <si>
    <t>400kV Jalandhar-Chamba (GIS)-II</t>
  </si>
  <si>
    <t>NR240065</t>
  </si>
  <si>
    <t>400kV Jalandhar-Chamba (GIS)-I</t>
  </si>
  <si>
    <t>NR240064</t>
  </si>
  <si>
    <t>400kV Depalpur LILO point - Bawana-II</t>
  </si>
  <si>
    <t>NR240063</t>
  </si>
  <si>
    <t>400kV Abdullapur - Depalpur LILO point</t>
  </si>
  <si>
    <t>NR240062</t>
  </si>
  <si>
    <t>400kV Panchkula - Nathpajhakri -II</t>
  </si>
  <si>
    <t>NR240058</t>
  </si>
  <si>
    <t>400kV Panchkula - Nathpajhakri -I</t>
  </si>
  <si>
    <t>NR240057</t>
  </si>
  <si>
    <t>400kV Abdullapur - Panchkula Circuit -II</t>
  </si>
  <si>
    <t>NR240056</t>
  </si>
  <si>
    <t>400kV Abdullapur - Panchkula Circuit -I</t>
  </si>
  <si>
    <t>NR240055</t>
  </si>
  <si>
    <t>400kV Nalagarh - Koldam Line-2</t>
  </si>
  <si>
    <t>NR240054</t>
  </si>
  <si>
    <t>400KV Nalagarh-Banala</t>
  </si>
  <si>
    <t>NR240053</t>
  </si>
  <si>
    <t>400kV Uri-I - Uri-II</t>
  </si>
  <si>
    <t>NR240052</t>
  </si>
  <si>
    <t>400kV Uri-II - Wagoora</t>
  </si>
  <si>
    <t>NR240051</t>
  </si>
  <si>
    <t>400kV Chamera-II - Chamba</t>
  </si>
  <si>
    <t>NR240050</t>
  </si>
  <si>
    <t>400kV Ludhiana - Patiala -II</t>
  </si>
  <si>
    <t>NR240049</t>
  </si>
  <si>
    <t>400kV Ludhiana - Patiala -I</t>
  </si>
  <si>
    <t>NR240048</t>
  </si>
  <si>
    <t>400kV Nalagarh-Patiala-I</t>
  </si>
  <si>
    <t>NR240046</t>
  </si>
  <si>
    <t>400KV LUDHIANA - MALERKOTLA</t>
  </si>
  <si>
    <t>NR240035</t>
  </si>
  <si>
    <t>400KV JALANDHAR - LUDHIANA</t>
  </si>
  <si>
    <t>NR240034</t>
  </si>
  <si>
    <t>800KV KISHENPUR-MOGA-II</t>
  </si>
  <si>
    <t>NR240033</t>
  </si>
  <si>
    <t>800KV KISHENPUR-MOGA-I</t>
  </si>
  <si>
    <t>NR240032</t>
  </si>
  <si>
    <t>400KV URI-WAGOORA-I</t>
  </si>
  <si>
    <t>NR240030</t>
  </si>
  <si>
    <t>400KV Nalagarh-Patiala-II</t>
  </si>
  <si>
    <t>NR240027</t>
  </si>
  <si>
    <t>400KV Moga-Fatehabad</t>
  </si>
  <si>
    <t>NR240025</t>
  </si>
  <si>
    <t>400KV Moga-Hissar</t>
  </si>
  <si>
    <t>NR240024</t>
  </si>
  <si>
    <t>400KV Malerkotla-Patiala</t>
  </si>
  <si>
    <t>NR240023</t>
  </si>
  <si>
    <t>400KV Jallandhar-Moga-II</t>
  </si>
  <si>
    <t>NR240019</t>
  </si>
  <si>
    <t>400KV Jallandhar-Moga-I</t>
  </si>
  <si>
    <t>NR240018</t>
  </si>
  <si>
    <t>400KV Dulhasti-Kishenpur</t>
  </si>
  <si>
    <t>NR240013</t>
  </si>
  <si>
    <t>400KV Chamera-Jallandhar-II</t>
  </si>
  <si>
    <t>NR240011</t>
  </si>
  <si>
    <t>400KV Chamera-Jallandhar-I</t>
  </si>
  <si>
    <t>NR240010</t>
  </si>
  <si>
    <t>400KV Chamera-II-Kishenpur</t>
  </si>
  <si>
    <t>NR240009</t>
  </si>
  <si>
    <t>400KV Chamera-I-Chamera-II</t>
  </si>
  <si>
    <t>NR240008</t>
  </si>
  <si>
    <t>400KV Amritsar-Jalandhar</t>
  </si>
  <si>
    <t>NR240005</t>
  </si>
  <si>
    <t>400KV Abdullapur-Bawana-I</t>
  </si>
  <si>
    <t>NR240001</t>
  </si>
  <si>
    <t>220kV Samba-Hiranagar</t>
  </si>
  <si>
    <t>NR222033</t>
  </si>
  <si>
    <t>220KV Jammu-Samba</t>
  </si>
  <si>
    <t>NR222032</t>
  </si>
  <si>
    <t>220KV  Hamirpur(PG)-Hamirpur(HPSEB)-II</t>
  </si>
  <si>
    <t>NR222031</t>
  </si>
  <si>
    <t>220KV Jallandhar-Hamirpur(PG) -II</t>
  </si>
  <si>
    <t>NR222030</t>
  </si>
  <si>
    <t>220KV  Hamirpur(PG)-Hamirpur(HPSEB)-I</t>
  </si>
  <si>
    <t>NR222029</t>
  </si>
  <si>
    <t>220KV Jallandhar-Hamirpur(PG) -I</t>
  </si>
  <si>
    <t>NR222028</t>
  </si>
  <si>
    <t>220KV  Chamera-III - Chamba -II</t>
  </si>
  <si>
    <t>NR222027</t>
  </si>
  <si>
    <t>220KV  Chamera-III - Chamba - I</t>
  </si>
  <si>
    <t>NR222026</t>
  </si>
  <si>
    <t>220KV  WAGOORA-PAMPORE-II</t>
  </si>
  <si>
    <t>NR222025</t>
  </si>
  <si>
    <t>220KV  WAGOORA-PAMPORE-I</t>
  </si>
  <si>
    <t>NR222024</t>
  </si>
  <si>
    <t>220KV  SARNA-DASUYA-II</t>
  </si>
  <si>
    <t>NR222023</t>
  </si>
  <si>
    <t>220KV  SARNA-DASUYA-I</t>
  </si>
  <si>
    <t>NR222022</t>
  </si>
  <si>
    <t>220KV  SALAL-KISHENPUR-IV</t>
  </si>
  <si>
    <t>NR222021</t>
  </si>
  <si>
    <t>220KV  SALAL-KISHENPUR-III</t>
  </si>
  <si>
    <t>NR222020</t>
  </si>
  <si>
    <t>220KV  SALAL-KISHENPUR-II</t>
  </si>
  <si>
    <t>NR222019</t>
  </si>
  <si>
    <t>220KV  SALAL-KISHENPUR-I</t>
  </si>
  <si>
    <t>NR222018</t>
  </si>
  <si>
    <t>220KV  SALAL-JAMMU-II</t>
  </si>
  <si>
    <t>NR222017</t>
  </si>
  <si>
    <t>220KV  SALAL-JAMMU-I</t>
  </si>
  <si>
    <t>NR222016</t>
  </si>
  <si>
    <t>220KV  KISHENPUR-UDHAMPUR-II</t>
  </si>
  <si>
    <t>NR222015</t>
  </si>
  <si>
    <t>220KV  KISHENPUR-UDHAMPUR-I</t>
  </si>
  <si>
    <t>NR222014</t>
  </si>
  <si>
    <t>220KV  Kishenpur-Sarna-II</t>
  </si>
  <si>
    <t>NR222013</t>
  </si>
  <si>
    <t>220KV  Kishenpur-Sarna-I</t>
  </si>
  <si>
    <t>NR222012</t>
  </si>
  <si>
    <t>220KV  Jessore-Pong</t>
  </si>
  <si>
    <t>NR222011</t>
  </si>
  <si>
    <t>220KV  Jallandhar-Dasuya-II</t>
  </si>
  <si>
    <t>NR222007</t>
  </si>
  <si>
    <t>220KV  Jallandhar-Dasuya-I</t>
  </si>
  <si>
    <t>NR222006</t>
  </si>
  <si>
    <t>220KV  Hiranagar-Sarna</t>
  </si>
  <si>
    <t>NR222003</t>
  </si>
  <si>
    <t>220KV  Berasuil-Pong</t>
  </si>
  <si>
    <t>NR222002</t>
  </si>
  <si>
    <t>220KV  Berasuil-Jessore</t>
  </si>
  <si>
    <t>NR222001</t>
  </si>
  <si>
    <t>132kV S/C Sewa -II - Kathua</t>
  </si>
  <si>
    <t>NR213205</t>
  </si>
  <si>
    <t>132kV S/C Mahanpur - Kathua</t>
  </si>
  <si>
    <t>NR213204</t>
  </si>
  <si>
    <t>132 KV Sewa-II - Hiranagar ckt-I</t>
  </si>
  <si>
    <t>NR213203</t>
  </si>
  <si>
    <t>132 KV Sewa-II - Mahanpur ckt-II</t>
  </si>
  <si>
    <t>NR213202</t>
  </si>
  <si>
    <t>Name of Transmission Licensee : POWER GRID CORPORATION OF INDIA LTD., NORTHERN REGION - II (JAMMU)</t>
  </si>
  <si>
    <t>ELEMENT CODE</t>
  </si>
  <si>
    <t>ELEMENT NAME</t>
  </si>
  <si>
    <t xml:space="preserve">DESCRIPTION  (Length/Nos/MVA/MVAr/etc)     </t>
  </si>
  <si>
    <t>Region</t>
  </si>
  <si>
    <t>Type of Failure</t>
  </si>
  <si>
    <t>OUTAGE</t>
  </si>
  <si>
    <t>RESTORATION</t>
  </si>
  <si>
    <t>Details of Outage</t>
  </si>
  <si>
    <t>Total outage in days (1)</t>
  </si>
  <si>
    <t>DURATION OF OUTAGE ATTRIBUTABLE TO</t>
  </si>
  <si>
    <t>Restoration Time as per Regulation 5(b) (2)</t>
  </si>
  <si>
    <t>Whether Restoration time more than Specified (Y/N)</t>
  </si>
  <si>
    <t>Difference between Actual and specified</t>
  </si>
  <si>
    <t>NRLDC Code</t>
  </si>
  <si>
    <t>Category Code</t>
  </si>
  <si>
    <t>REASON OF OUTAGE</t>
  </si>
  <si>
    <t>Outage certifying Agency and reference documents (NRPC)</t>
  </si>
  <si>
    <t>% Availability as certified by certifying agency</t>
  </si>
  <si>
    <t>DATE    TIME</t>
  </si>
  <si>
    <t>No. of towers damaged</t>
  </si>
  <si>
    <t xml:space="preserve">no. of insulator failed </t>
  </si>
  <si>
    <t xml:space="preserve">POWERGRID </t>
  </si>
  <si>
    <t>OTHERS</t>
  </si>
  <si>
    <t>System constraints / Natural calamity/ Militancy</t>
  </si>
  <si>
    <t>Deemed Available</t>
  </si>
  <si>
    <t xml:space="preserve"> @ (T)</t>
  </si>
  <si>
    <t xml:space="preserve"> # (U)</t>
  </si>
  <si>
    <t xml:space="preserve"> &amp; ( C )</t>
  </si>
  <si>
    <t xml:space="preserve"> * (D)</t>
  </si>
  <si>
    <t>Hrs:Min</t>
  </si>
  <si>
    <t>NR240118</t>
  </si>
  <si>
    <t>NR240119</t>
  </si>
  <si>
    <t>400KV Parbati2-Banala LILO portion</t>
  </si>
  <si>
    <t>400KV Parbati3-Sainj LILO portion</t>
  </si>
  <si>
    <t>NR213201</t>
  </si>
  <si>
    <t>132 KV Sewa-II - Hiranagar ckt-II</t>
  </si>
  <si>
    <t>NR240120</t>
  </si>
  <si>
    <t>400KV Kishenpur- New Wanpoh-III</t>
  </si>
  <si>
    <t>NR240121</t>
  </si>
  <si>
    <t>400KV Kishenpur- New Wanpoh-IV</t>
  </si>
  <si>
    <t>NR2BRT44</t>
  </si>
  <si>
    <t>Dehar 63 MVAR Bus Reactor-I</t>
  </si>
  <si>
    <t>Dehar 63 MVAR Bus Reactor-II</t>
  </si>
  <si>
    <t>NR2ICT73</t>
  </si>
  <si>
    <t>KAITHAL 315MVA ICT-III</t>
  </si>
  <si>
    <t>NR240122</t>
  </si>
  <si>
    <t>400KV KURUKSHETRA - JIND - I</t>
  </si>
  <si>
    <t>NR240123</t>
  </si>
  <si>
    <t>400KV KURUKSHETRA - JIND - II</t>
  </si>
  <si>
    <t>NR2SVC02</t>
  </si>
  <si>
    <t>NEW WANPOH -200/+300 MVAR SVC</t>
  </si>
  <si>
    <t>NR240125</t>
  </si>
  <si>
    <t>400KV URI 1 - AMARGARH - II</t>
  </si>
  <si>
    <t>NR240126</t>
  </si>
  <si>
    <t>NR240127</t>
  </si>
  <si>
    <t>NR240128</t>
  </si>
  <si>
    <t>400KV AMARGARH - WAGOORA - II</t>
  </si>
  <si>
    <t>NR240124</t>
  </si>
  <si>
    <t>400KV DULHASTI-KISHENPUR-II</t>
  </si>
  <si>
    <t>400KV URI 1 - AMARGARH - I</t>
  </si>
  <si>
    <t>400KV AMARGARH - WAGOORA- I</t>
  </si>
  <si>
    <t>Standard of Performance data for the month of - May 2018</t>
  </si>
  <si>
    <t>NR/05/1059</t>
  </si>
  <si>
    <t>OSPD</t>
  </si>
  <si>
    <t>SD taken by JKPDD for maintenance work at Hiranagar.</t>
  </si>
  <si>
    <t>NR/05/2521</t>
  </si>
  <si>
    <t>OMSU</t>
  </si>
  <si>
    <t>Line tripped due to fault created by failure of R-ph CT installed on 200MVA ICT at JKPDD Hiranagar.</t>
  </si>
  <si>
    <t>--</t>
  </si>
  <si>
    <t>N/A</t>
  </si>
  <si>
    <t>NR/05/1869</t>
  </si>
  <si>
    <t>Line tripped at NHPC Bairasuil only &amp; remain charged from Jessore.</t>
  </si>
  <si>
    <t>NR/05/1988</t>
  </si>
  <si>
    <t>NR/05/2406</t>
  </si>
  <si>
    <t>Line tripped on B-N fault caused by Forest fire from Bairasul only.FLR Bairasul : 71 kM, 0.804 kA</t>
  </si>
  <si>
    <t>NR/05/107</t>
  </si>
  <si>
    <t>Line tripped due to BUS BAR Protection operated at BBMB, Pong.</t>
  </si>
  <si>
    <t>NR/05/1945</t>
  </si>
  <si>
    <t>NR/05/2178</t>
  </si>
  <si>
    <t>Line tripped on R-N fault caused by Forest Fire. FLR Bairasuil : 70.4kM &amp; FLR Pong : 11.65kM.</t>
  </si>
  <si>
    <t>NR/05/2256</t>
  </si>
  <si>
    <t>Line tripped on R-N fault.FLR Bairrasul : Z-3.</t>
  </si>
  <si>
    <t>NR/05/2286</t>
  </si>
  <si>
    <t>Line tripped on R-N fault caused by Forest Fire in hlly areas between tower location no. 232-242.</t>
  </si>
  <si>
    <t>NR/05/2409</t>
  </si>
  <si>
    <t>Line tripped on R-N fault caused by Forest fire. FLR Bairasul : 91 kM &amp; Pong: 7.321 kM.</t>
  </si>
  <si>
    <t>NR/05/2494</t>
  </si>
  <si>
    <t>OSPT</t>
  </si>
  <si>
    <t>SD taken for final testing of protection circuits, auto-reclose, interlock etc after retrofitting of CB at Pong BBMB.</t>
  </si>
  <si>
    <t>NR/05/2196</t>
  </si>
  <si>
    <t>Line tripped on B-N fault caused by falling of tree for on Tr. Line between loc. 51 &amp; 52. FLR Sarna : 22.13kM, 2.167kA.</t>
  </si>
  <si>
    <t>NR/05/2274</t>
  </si>
  <si>
    <t>Line tripped on Y-B fault caused by Forest Fire. FLR Sarna: 22.13kM, Iy=7.25kA, Ib=6.8kA.</t>
  </si>
  <si>
    <t>NR/05/854</t>
  </si>
  <si>
    <t>SD taken by PSTCL for general maintenace work at Dasuya.</t>
  </si>
  <si>
    <t>NR/05/1079</t>
  </si>
  <si>
    <t>OSFT</t>
  </si>
  <si>
    <t xml:space="preserve">Line tripped on Y-B fault created by Jack bus Jumper snapping over Sarna Dasua-I at PSTCL Dasua. </t>
  </si>
  <si>
    <t>NR/05/2144</t>
  </si>
  <si>
    <t>SD taken by PSTCL to attend the hotspot in CB at Dasuya.</t>
  </si>
  <si>
    <t>NR/05/102</t>
  </si>
  <si>
    <t>NR/05/452</t>
  </si>
  <si>
    <t xml:space="preserve">SD taken by BBMB Pong for CB maintenance works </t>
  </si>
  <si>
    <t>NR/05/1944</t>
  </si>
  <si>
    <t>Line tripped from Jessore only due to Bus-I operated at Pong.</t>
  </si>
  <si>
    <t>NR/05/2121</t>
  </si>
  <si>
    <t>Line tripped due to failure of Y-phase CT of machine no. 4 at BBMB, Pong.</t>
  </si>
  <si>
    <t>NR/05/2176</t>
  </si>
  <si>
    <t>Line tripped on Y-B fault caused by heavy Forest Fire. FLR Pong: 11.65kM and Jessore : 25.1kM.</t>
  </si>
  <si>
    <t>NR/05/2254</t>
  </si>
  <si>
    <t>Line tripped on R-N fault from Jessore only and remained charged from Pong. FLR Jessore : 71.7kM , Z-3.</t>
  </si>
  <si>
    <t>Line tripped on B-N fault caused by Forest Fire in hlly areas. FLR Jessore : 25.25kM &amp; 2.56kA, Pong: 11kM.</t>
  </si>
  <si>
    <t>Line tripped on B-N fault Forest Fire. FLR Jessore: 28.76kM &amp; Pong: 6.221 kM.</t>
  </si>
  <si>
    <t>NR/05/1828</t>
  </si>
  <si>
    <t>Line tripped on R-Y fault caused by heavy Forest Fire at Location 15-16. FLR Kishenpur:4.84kM, 15.12kA, 14.82kA.</t>
  </si>
  <si>
    <t>NR/05/1797</t>
  </si>
  <si>
    <t>Line tripped in Zone-3 from Kishenpur due to fault in JKPDD 200KV Udhampur-Sarna line.</t>
  </si>
  <si>
    <t>NR/05/2047</t>
  </si>
  <si>
    <t>SD taken by JKPDD for maintenance work at Gladni (Jammu) substation.</t>
  </si>
  <si>
    <t>NR/05/2179</t>
  </si>
  <si>
    <t>LEFT</t>
  </si>
  <si>
    <t>Line tripped on B-N fault.</t>
  </si>
  <si>
    <t>---</t>
  </si>
  <si>
    <t>Line tripped on Y-N fault caused by Jack bus jumper breaking at PSTCL, Dasua.</t>
  </si>
  <si>
    <t>NR/05/1102</t>
  </si>
  <si>
    <t>SD taken for jumper rectifiction work at Dasuya end.</t>
  </si>
  <si>
    <t>NR/05/1810</t>
  </si>
  <si>
    <t>SD taken by PSTCL for maintenance works at Dasuya</t>
  </si>
  <si>
    <t>NR/05/320</t>
  </si>
  <si>
    <t>SD taken for removing bird nest/foreign particals from Wave Trap at Wagoora.</t>
  </si>
  <si>
    <t>NR/05/2078</t>
  </si>
  <si>
    <t>Line tripped from Wagoora only on R-N fault in Zone-3 due to fault on other line emanating from JKPDD Pampore. May be due to non operation of protection at Pampore.</t>
  </si>
  <si>
    <t>NR/05/2498</t>
  </si>
  <si>
    <t>Line tripped on B-N fault created by galoping of broken conductor of 11 KV HP state feeder under crossing this line. FLR Jalandhar : 124 kM &amp; Hamirpur: 4.882 kM.</t>
  </si>
  <si>
    <t>LART</t>
  </si>
  <si>
    <t>Line A/R on B-N fault, FLR Hamirpur : 7.148kM,9.059kA.</t>
  </si>
  <si>
    <t>NR/05/2048</t>
  </si>
  <si>
    <t>NR/05/2328</t>
  </si>
  <si>
    <t>Line tripped on B-N fault caused by Forest Fire near Samba.FLR Samba : 11.21kM.</t>
  </si>
  <si>
    <t>NR/05/645</t>
  </si>
  <si>
    <t xml:space="preserve">Line A/R on Y-N fault at Abdullapur but tripped from Bawana. </t>
  </si>
  <si>
    <t>Line tripped from NHPC Chamera2 only due to bus bar-2 protection operated at chamera2.</t>
  </si>
  <si>
    <t xml:space="preserve">Line A/R on B-N fault. FLR Patiala: 10.72kM , 14.349KA. </t>
  </si>
  <si>
    <t>NR/05/426</t>
  </si>
  <si>
    <t xml:space="preserve">SD taken for taking Line Reactor in service after overhauling at Moga </t>
  </si>
  <si>
    <t>NR/05/929</t>
  </si>
  <si>
    <t>SD taken for taking out Line Reactor at Moga end for Over-hauling works. For replacement of O-Rings/ gaskets.</t>
  </si>
  <si>
    <t>NR/05/1202</t>
  </si>
  <si>
    <t>SD taken for replacement of O-Rings/gaskets of bushings during overhauling work of Line Reactor at Moga</t>
  </si>
  <si>
    <t>NR/05/2020</t>
  </si>
  <si>
    <t>SD taken for taking Line Reactor in service after overhauling at Moga.</t>
  </si>
  <si>
    <t>Line tripped on DT receipt due to bus bar-2 protection operated at NHPC chamera2.</t>
  </si>
  <si>
    <t>NR/05/1082</t>
  </si>
  <si>
    <t>LNCC</t>
  </si>
  <si>
    <t>Line tripped on R-N fault, FLR Wagoora : 93.64kM , 2.45 kA, Z2 , Carrier received.</t>
  </si>
  <si>
    <t>NR/05/1332</t>
  </si>
  <si>
    <t>SD taken for jumper cone rectification work at Loc. No. 72</t>
  </si>
  <si>
    <t>NR/05/2268</t>
  </si>
  <si>
    <t xml:space="preserve">Line tripped due to problem at Uri 2. </t>
  </si>
  <si>
    <t>NR/05/240</t>
  </si>
  <si>
    <t>LVRD</t>
  </si>
  <si>
    <t>Line hand tripped for voltage regulation. Nalagarh= 425KV</t>
  </si>
  <si>
    <t>NR/05/531</t>
  </si>
  <si>
    <t>Line handtripped for voltage regulation. Nalagarh :430kV.</t>
  </si>
  <si>
    <t>NR/05/577</t>
  </si>
  <si>
    <t>Line handtripped for voltage regulation. Nalagarh :429kV.</t>
  </si>
  <si>
    <t>NR/05/640</t>
  </si>
  <si>
    <t>Line handtripped for voltage regulation. Nalagarh :423kV.</t>
  </si>
  <si>
    <t>NR/05/1117</t>
  </si>
  <si>
    <t>NR/05/1376</t>
  </si>
  <si>
    <t>Line handtripped for voltage regulation. Nalagarh :427kV.</t>
  </si>
  <si>
    <t>NR/05/2507</t>
  </si>
  <si>
    <r>
      <t xml:space="preserve">Line tripped on R-N fault </t>
    </r>
    <r>
      <rPr>
        <sz val="12"/>
        <rFont val="Times New Roman"/>
        <family val="1"/>
      </rPr>
      <t>in PKTCL portion</t>
    </r>
    <r>
      <rPr>
        <b/>
        <sz val="12"/>
        <rFont val="Times New Roman"/>
        <family val="1"/>
      </rPr>
      <t>.</t>
    </r>
    <r>
      <rPr>
        <sz val="12"/>
        <rFont val="Times New Roman"/>
        <family val="1"/>
      </rPr>
      <t xml:space="preserve"> FLR Nalagarh: 67.122 kM, 5.821 kA &amp; Banala: 47.9kM, 3.4kA. (POWERGRID Portion 0.84 km from Banala and 45.6 kM from Nalagarh. Total line length = 112.78).</t>
    </r>
  </si>
  <si>
    <t>NR/05/1533</t>
  </si>
  <si>
    <t>Line tripped from Nalagarh end only due to DT receipt.</t>
  </si>
  <si>
    <t>NR/05/2344</t>
  </si>
  <si>
    <t>Line tripped on R-N fault due to fire in hills. FLR: Nalagarh=5.015kM &amp; Koldam: FL=50.23kM.</t>
  </si>
  <si>
    <t>NR/05/485</t>
  </si>
  <si>
    <t xml:space="preserve">Line tripped on R-N fault caused by heavy wind and thunder storm. FLR Panchkula : 165kM &amp; Jhakri: 13.14kM. </t>
  </si>
  <si>
    <t>NR/05/787</t>
  </si>
  <si>
    <t>Line tripped on R-B-N fault caused by heavy winds and thunderstorm. FLR Panchkula : 154Km, Ir=5.4kA, Ib=4.0kA. FLR Jhakri : 2.9Km.</t>
  </si>
  <si>
    <t>Line A/R on R-N fault. FLR Panchkulla - 138.6 Km, 2.52kA &amp; Jhakhri: 9.12km, 3.85kA.</t>
  </si>
  <si>
    <t>Line A/R on B-N fault.FLR Panchkulla : 165kM , 302kA.</t>
  </si>
  <si>
    <t>Line tripped on R-B-N fault caused by heavy winds and thunderstorm. FLR Panchkula : 155kM, Ir=3.4kA, Ib=3.5A. FLR Jhakri : 4.9Km.</t>
  </si>
  <si>
    <t>NR/05/833</t>
  </si>
  <si>
    <t>SD taken by SJVNL for CVT replacement work of 400KV NJPC-Rampur-II at NJPC.</t>
  </si>
  <si>
    <t>NR/05/1133</t>
  </si>
  <si>
    <t>Line tripped on Y-N fault caused by heavy wind and thunder storm. FLR Abdullapur:32 kM.</t>
  </si>
  <si>
    <t>NR/05/582</t>
  </si>
  <si>
    <t>GOVC</t>
  </si>
  <si>
    <t>Line tripped on system over voltage. Chamba: 437KV</t>
  </si>
  <si>
    <t>Line kept open on system over voltage, Chamba: 436KV</t>
  </si>
  <si>
    <t>NR/05/1543</t>
  </si>
  <si>
    <t>SD takenfor rectification of B PH CB HMV drive at GIS Chamba.</t>
  </si>
  <si>
    <t>NR/05/304</t>
  </si>
  <si>
    <t>Line tripped on R-N fault.FLR Jalandhar:- 8 Km.</t>
  </si>
  <si>
    <t>NR/05/2126</t>
  </si>
  <si>
    <t>Line tripped on R-N fault Chamba: 161.98kM  &amp; Jalandhar: 9.10kM.</t>
  </si>
  <si>
    <t>Line hand tripped for voltage regulation. Amritsar = 421KV</t>
  </si>
  <si>
    <t>Line handtripped for voltage regulation. Amritsar :425kV.</t>
  </si>
  <si>
    <t>Line handtripped for voltage regulation. Amritsar :428kV.</t>
  </si>
  <si>
    <t>Line handtripped for voltage regulation. Amritsar :423kV.</t>
  </si>
  <si>
    <t>Line handtripped for voltage regulation. Amritsar :424kV.</t>
  </si>
  <si>
    <t>NR/05/1539</t>
  </si>
  <si>
    <t>Line tripped on R-N fault caused by heavy wind and thunder storm. FLR Amritsar:-112 Km &amp; 2.74 KA &amp; Banala:-183KM &amp; 1.9 KA.</t>
  </si>
  <si>
    <t>NR/05/1051</t>
  </si>
  <si>
    <t>Line tripped on R-N fault caused by heavy wind and thunder storm. FLR Banala : 12.7kM, 6.15kA &amp; Hamirpur : 57.27kM , 3.5kA.</t>
  </si>
  <si>
    <t>Line tripped on R-N fault caused by snapping of Pilot wire &amp; rope at Loc No. 38-39 while laying OPGW under ULDC Scheme. FLR Hamirpur : 64.06 Km &amp; Banala : 12.5Km.</t>
  </si>
  <si>
    <t>NR/05/1474</t>
  </si>
  <si>
    <t>LCSD</t>
  </si>
  <si>
    <t>SD taken for removal of pully &amp; rope stuck while laying OPGW under ULDC scheme.</t>
  </si>
  <si>
    <t>NR/05/2431</t>
  </si>
  <si>
    <t>SD taken for removal of rope and Pilot wire entangled in top conductor at location 31 while laying OPGW under ULDC scheme.</t>
  </si>
  <si>
    <t>NR/05/962</t>
  </si>
  <si>
    <t>Line tripped on R-Y fault caused by heavy Forest Fire at Location 149-150. FLR Nalagarh : 86 Km, 5.4 kA. FLR Rampur :38kkm, 5.1KA.</t>
  </si>
  <si>
    <t>NR/05/2506</t>
  </si>
  <si>
    <r>
      <t xml:space="preserve">Line tripped on R-N fault </t>
    </r>
    <r>
      <rPr>
        <sz val="12"/>
        <rFont val="Times New Roman"/>
        <family val="1"/>
      </rPr>
      <t>in PKTCL portion. FLR Banala: 4.3 kM, 6.9kA (POWERGRID Portion 0.649 km from Banala and 0.438 kM from Koldam. Total line length = 63.7 km).</t>
    </r>
  </si>
  <si>
    <t xml:space="preserve">Line tripped on B-N fault caused by heavy wind and thunder storm . FLR Rampur: 5.1kA, 16kM. </t>
  </si>
  <si>
    <t>NR/05/490</t>
  </si>
  <si>
    <t>SD taken for rectification of sub conductor snapped in  between location 37-38.</t>
  </si>
  <si>
    <t>Line tripped due to thunderstorm at NJPC and DT receive at NJPC.</t>
  </si>
  <si>
    <t>NR/05/797</t>
  </si>
  <si>
    <t>SD taken by NJPC for rectification of CB closing problem at Jhakri.</t>
  </si>
  <si>
    <t>NR/05/948</t>
  </si>
  <si>
    <t>SD taken by NJPC for relay replacement work at Jhakhri.</t>
  </si>
  <si>
    <t>NR/05/997</t>
  </si>
  <si>
    <t>SD taken for laying of new sub conductor which got snapped in span. 37-38</t>
  </si>
  <si>
    <t>NR/05/2404</t>
  </si>
  <si>
    <t>SD taken by Naptha Jhakri for maintenance work at their end.</t>
  </si>
  <si>
    <t>Line tripped on Y-N fault caused by heavy wind and thunder storm. FLR Nalagarh: 123.88kM.</t>
  </si>
  <si>
    <t>NR/05/963</t>
  </si>
  <si>
    <t>Line tripped on B-N fault caused by heavy wind &amp; thunder storm.FLR Nalagarh: 86 Km &amp; Rampur: 38Km.</t>
  </si>
  <si>
    <t>NR/05/2687</t>
  </si>
  <si>
    <t>Line tripped on Y-B fault caused by heavy wind and thunder storm. FLR Nalagarh-122Km,IY-3.2 KA &amp; IB-3.7 KA.</t>
  </si>
  <si>
    <t>NR/05/1228</t>
  </si>
  <si>
    <t>Line tripped on Y-N fault in Zone-II.FLR Panchkulla : 137kM, 3.454 kA (POWERGRID portion is up to 9kM from Panchkula).</t>
  </si>
  <si>
    <t>NR/05/1049</t>
  </si>
  <si>
    <t>Line A/R on B-N fault at Panchkulla &amp; tripped at BBMB Dehar due to A/R problem at their end. Heavy winds and thunderstorm prevalent in the area.</t>
  </si>
  <si>
    <t>NR/05/2133</t>
  </si>
  <si>
    <t>SD taken to attend the hotspot on B-ph at tapping point of LILO.</t>
  </si>
  <si>
    <t>NR/05/2556</t>
  </si>
  <si>
    <t>SD taken for safe working on multi circuit tower no. 5, to rectify damaged jumper of 400KV Patiala-Panchkulla-1.</t>
  </si>
  <si>
    <t>Line A/R on B-N fault. FLR Abdullapur :20.63 Km &amp; Kurushetra : 27.50km, 8.7kA.</t>
  </si>
  <si>
    <t>NR/05/2460</t>
  </si>
  <si>
    <t>SD taken for removing bird next at loc. 63.</t>
  </si>
  <si>
    <t xml:space="preserve">Line A/R on Y-N fault. FLR Kurukshtera: 136.2kM, 2.76KA. </t>
  </si>
  <si>
    <t xml:space="preserve">Line tripped on Y-N fault caused by heavy wind and thunder storm. FLR Kurukshetra: 124.7kM &amp; Sonipat : 1.93kM. </t>
  </si>
  <si>
    <t>NR/05/1108</t>
  </si>
  <si>
    <t>Line handtripped for voltage regulation. Kurukshetra :434kV.</t>
  </si>
  <si>
    <t>NR/05/116</t>
  </si>
  <si>
    <t>Line tripped on R-N fault. FLR : Kurukshetra FL=126.4Km. Ir=3.6KA.</t>
  </si>
  <si>
    <t>NR/05/132</t>
  </si>
  <si>
    <t>Line hand tripped for voltage regulation. Jalandhar = 426KV</t>
  </si>
  <si>
    <t>NR/05/642</t>
  </si>
  <si>
    <t>Line handtripped for voltage regulation. Jalandhar :428kV.</t>
  </si>
  <si>
    <t>Line A/R on B-N Fault.FLR Jalandhar : 52.8kM , 12.56kA.</t>
  </si>
  <si>
    <t>NR/05/1020</t>
  </si>
  <si>
    <t>Line tripped on Y-N fault, FLR Kurukshetra : 143kM ,  2.3 kA. (Bad Weather)</t>
  </si>
  <si>
    <t>NR/05/1091</t>
  </si>
  <si>
    <t>Line handtripped for voltage regulation. Jalandhar :426kV.</t>
  </si>
  <si>
    <t>Line tripped on Y-N fault caused by heavy wind and thunder storm. FLR Kaithal : 153.6kM &amp; Bhagpat: 4.2kM.</t>
  </si>
  <si>
    <t>NR/05/1142</t>
  </si>
  <si>
    <t>Line tripped on Y-N fault caused by heavy wind and thunder storm. FLR Kaithal: 167kM, 2.5 kA.</t>
  </si>
  <si>
    <t>NR/05/2140</t>
  </si>
  <si>
    <t>SD taken for replacement of Y ph LA due to THRC violation at Kaithal.</t>
  </si>
  <si>
    <t>NR/05/1050</t>
  </si>
  <si>
    <t>Line tripped on R-B fault caused by heavy wind and thunder storm.FLR Patiala : 79kM, Ir=4.5kA ,Ib=4.5kA.</t>
  </si>
  <si>
    <t>NR/05/2472</t>
  </si>
  <si>
    <t>SD taken by PSTCL for crossing 220KV Rajpura-Devigarh line.</t>
  </si>
  <si>
    <t>SD taken for rectification of damaged jumper of top conductor at tower no. 5</t>
  </si>
  <si>
    <t>NR/05/119</t>
  </si>
  <si>
    <t>Line tripped on R-N fault caused by heavy wind &amp; thunder storm. FLR Patiala: FL=0Km &amp; Patran: 58.4Km.</t>
  </si>
  <si>
    <t>NR/05/335</t>
  </si>
  <si>
    <t>SD taken for install additional counter weights  at tower no. 03 LILO portion of line in order to avoid swing of jumper.</t>
  </si>
  <si>
    <t>NR/05/636</t>
  </si>
  <si>
    <t>Line tripped on Y-N fault caused by heavy wind and thunder storm. FLR Kaithal: 34.19kM &amp; Patran: 11.5kM.</t>
  </si>
  <si>
    <t>NR/05/529</t>
  </si>
  <si>
    <t>SD taken for rectification of hanging dropper which got disconnected from BPI and LA at Rajpura</t>
  </si>
  <si>
    <t>Line handtripped for voltage regulation. Jalandhar :430kV.</t>
  </si>
  <si>
    <t>Line A/R on Y-N fault. FLR Dadri : 39.3 Km. &amp; Kaithal : 159.1km, 2.278kA.</t>
  </si>
  <si>
    <t>NR/05/1034</t>
  </si>
  <si>
    <t>Line A/R on R-N fault and tripped from Parbati 2 due to A/R problem at their end. FLR Banala : 14.4kM , 7.11kA.</t>
  </si>
  <si>
    <t>NR/05/2689</t>
  </si>
  <si>
    <t>Line AR optd on R-N fault from Banala but tripped from Parbati-2 due to A/R problem at their end. FLR Banala:- 14.4 Km &amp; 7.45 KA.</t>
  </si>
  <si>
    <t>NR/05/121</t>
  </si>
  <si>
    <t xml:space="preserve">Line tripped on B-N fault caused by heavy wind &amp; thunder storm. FLR Kurukshetra: 12.46km. </t>
  </si>
  <si>
    <t>NR/05/253</t>
  </si>
  <si>
    <t>Line hand tripped for voltage regulation. Kurushetra = 430KV</t>
  </si>
  <si>
    <t>NR/05/649</t>
  </si>
  <si>
    <t>Line handtripped for voltage regulation. Kurukshetra :428kV.</t>
  </si>
  <si>
    <t>NR/05/1122</t>
  </si>
  <si>
    <t>Line tripped on Y-N fault caused by heavy wind and thunder storm. FLR Kurukshetra : 15.59kM , 24kA.</t>
  </si>
  <si>
    <t>NR/05/1622</t>
  </si>
  <si>
    <t>SD taken for replacement of flashed over insulators at loc. 40, 44 &amp; 211.</t>
  </si>
  <si>
    <t xml:space="preserve">Line A/R on Y-N fault. FLR Kishenpur: 32.87kM , 8.26KA </t>
  </si>
  <si>
    <t>NR/05/2061</t>
  </si>
  <si>
    <t>SD taken by NHPC, Dulhasti  for attending R -Phase CVT oil leakage at their end.</t>
  </si>
  <si>
    <t>NR/05/133
 NLDC/78</t>
  </si>
  <si>
    <t>Line hand tripped for voltage regulation. Moga = 802KV</t>
  </si>
  <si>
    <t>NR/05/252
 NLDC/112</t>
  </si>
  <si>
    <t>Line hand tripped for voltage regulation. Moga = 801KV</t>
  </si>
  <si>
    <t>NR/05/507 
 NLDC/252</t>
  </si>
  <si>
    <t>Line handtripped for voltage regulation. Moga :795kV.</t>
  </si>
  <si>
    <t>NR/05/657
 NLDC/320</t>
  </si>
  <si>
    <t>Line handtripped for voltage regulation. Moga :798kV.</t>
  </si>
  <si>
    <t>NR/05/822
 NLDC/404</t>
  </si>
  <si>
    <t>Line handtripped for voltage regulation. Moga :793kV.</t>
  </si>
  <si>
    <t>NR/05/1095
 NLDC/538</t>
  </si>
  <si>
    <t>Line handtripped for voltage regulation. Moga :802kV.</t>
  </si>
  <si>
    <t>NR/05/1377
 NLDC/652</t>
  </si>
  <si>
    <t>Line handtripped for voltage regulation. Moga :804kV.</t>
  </si>
  <si>
    <t>NR/05/752
 NLDC/353</t>
  </si>
  <si>
    <t>Line handtripped for voltage regulation. Moga :803kV.</t>
  </si>
  <si>
    <t>Standing Instruction</t>
  </si>
  <si>
    <t>SVRD</t>
  </si>
  <si>
    <t>B/R hand tripped to keep open BR-2 on voltage regulation. Kishanpur=395KV.</t>
  </si>
  <si>
    <t>B/R hand tripped for voltage regulation. Wagoora=394KV.</t>
  </si>
  <si>
    <t>B/R hand tripped for voltage regulation. Wagoora=392KV.</t>
  </si>
  <si>
    <t>B/R hand tripped for voltage regulation. Kaithal=395KV.</t>
  </si>
  <si>
    <t>NR/05/246</t>
  </si>
  <si>
    <t>SRET</t>
  </si>
  <si>
    <t>B/R tripped due to Differential Protection operated at Patiala.</t>
  </si>
  <si>
    <t>B/R hand tripped for voltage regulation. Patiala=395KV.</t>
  </si>
  <si>
    <t>NR/05/269</t>
  </si>
  <si>
    <t>SBBT</t>
  </si>
  <si>
    <t>B/R tripped due to bus-2 protection operation at Chamba</t>
  </si>
  <si>
    <t>B/R hand tripped for voltage regulation. Kishanpur=395KV.</t>
  </si>
  <si>
    <t>NR/05/1999
 NLDC/1039</t>
  </si>
  <si>
    <t>B/R hand tripped for voltage regulation. Wagoora=725KV.</t>
  </si>
  <si>
    <t>B/R hand tripped for voltage regulation. New Wanpoh=393KV.</t>
  </si>
  <si>
    <t>NR/05/1729</t>
  </si>
  <si>
    <t>Reactor tripped due to fire in cables at BBMB Dehar.</t>
  </si>
  <si>
    <t>NR/05/1218</t>
  </si>
  <si>
    <t>SD taken for replacement of R-phase 400KV bushing on tan delta and DGA violation.</t>
  </si>
  <si>
    <t>NR/05/836</t>
  </si>
  <si>
    <t>SD taken for replacement of LA (R &amp; Y PH) in 220kv side.</t>
  </si>
  <si>
    <t>NR/05/1607</t>
  </si>
  <si>
    <t>SD taken for AMP works.</t>
  </si>
  <si>
    <t>NR/05/212</t>
  </si>
  <si>
    <t>SICT</t>
  </si>
  <si>
    <t>ICT tripped due to OLTC Surge relay Operated on (Y-phase).</t>
  </si>
  <si>
    <t>NR/05/16</t>
  </si>
  <si>
    <t>SD taken for AMP works and Tertiary bushing insulation.</t>
  </si>
  <si>
    <t>NR/05/2650</t>
  </si>
  <si>
    <t>SD taken for takeing out B-phase unit for overhauling and spare unit into service.</t>
  </si>
  <si>
    <t>NR/05/89</t>
  </si>
  <si>
    <t>NR/05/303</t>
  </si>
  <si>
    <t>NR/05/14</t>
  </si>
  <si>
    <t>SD taken for replacament of 220KV Y ph bushing due to tan delta violation.</t>
  </si>
  <si>
    <t>NR/05/389</t>
  </si>
  <si>
    <t>ICT tripped due to bus-2 protection operation at Chamba</t>
  </si>
  <si>
    <t>NR/05/2001
 NLDC/1037</t>
  </si>
  <si>
    <t>ICT tripped on Sudden Pressure Relay operation.</t>
  </si>
  <si>
    <t>NR/05/2221  NLDC/1159</t>
  </si>
  <si>
    <t>SD taken for AMP Works</t>
  </si>
  <si>
    <t>NR/05/370</t>
  </si>
  <si>
    <t>ICT tripped due to OLTC PRV relay Operated on (R-phase 765 kv side).</t>
  </si>
  <si>
    <t>NR/05/468</t>
  </si>
  <si>
    <t xml:space="preserve">ICT tripped due to OLTC PRV relay Operated on (R-phase 765 kv side). </t>
  </si>
  <si>
    <t>NR/05/2000
 NLDC/1036</t>
  </si>
  <si>
    <t>NR/05/2558</t>
  </si>
  <si>
    <t>SD taken by HVPNL for rectification of damaged B-phase conductor of 220KV Abdullapur-Tepla Line-1 terminating at Abdullapur. Right below the Tepla-1 line gantry, there is bay of ICT-IV. Earlier Tepla-1 was terminated on the same bay of ICT-IV but later shifted to other bay but termination on the gantry is same as earlier and just above the ICT-IV bay.</t>
  </si>
  <si>
    <t>NR/05/2420</t>
  </si>
  <si>
    <t>SD taken for oil sampling of 220KV side R-phase CT for DGA testing.</t>
  </si>
  <si>
    <t>NR/05/2652</t>
  </si>
  <si>
    <r>
      <t xml:space="preserve">SD taken for replacement of 220KV R-phase CT due to </t>
    </r>
    <r>
      <rPr>
        <sz val="12"/>
        <rFont val="Times New Roman"/>
        <family val="1"/>
      </rPr>
      <t>DGA Violation</t>
    </r>
  </si>
  <si>
    <t>NR/05/2568</t>
  </si>
  <si>
    <t>SD taken for oil sampling of 220KV side CT for DGA testing.</t>
  </si>
  <si>
    <t>NR/05/1703</t>
  </si>
  <si>
    <t>ICT tripped due to fire in cables at BBMB Dehar.</t>
  </si>
  <si>
    <t>NR/05/2495</t>
  </si>
  <si>
    <t>SD taken for SPR (Sudden Pressure Relay) replacement of coupling transformer.</t>
  </si>
  <si>
    <t>NLDC-234</t>
  </si>
  <si>
    <t>OMST</t>
  </si>
  <si>
    <t xml:space="preserve">Pole blocked due to external block operated at Champa. </t>
  </si>
  <si>
    <t>NL/05/287</t>
  </si>
  <si>
    <t>Pole blocked due to MRLDP protection(Metallic return Line Differential Protection) operated.</t>
  </si>
  <si>
    <t>NLDC/393</t>
  </si>
  <si>
    <t>POLE blocked due to CLD protection operated.</t>
  </si>
  <si>
    <t>NL/544</t>
  </si>
  <si>
    <t>POLE blocked due to DMR short circuit fault.</t>
  </si>
  <si>
    <t>NR/05/1501
 NLDC/728</t>
  </si>
  <si>
    <t>SD taken to attend the hanging earth wire which slipped &amp; fell on the cross arm and creating fault at Loc No: 3216.</t>
  </si>
  <si>
    <t>NR/05/1595
 NLDC/780</t>
  </si>
  <si>
    <t>Pole blocked due to FILTER POWER LIMIT protection operated at Champa.</t>
  </si>
  <si>
    <t>NR/05/1741
 NLDC/858</t>
  </si>
  <si>
    <t>Pole blocked due to CONVERTOR DIFFERENTIAL protection operated at Kurushetra.</t>
  </si>
  <si>
    <t>NL/05/936</t>
  </si>
  <si>
    <t xml:space="preserve">Pole blocked due to external block at Champa </t>
  </si>
  <si>
    <t>NLDC/1092</t>
  </si>
  <si>
    <t>Pole blocked due to CLD in DMR2 operated during blocking of Pole-II.</t>
  </si>
  <si>
    <t>NR/05/2184   NLDC/1135  WRLDC/2376</t>
  </si>
  <si>
    <t>NR/05/2672
WR/05/2989
NL/05/1450</t>
  </si>
  <si>
    <t>POLE SD taken for the rectification of  gas leakage in Voltage divider at Kurushetra.</t>
  </si>
  <si>
    <t>NLDC-99</t>
  </si>
  <si>
    <t>Pole-II blocked due to cable Longitudanal differerntail protection opearted at Champa end.</t>
  </si>
  <si>
    <t>NL/05/200</t>
  </si>
  <si>
    <t xml:space="preserve">Pole-II blocked due to external block at Champa </t>
  </si>
  <si>
    <t>NLDC-239</t>
  </si>
  <si>
    <t>NL/05/265</t>
  </si>
  <si>
    <t xml:space="preserve">Pole-II blocked due to DC line fault. </t>
  </si>
  <si>
    <t>NL/05/288</t>
  </si>
  <si>
    <t>NLDC/394</t>
  </si>
  <si>
    <t>NR/05/1083 NL/536 WR/1175</t>
  </si>
  <si>
    <t>NR/05/1500
 NL/727</t>
  </si>
  <si>
    <t>NR/05/1596
 NLDC/781</t>
  </si>
  <si>
    <t>NR/05/1741
 NLDC/859</t>
  </si>
  <si>
    <t>NL/05/912</t>
  </si>
  <si>
    <t xml:space="preserve">Pole blocked due to problem at Champa </t>
  </si>
  <si>
    <t>NLDC/1093</t>
  </si>
  <si>
    <t>Pole blocked due to DC Line fault due to bad weather / heavy thunderstorm.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</si>
</sst>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_)"/>
    <numFmt numFmtId="165" formatCode="0.000"/>
    <numFmt numFmtId="166" formatCode="[h]:mm"/>
    <numFmt numFmtId="167" formatCode="dd\-mmm\-yyyy\ h:mm"/>
    <numFmt numFmtId="168" formatCode="dd\/mm\/yyyy&quot;   &quot;hh:mm"/>
    <numFmt numFmtId="169" formatCode="[hh]:mm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Times New Roman"/>
      <family val="1"/>
    </font>
    <font>
      <sz val="10"/>
      <color indexed="8"/>
      <name val="Arial"/>
      <family val="2"/>
    </font>
    <font>
      <b/>
      <sz val="14"/>
      <name val="Calibri"/>
      <family val="2"/>
      <scheme val="minor"/>
    </font>
    <font>
      <u/>
      <sz val="11"/>
      <color indexed="12"/>
      <name val="Calibri"/>
      <family val="2"/>
    </font>
    <font>
      <sz val="10"/>
      <name val="Courier New"/>
      <family val="3"/>
    </font>
    <font>
      <sz val="11"/>
      <color theme="1"/>
      <name val="Arial"/>
      <family val="2"/>
    </font>
    <font>
      <sz val="12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sz val="16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color rgb="FF0070C0"/>
      <name val="T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20" fontId="2" fillId="0" borderId="0"/>
    <xf numFmtId="20" fontId="2" fillId="0" borderId="0"/>
    <xf numFmtId="0" fontId="5" fillId="0" borderId="0"/>
    <xf numFmtId="0" fontId="5" fillId="0" borderId="0"/>
    <xf numFmtId="2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" fillId="0" borderId="0"/>
    <xf numFmtId="20" fontId="2" fillId="0" borderId="0"/>
    <xf numFmtId="0" fontId="2" fillId="0" borderId="0"/>
    <xf numFmtId="20" fontId="2" fillId="0" borderId="0"/>
    <xf numFmtId="164" fontId="8" fillId="0" borderId="0"/>
    <xf numFmtId="20" fontId="2" fillId="0" borderId="0"/>
    <xf numFmtId="20" fontId="2" fillId="0" borderId="0"/>
    <xf numFmtId="20" fontId="2" fillId="0" borderId="0"/>
    <xf numFmtId="20" fontId="2" fillId="0" borderId="0"/>
    <xf numFmtId="0" fontId="2" fillId="0" borderId="0"/>
    <xf numFmtId="0" fontId="9" fillId="0" borderId="0"/>
    <xf numFmtId="165" fontId="10" fillId="0" borderId="0"/>
    <xf numFmtId="0" fontId="1" fillId="0" borderId="0"/>
    <xf numFmtId="0" fontId="1" fillId="0" borderId="0"/>
    <xf numFmtId="0" fontId="2" fillId="0" borderId="0"/>
    <xf numFmtId="9" fontId="8" fillId="0" borderId="0" applyFill="0" applyBorder="0" applyAlignment="0" applyProtection="0"/>
    <xf numFmtId="0" fontId="2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6" fillId="0" borderId="1" xfId="4" applyFont="1" applyFill="1" applyBorder="1" applyAlignment="1">
      <alignment horizontal="center" vertical="center" wrapText="1"/>
    </xf>
    <xf numFmtId="20" fontId="11" fillId="0" borderId="3" xfId="21" quotePrefix="1" applyNumberFormat="1" applyFont="1" applyFill="1" applyBorder="1" applyAlignment="1" applyProtection="1">
      <alignment vertical="center" wrapText="1"/>
    </xf>
    <xf numFmtId="20" fontId="11" fillId="0" borderId="4" xfId="21" quotePrefix="1" applyNumberFormat="1" applyFont="1" applyFill="1" applyBorder="1" applyAlignment="1" applyProtection="1">
      <alignment vertical="center" wrapText="1"/>
    </xf>
    <xf numFmtId="167" fontId="11" fillId="0" borderId="1" xfId="21" applyNumberFormat="1" applyFont="1" applyFill="1" applyBorder="1" applyAlignment="1" applyProtection="1">
      <alignment horizontal="center" vertical="center" wrapText="1"/>
    </xf>
    <xf numFmtId="166" fontId="11" fillId="0" borderId="1" xfId="21" applyNumberFormat="1" applyFont="1" applyFill="1" applyBorder="1" applyAlignment="1" applyProtection="1">
      <alignment horizontal="center" vertical="center" wrapText="1"/>
    </xf>
    <xf numFmtId="166" fontId="11" fillId="0" borderId="5" xfId="21" applyNumberFormat="1" applyFont="1" applyFill="1" applyBorder="1" applyAlignment="1" applyProtection="1">
      <alignment horizontal="center" vertical="center" wrapText="1"/>
    </xf>
    <xf numFmtId="20" fontId="3" fillId="0" borderId="1" xfId="1" applyFont="1" applyFill="1" applyBorder="1" applyAlignment="1">
      <alignment horizontal="center" vertical="center"/>
    </xf>
    <xf numFmtId="168" fontId="14" fillId="0" borderId="1" xfId="0" applyNumberFormat="1" applyFont="1" applyFill="1" applyBorder="1" applyAlignment="1">
      <alignment horizontal="center" vertical="center" wrapText="1"/>
    </xf>
    <xf numFmtId="0" fontId="14" fillId="2" borderId="1" xfId="23" applyFont="1" applyFill="1" applyBorder="1" applyAlignment="1">
      <alignment horizontal="center" vertical="center" wrapText="1"/>
    </xf>
    <xf numFmtId="0" fontId="14" fillId="0" borderId="1" xfId="23" applyFont="1" applyFill="1" applyBorder="1" applyAlignment="1">
      <alignment horizontal="left" vertical="center" wrapText="1"/>
    </xf>
    <xf numFmtId="169" fontId="15" fillId="2" borderId="1" xfId="24" applyNumberFormat="1" applyFont="1" applyFill="1" applyBorder="1" applyAlignment="1" applyProtection="1">
      <alignment horizontal="center" vertical="center"/>
    </xf>
    <xf numFmtId="22" fontId="3" fillId="2" borderId="1" xfId="7" quotePrefix="1" applyNumberFormat="1" applyFont="1" applyFill="1" applyBorder="1" applyAlignment="1">
      <alignment horizontal="center" vertical="center"/>
    </xf>
    <xf numFmtId="169" fontId="4" fillId="2" borderId="1" xfId="24" applyNumberFormat="1" applyFont="1" applyFill="1" applyBorder="1" applyAlignment="1" applyProtection="1">
      <alignment horizontal="center" vertical="center"/>
    </xf>
    <xf numFmtId="2" fontId="3" fillId="0" borderId="1" xfId="1" quotePrefix="1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left" vertical="center" wrapText="1"/>
    </xf>
    <xf numFmtId="169" fontId="4" fillId="0" borderId="1" xfId="24" applyNumberFormat="1" applyFont="1" applyFill="1" applyBorder="1" applyAlignment="1" applyProtection="1">
      <alignment horizontal="center" vertical="center" wrapText="1"/>
    </xf>
    <xf numFmtId="49" fontId="16" fillId="0" borderId="1" xfId="25" applyNumberFormat="1" applyFont="1" applyFill="1" applyBorder="1" applyAlignment="1">
      <alignment horizontal="center" vertical="center"/>
    </xf>
    <xf numFmtId="49" fontId="16" fillId="0" borderId="1" xfId="25" applyNumberFormat="1" applyFont="1" applyFill="1" applyBorder="1" applyAlignment="1">
      <alignment horizontal="center" vertical="top"/>
    </xf>
    <xf numFmtId="22" fontId="16" fillId="0" borderId="1" xfId="25" applyNumberFormat="1" applyFont="1" applyFill="1" applyBorder="1" applyAlignment="1">
      <alignment horizontal="center" vertical="top"/>
    </xf>
    <xf numFmtId="49" fontId="16" fillId="2" borderId="1" xfId="25" applyNumberFormat="1" applyFont="1" applyFill="1" applyBorder="1" applyAlignment="1">
      <alignment horizontal="center" vertical="center"/>
    </xf>
    <xf numFmtId="49" fontId="16" fillId="2" borderId="1" xfId="25" applyNumberFormat="1" applyFont="1" applyFill="1" applyBorder="1" applyAlignment="1">
      <alignment horizontal="center" vertical="top"/>
    </xf>
    <xf numFmtId="22" fontId="16" fillId="0" borderId="1" xfId="25" applyNumberFormat="1" applyFont="1" applyFill="1" applyBorder="1" applyAlignment="1">
      <alignment horizontal="center" vertical="center"/>
    </xf>
    <xf numFmtId="0" fontId="0" fillId="0" borderId="1" xfId="0" applyBorder="1"/>
    <xf numFmtId="20" fontId="11" fillId="0" borderId="1" xfId="21" applyNumberFormat="1" applyFont="1" applyFill="1" applyBorder="1" applyAlignment="1" applyProtection="1">
      <alignment horizontal="center" vertical="center" wrapText="1"/>
    </xf>
    <xf numFmtId="2" fontId="13" fillId="0" borderId="1" xfId="1" applyNumberFormat="1" applyFont="1" applyFill="1" applyBorder="1" applyAlignment="1">
      <alignment horizontal="center" wrapText="1"/>
    </xf>
    <xf numFmtId="167" fontId="11" fillId="2" borderId="1" xfId="7" applyNumberFormat="1" applyFont="1" applyFill="1" applyBorder="1" applyAlignment="1" applyProtection="1">
      <alignment horizontal="center" vertical="center" wrapText="1"/>
    </xf>
    <xf numFmtId="166" fontId="11" fillId="0" borderId="1" xfId="7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166" fontId="3" fillId="0" borderId="1" xfId="7" applyNumberFormat="1" applyFont="1" applyFill="1" applyBorder="1" applyAlignment="1" applyProtection="1">
      <alignment horizontal="center" vertical="center" wrapText="1"/>
    </xf>
    <xf numFmtId="166" fontId="18" fillId="2" borderId="1" xfId="0" applyNumberFormat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3" borderId="1" xfId="23" applyFont="1" applyFill="1" applyBorder="1" applyAlignment="1">
      <alignment horizontal="left" vertical="center" wrapText="1"/>
    </xf>
    <xf numFmtId="2" fontId="13" fillId="3" borderId="1" xfId="1" applyNumberFormat="1" applyFont="1" applyFill="1" applyBorder="1" applyAlignment="1">
      <alignment horizontal="center" wrapText="1"/>
    </xf>
    <xf numFmtId="0" fontId="6" fillId="3" borderId="1" xfId="4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left" vertical="center" wrapText="1"/>
    </xf>
    <xf numFmtId="2" fontId="3" fillId="3" borderId="1" xfId="1" quotePrefix="1" applyNumberFormat="1" applyFont="1" applyFill="1" applyBorder="1" applyAlignment="1">
      <alignment horizontal="center" vertical="center"/>
    </xf>
    <xf numFmtId="20" fontId="3" fillId="3" borderId="1" xfId="1" applyFont="1" applyFill="1" applyBorder="1" applyAlignment="1">
      <alignment horizontal="center" vertical="center"/>
    </xf>
    <xf numFmtId="0" fontId="0" fillId="3" borderId="1" xfId="0" applyFill="1" applyBorder="1"/>
    <xf numFmtId="49" fontId="16" fillId="3" borderId="1" xfId="25" applyNumberFormat="1" applyFont="1" applyFill="1" applyBorder="1" applyAlignment="1">
      <alignment horizontal="center" vertical="center"/>
    </xf>
    <xf numFmtId="22" fontId="3" fillId="3" borderId="1" xfId="7" quotePrefix="1" applyNumberFormat="1" applyFont="1" applyFill="1" applyBorder="1" applyAlignment="1">
      <alignment horizontal="center" vertical="center"/>
    </xf>
    <xf numFmtId="166" fontId="18" fillId="3" borderId="1" xfId="0" applyNumberFormat="1" applyFont="1" applyFill="1" applyBorder="1" applyAlignment="1" applyProtection="1">
      <alignment horizontal="center" vertical="center" wrapText="1"/>
    </xf>
    <xf numFmtId="169" fontId="4" fillId="3" borderId="1" xfId="24" applyNumberFormat="1" applyFont="1" applyFill="1" applyBorder="1" applyAlignment="1" applyProtection="1">
      <alignment horizontal="center" vertical="center"/>
    </xf>
    <xf numFmtId="0" fontId="14" fillId="3" borderId="1" xfId="23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0" fillId="3" borderId="0" xfId="0" applyFill="1"/>
    <xf numFmtId="0" fontId="14" fillId="2" borderId="1" xfId="23" applyFont="1" applyFill="1" applyBorder="1" applyAlignment="1">
      <alignment horizontal="left" vertical="center" wrapText="1"/>
    </xf>
    <xf numFmtId="20" fontId="13" fillId="0" borderId="2" xfId="21" applyNumberFormat="1" applyFont="1" applyFill="1" applyBorder="1" applyAlignment="1" applyProtection="1">
      <alignment horizontal="center" vertical="center" wrapText="1"/>
    </xf>
    <xf numFmtId="20" fontId="13" fillId="0" borderId="3" xfId="21" applyNumberFormat="1" applyFont="1" applyFill="1" applyBorder="1" applyAlignment="1" applyProtection="1">
      <alignment horizontal="center" vertical="center" wrapText="1"/>
    </xf>
    <xf numFmtId="20" fontId="13" fillId="0" borderId="4" xfId="21" applyNumberFormat="1" applyFont="1" applyFill="1" applyBorder="1" applyAlignment="1" applyProtection="1">
      <alignment horizontal="center" vertical="center" wrapText="1"/>
    </xf>
    <xf numFmtId="20" fontId="11" fillId="0" borderId="2" xfId="21" quotePrefix="1" applyNumberFormat="1" applyFont="1" applyFill="1" applyBorder="1" applyAlignment="1" applyProtection="1">
      <alignment horizontal="center" vertical="center" wrapText="1"/>
    </xf>
    <xf numFmtId="20" fontId="11" fillId="0" borderId="3" xfId="21" quotePrefix="1" applyNumberFormat="1" applyFont="1" applyFill="1" applyBorder="1" applyAlignment="1" applyProtection="1">
      <alignment horizontal="center" vertical="center" wrapText="1"/>
    </xf>
    <xf numFmtId="20" fontId="12" fillId="0" borderId="5" xfId="21" applyNumberFormat="1" applyFont="1" applyFill="1" applyBorder="1" applyAlignment="1" applyProtection="1">
      <alignment horizontal="center" vertical="center" wrapText="1"/>
    </xf>
    <xf numFmtId="20" fontId="12" fillId="0" borderId="6" xfId="21" applyNumberFormat="1" applyFont="1" applyFill="1" applyBorder="1" applyAlignment="1" applyProtection="1">
      <alignment horizontal="center" vertical="center" wrapText="1"/>
    </xf>
    <xf numFmtId="20" fontId="11" fillId="0" borderId="5" xfId="21" applyNumberFormat="1" applyFont="1" applyFill="1" applyBorder="1" applyAlignment="1" applyProtection="1">
      <alignment horizontal="center" vertical="center" wrapText="1"/>
    </xf>
    <xf numFmtId="20" fontId="11" fillId="0" borderId="6" xfId="21" applyNumberFormat="1" applyFont="1" applyFill="1" applyBorder="1" applyAlignment="1" applyProtection="1">
      <alignment horizontal="center" vertical="center" wrapText="1"/>
    </xf>
    <xf numFmtId="167" fontId="11" fillId="2" borderId="2" xfId="7" applyNumberFormat="1" applyFont="1" applyFill="1" applyBorder="1" applyAlignment="1" applyProtection="1">
      <alignment horizontal="center" vertical="center" wrapText="1"/>
    </xf>
    <xf numFmtId="167" fontId="11" fillId="2" borderId="4" xfId="7" applyNumberFormat="1" applyFont="1" applyFill="1" applyBorder="1" applyAlignment="1" applyProtection="1">
      <alignment horizontal="center" vertical="center" wrapText="1"/>
    </xf>
    <xf numFmtId="167" fontId="11" fillId="2" borderId="5" xfId="7" applyNumberFormat="1" applyFont="1" applyFill="1" applyBorder="1" applyAlignment="1" applyProtection="1">
      <alignment horizontal="center" vertical="center" wrapText="1"/>
    </xf>
    <xf numFmtId="167" fontId="11" fillId="2" borderId="6" xfId="7" applyNumberFormat="1" applyFont="1" applyFill="1" applyBorder="1" applyAlignment="1" applyProtection="1">
      <alignment horizontal="center" vertical="center" wrapText="1"/>
    </xf>
    <xf numFmtId="166" fontId="11" fillId="0" borderId="2" xfId="21" applyNumberFormat="1" applyFont="1" applyFill="1" applyBorder="1" applyAlignment="1" applyProtection="1">
      <alignment horizontal="center" vertical="center" wrapText="1"/>
    </xf>
    <xf numFmtId="166" fontId="11" fillId="0" borderId="3" xfId="21" applyNumberFormat="1" applyFont="1" applyFill="1" applyBorder="1" applyAlignment="1" applyProtection="1">
      <alignment horizontal="center" vertical="center" wrapText="1"/>
    </xf>
    <xf numFmtId="166" fontId="11" fillId="0" borderId="4" xfId="21" applyNumberFormat="1" applyFont="1" applyFill="1" applyBorder="1" applyAlignment="1" applyProtection="1">
      <alignment horizontal="center" vertical="center" wrapText="1"/>
    </xf>
    <xf numFmtId="2" fontId="13" fillId="0" borderId="5" xfId="1" applyNumberFormat="1" applyFont="1" applyFill="1" applyBorder="1" applyAlignment="1">
      <alignment horizontal="center" wrapText="1"/>
    </xf>
    <xf numFmtId="2" fontId="13" fillId="0" borderId="6" xfId="1" applyNumberFormat="1" applyFont="1" applyFill="1" applyBorder="1" applyAlignment="1">
      <alignment horizontal="center" wrapText="1"/>
    </xf>
    <xf numFmtId="167" fontId="11" fillId="0" borderId="5" xfId="21" applyNumberFormat="1" applyFont="1" applyFill="1" applyBorder="1" applyAlignment="1" applyProtection="1">
      <alignment horizontal="center" vertical="center" wrapText="1"/>
    </xf>
    <xf numFmtId="167" fontId="11" fillId="0" borderId="6" xfId="21" applyNumberFormat="1" applyFont="1" applyFill="1" applyBorder="1" applyAlignment="1" applyProtection="1">
      <alignment horizontal="center" vertical="center" wrapText="1"/>
    </xf>
    <xf numFmtId="166" fontId="11" fillId="0" borderId="5" xfId="7" applyNumberFormat="1" applyFont="1" applyFill="1" applyBorder="1" applyAlignment="1" applyProtection="1">
      <alignment horizontal="center" vertical="center" wrapText="1"/>
    </xf>
    <xf numFmtId="166" fontId="11" fillId="0" borderId="6" xfId="7" applyNumberFormat="1" applyFont="1" applyFill="1" applyBorder="1" applyAlignment="1" applyProtection="1">
      <alignment horizontal="center" vertical="center" wrapText="1"/>
    </xf>
  </cellXfs>
  <cellStyles count="26">
    <cellStyle name="Hyperlink 2" xfId="6"/>
    <cellStyle name="Normal" xfId="0" builtinId="0"/>
    <cellStyle name="Normal 10" xfId="23"/>
    <cellStyle name="Normal 12" xfId="25"/>
    <cellStyle name="Normal 2" xfId="7"/>
    <cellStyle name="Normal 2 2" xfId="8"/>
    <cellStyle name="Normal 2 3" xfId="9"/>
    <cellStyle name="Normal 2 4" xfId="10"/>
    <cellStyle name="Normal 2 5" xfId="11"/>
    <cellStyle name="Normal 3" xfId="12"/>
    <cellStyle name="Normal 3 3" xfId="13"/>
    <cellStyle name="Normal 4" xfId="2"/>
    <cellStyle name="Normal 4 2" xfId="5"/>
    <cellStyle name="Normal 4 2 2" xfId="14"/>
    <cellStyle name="Normal 4 2 3" xfId="15"/>
    <cellStyle name="Normal 4 2 4" xfId="16"/>
    <cellStyle name="Normal 4 3" xfId="17"/>
    <cellStyle name="Normal 5" xfId="18"/>
    <cellStyle name="Normal 6" xfId="19"/>
    <cellStyle name="Normal 7" xfId="20"/>
    <cellStyle name="Normal 8" xfId="21"/>
    <cellStyle name="Normal 9" xfId="22"/>
    <cellStyle name="Normal_Availability-Mar" xfId="4"/>
    <cellStyle name="Normal_Overall Availability 2009-10 2 2" xfId="1"/>
    <cellStyle name="Normal_Sheet1_2" xfId="3"/>
    <cellStyle name="Percent_TRIP1107" xfId="2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2"/>
  <sheetViews>
    <sheetView tabSelected="1" view="pageBreakPreview" topLeftCell="D267" zoomScale="90" zoomScaleNormal="100" zoomScaleSheetLayoutView="90" workbookViewId="0">
      <selection activeCell="K75" sqref="K75"/>
    </sheetView>
  </sheetViews>
  <sheetFormatPr defaultRowHeight="15"/>
  <cols>
    <col min="1" max="1" width="14" style="2" customWidth="1"/>
    <col min="2" max="2" width="41.28515625" customWidth="1"/>
    <col min="3" max="3" width="9.140625" customWidth="1"/>
    <col min="4" max="4" width="9.140625" style="1" customWidth="1"/>
    <col min="5" max="5" width="9.140625" customWidth="1"/>
    <col min="6" max="6" width="16" customWidth="1"/>
    <col min="7" max="7" width="18.28515625" customWidth="1"/>
    <col min="8" max="17" width="9.140625" customWidth="1"/>
    <col min="18" max="18" width="11" customWidth="1"/>
    <col min="19" max="19" width="9.140625" customWidth="1"/>
    <col min="20" max="20" width="51.28515625" customWidth="1"/>
    <col min="21" max="21" width="9.140625" customWidth="1"/>
  </cols>
  <sheetData>
    <row r="1" spans="1:22" ht="29.25" customHeight="1">
      <c r="A1" s="50" t="s">
        <v>460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2"/>
    </row>
    <row r="2" spans="1:22">
      <c r="A2" s="53" t="s">
        <v>398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4"/>
      <c r="V2" s="5"/>
    </row>
    <row r="3" spans="1:22">
      <c r="A3" s="55" t="s">
        <v>399</v>
      </c>
      <c r="B3" s="57" t="s">
        <v>400</v>
      </c>
      <c r="C3" s="57" t="s">
        <v>401</v>
      </c>
      <c r="D3" s="57" t="s">
        <v>402</v>
      </c>
      <c r="E3" s="57" t="s">
        <v>403</v>
      </c>
      <c r="F3" s="6" t="s">
        <v>404</v>
      </c>
      <c r="G3" s="6" t="s">
        <v>405</v>
      </c>
      <c r="H3" s="59" t="s">
        <v>406</v>
      </c>
      <c r="I3" s="60"/>
      <c r="J3" s="61" t="s">
        <v>407</v>
      </c>
      <c r="K3" s="63" t="s">
        <v>408</v>
      </c>
      <c r="L3" s="64"/>
      <c r="M3" s="64"/>
      <c r="N3" s="65"/>
      <c r="O3" s="70" t="s">
        <v>409</v>
      </c>
      <c r="P3" s="70" t="s">
        <v>410</v>
      </c>
      <c r="Q3" s="70" t="s">
        <v>411</v>
      </c>
      <c r="R3" s="57" t="s">
        <v>412</v>
      </c>
      <c r="S3" s="57" t="s">
        <v>413</v>
      </c>
      <c r="T3" s="57" t="s">
        <v>414</v>
      </c>
      <c r="U3" s="57" t="s">
        <v>415</v>
      </c>
      <c r="V3" s="66" t="s">
        <v>416</v>
      </c>
    </row>
    <row r="4" spans="1:22" ht="76.5">
      <c r="A4" s="56"/>
      <c r="B4" s="58"/>
      <c r="C4" s="58"/>
      <c r="D4" s="58"/>
      <c r="E4" s="58"/>
      <c r="F4" s="68" t="s">
        <v>417</v>
      </c>
      <c r="G4" s="68" t="s">
        <v>417</v>
      </c>
      <c r="H4" s="61" t="s">
        <v>418</v>
      </c>
      <c r="I4" s="61" t="s">
        <v>419</v>
      </c>
      <c r="J4" s="62"/>
      <c r="K4" s="7" t="s">
        <v>420</v>
      </c>
      <c r="L4" s="7" t="s">
        <v>421</v>
      </c>
      <c r="M4" s="7" t="s">
        <v>422</v>
      </c>
      <c r="N4" s="7" t="s">
        <v>423</v>
      </c>
      <c r="O4" s="71"/>
      <c r="P4" s="71"/>
      <c r="Q4" s="71"/>
      <c r="R4" s="58"/>
      <c r="S4" s="58"/>
      <c r="T4" s="58"/>
      <c r="U4" s="58"/>
      <c r="V4" s="67"/>
    </row>
    <row r="5" spans="1:22">
      <c r="A5" s="56"/>
      <c r="B5" s="58"/>
      <c r="C5" s="58"/>
      <c r="D5" s="58"/>
      <c r="E5" s="58"/>
      <c r="F5" s="69"/>
      <c r="G5" s="69"/>
      <c r="H5" s="62"/>
      <c r="I5" s="62"/>
      <c r="J5" s="62"/>
      <c r="K5" s="7" t="s">
        <v>424</v>
      </c>
      <c r="L5" s="7" t="s">
        <v>425</v>
      </c>
      <c r="M5" s="7" t="s">
        <v>426</v>
      </c>
      <c r="N5" s="7" t="s">
        <v>427</v>
      </c>
      <c r="O5" s="71"/>
      <c r="P5" s="71"/>
      <c r="Q5" s="71"/>
      <c r="R5" s="58"/>
      <c r="S5" s="58"/>
      <c r="T5" s="58"/>
      <c r="U5" s="58"/>
      <c r="V5" s="67"/>
    </row>
    <row r="6" spans="1:22">
      <c r="A6" s="56"/>
      <c r="B6" s="58"/>
      <c r="C6" s="58"/>
      <c r="D6" s="58"/>
      <c r="E6" s="58"/>
      <c r="F6" s="69"/>
      <c r="G6" s="69"/>
      <c r="H6" s="62"/>
      <c r="I6" s="62"/>
      <c r="J6" s="62"/>
      <c r="K6" s="8" t="s">
        <v>428</v>
      </c>
      <c r="L6" s="8" t="s">
        <v>428</v>
      </c>
      <c r="M6" s="8" t="s">
        <v>428</v>
      </c>
      <c r="N6" s="8" t="s">
        <v>428</v>
      </c>
      <c r="O6" s="71"/>
      <c r="P6" s="71"/>
      <c r="Q6" s="71"/>
      <c r="R6" s="58"/>
      <c r="S6" s="58"/>
      <c r="T6" s="58"/>
      <c r="U6" s="58"/>
      <c r="V6" s="67"/>
    </row>
    <row r="7" spans="1:22" ht="20.25">
      <c r="A7" s="3" t="s">
        <v>433</v>
      </c>
      <c r="B7" s="17" t="s">
        <v>434</v>
      </c>
      <c r="C7" s="16">
        <v>78.48</v>
      </c>
      <c r="D7" s="9" t="s">
        <v>0</v>
      </c>
      <c r="E7" s="26"/>
      <c r="F7" s="10">
        <v>43233.254166666666</v>
      </c>
      <c r="G7" s="10">
        <v>43233.49722222222</v>
      </c>
      <c r="H7" s="14" t="s">
        <v>467</v>
      </c>
      <c r="I7" s="14" t="s">
        <v>467</v>
      </c>
      <c r="J7" s="14" t="s">
        <v>467</v>
      </c>
      <c r="K7" s="13">
        <f t="shared" ref="K7:K8" si="0">IF(RIGHT(S7)="T",(+G7-F7),0)</f>
        <v>0</v>
      </c>
      <c r="L7" s="13">
        <f t="shared" ref="L7:L8" si="1">IF(RIGHT(S7)="U",(+G7-F7),0)</f>
        <v>0</v>
      </c>
      <c r="M7" s="13">
        <f t="shared" ref="M7:M8" si="2">IF(RIGHT(S7)="C",(+G7-F7),0)</f>
        <v>0</v>
      </c>
      <c r="N7" s="13">
        <f t="shared" ref="N7:N8" si="3">IF(RIGHT(S7)="D",(+G7-F7),0)</f>
        <v>0.24305555555474712</v>
      </c>
      <c r="O7" s="15" t="s">
        <v>468</v>
      </c>
      <c r="P7" s="15" t="s">
        <v>468</v>
      </c>
      <c r="Q7" s="15" t="s">
        <v>468</v>
      </c>
      <c r="R7" s="11" t="s">
        <v>461</v>
      </c>
      <c r="S7" s="34" t="s">
        <v>462</v>
      </c>
      <c r="T7" s="12" t="s">
        <v>463</v>
      </c>
      <c r="U7" s="26"/>
      <c r="V7" s="27"/>
    </row>
    <row r="8" spans="1:22" ht="24">
      <c r="A8" s="3"/>
      <c r="B8" s="17"/>
      <c r="C8" s="16"/>
      <c r="D8" s="9"/>
      <c r="E8" s="26"/>
      <c r="F8" s="10">
        <v>43249.760416666664</v>
      </c>
      <c r="G8" s="10">
        <v>43249.831250000003</v>
      </c>
      <c r="H8" s="14" t="s">
        <v>467</v>
      </c>
      <c r="I8" s="14" t="s">
        <v>467</v>
      </c>
      <c r="J8" s="14" t="s">
        <v>467</v>
      </c>
      <c r="K8" s="13">
        <f t="shared" si="0"/>
        <v>0</v>
      </c>
      <c r="L8" s="13">
        <f t="shared" si="1"/>
        <v>7.0833333338669036E-2</v>
      </c>
      <c r="M8" s="13">
        <f t="shared" si="2"/>
        <v>0</v>
      </c>
      <c r="N8" s="13">
        <f t="shared" si="3"/>
        <v>0</v>
      </c>
      <c r="O8" s="15" t="s">
        <v>468</v>
      </c>
      <c r="P8" s="15" t="s">
        <v>468</v>
      </c>
      <c r="Q8" s="15" t="s">
        <v>468</v>
      </c>
      <c r="R8" s="11" t="s">
        <v>464</v>
      </c>
      <c r="S8" s="34" t="s">
        <v>465</v>
      </c>
      <c r="T8" s="12" t="s">
        <v>466</v>
      </c>
      <c r="U8" s="26"/>
      <c r="V8" s="27"/>
    </row>
    <row r="9" spans="1:22" ht="18.75">
      <c r="A9" s="3"/>
      <c r="B9" s="17"/>
      <c r="C9" s="16"/>
      <c r="D9" s="9"/>
      <c r="E9" s="26"/>
      <c r="F9" s="6"/>
      <c r="G9" s="6"/>
      <c r="H9" s="28"/>
      <c r="I9" s="28"/>
      <c r="J9" s="28"/>
      <c r="K9" s="33">
        <f>SUM(K7:K8)</f>
        <v>0</v>
      </c>
      <c r="L9" s="33">
        <f t="shared" ref="L9:N9" si="4">SUM(L7:L8)</f>
        <v>7.0833333338669036E-2</v>
      </c>
      <c r="M9" s="33">
        <f t="shared" si="4"/>
        <v>0</v>
      </c>
      <c r="N9" s="33">
        <f t="shared" si="4"/>
        <v>0.24305555555474712</v>
      </c>
      <c r="O9" s="29"/>
      <c r="P9" s="29"/>
      <c r="Q9" s="29"/>
      <c r="R9" s="11"/>
      <c r="S9" s="34"/>
      <c r="T9" s="12"/>
      <c r="U9" s="26"/>
      <c r="V9" s="27">
        <v>100</v>
      </c>
    </row>
    <row r="10" spans="1:22" ht="20.25">
      <c r="A10" s="3" t="s">
        <v>397</v>
      </c>
      <c r="B10" s="17" t="s">
        <v>396</v>
      </c>
      <c r="C10" s="16">
        <v>31.25</v>
      </c>
      <c r="D10" s="9" t="s">
        <v>0</v>
      </c>
      <c r="E10" s="25"/>
      <c r="F10" s="25"/>
      <c r="G10" s="25"/>
      <c r="H10" s="14" t="s">
        <v>467</v>
      </c>
      <c r="I10" s="14" t="s">
        <v>467</v>
      </c>
      <c r="J10" s="14" t="s">
        <v>467</v>
      </c>
      <c r="K10" s="13">
        <f>IF(RIGHT(S10)="T",(+G10-F10),0)</f>
        <v>0</v>
      </c>
      <c r="L10" s="13">
        <f>IF(RIGHT(S10)="U",(+G10-F10),0)</f>
        <v>0</v>
      </c>
      <c r="M10" s="13">
        <f>IF(RIGHT(S10)="C",(+G10-F10),0)</f>
        <v>0</v>
      </c>
      <c r="N10" s="13">
        <f>IF(RIGHT(S10)="D",(+G10-F10),0)</f>
        <v>0</v>
      </c>
      <c r="O10" s="32" t="s">
        <v>468</v>
      </c>
      <c r="P10" s="32" t="s">
        <v>468</v>
      </c>
      <c r="Q10" s="32" t="s">
        <v>468</v>
      </c>
      <c r="R10" s="11"/>
      <c r="S10" s="34"/>
      <c r="T10" s="12"/>
      <c r="U10" s="25"/>
      <c r="V10" s="27"/>
    </row>
    <row r="11" spans="1:22" ht="18.75">
      <c r="A11" s="3"/>
      <c r="B11" s="17"/>
      <c r="C11" s="16"/>
      <c r="D11" s="9"/>
      <c r="E11" s="25"/>
      <c r="F11" s="25"/>
      <c r="G11" s="25"/>
      <c r="H11" s="28"/>
      <c r="I11" s="28"/>
      <c r="J11" s="28"/>
      <c r="K11" s="33">
        <f>SUM(K10)</f>
        <v>0</v>
      </c>
      <c r="L11" s="33">
        <f t="shared" ref="L11:N11" si="5">SUM(L10)</f>
        <v>0</v>
      </c>
      <c r="M11" s="33">
        <f t="shared" si="5"/>
        <v>0</v>
      </c>
      <c r="N11" s="33">
        <f t="shared" si="5"/>
        <v>0</v>
      </c>
      <c r="O11" s="29"/>
      <c r="P11" s="29"/>
      <c r="Q11" s="29"/>
      <c r="R11" s="11"/>
      <c r="S11" s="34"/>
      <c r="T11" s="12"/>
      <c r="U11" s="25"/>
      <c r="V11" s="27">
        <v>100</v>
      </c>
    </row>
    <row r="12" spans="1:22" ht="20.25">
      <c r="A12" s="3" t="s">
        <v>395</v>
      </c>
      <c r="B12" s="17" t="s">
        <v>394</v>
      </c>
      <c r="C12" s="16">
        <v>78.48</v>
      </c>
      <c r="D12" s="9" t="s">
        <v>0</v>
      </c>
      <c r="E12" s="25"/>
      <c r="F12" s="10">
        <v>43233.254166666666</v>
      </c>
      <c r="G12" s="10">
        <v>43233.49722222222</v>
      </c>
      <c r="H12" s="14" t="s">
        <v>467</v>
      </c>
      <c r="I12" s="14" t="s">
        <v>467</v>
      </c>
      <c r="J12" s="14" t="s">
        <v>467</v>
      </c>
      <c r="K12" s="13">
        <f t="shared" ref="K12:K13" si="6">IF(RIGHT(S12)="T",(+G12-F12),0)</f>
        <v>0</v>
      </c>
      <c r="L12" s="13">
        <f t="shared" ref="L12:L13" si="7">IF(RIGHT(S12)="U",(+G12-F12),0)</f>
        <v>0</v>
      </c>
      <c r="M12" s="13">
        <f t="shared" ref="M12:M13" si="8">IF(RIGHT(S12)="C",(+G12-F12),0)</f>
        <v>0</v>
      </c>
      <c r="N12" s="13">
        <f t="shared" ref="N12:N13" si="9">IF(RIGHT(S12)="D",(+G12-F12),0)</f>
        <v>0.24305555555474712</v>
      </c>
      <c r="O12" s="15" t="s">
        <v>468</v>
      </c>
      <c r="P12" s="15" t="s">
        <v>468</v>
      </c>
      <c r="Q12" s="15" t="s">
        <v>468</v>
      </c>
      <c r="R12" s="11" t="s">
        <v>461</v>
      </c>
      <c r="S12" s="34" t="s">
        <v>462</v>
      </c>
      <c r="T12" s="12" t="s">
        <v>463</v>
      </c>
      <c r="U12" s="25"/>
      <c r="V12" s="27"/>
    </row>
    <row r="13" spans="1:22" ht="24">
      <c r="A13" s="3"/>
      <c r="B13" s="17"/>
      <c r="C13" s="16"/>
      <c r="D13" s="9"/>
      <c r="E13" s="25"/>
      <c r="F13" s="10">
        <v>43249.760416666664</v>
      </c>
      <c r="G13" s="10">
        <v>43249.831250000003</v>
      </c>
      <c r="H13" s="14" t="s">
        <v>467</v>
      </c>
      <c r="I13" s="14" t="s">
        <v>467</v>
      </c>
      <c r="J13" s="14" t="s">
        <v>467</v>
      </c>
      <c r="K13" s="13">
        <f t="shared" si="6"/>
        <v>0</v>
      </c>
      <c r="L13" s="13">
        <f t="shared" si="7"/>
        <v>7.0833333338669036E-2</v>
      </c>
      <c r="M13" s="13">
        <f t="shared" si="8"/>
        <v>0</v>
      </c>
      <c r="N13" s="13">
        <f t="shared" si="9"/>
        <v>0</v>
      </c>
      <c r="O13" s="15" t="s">
        <v>468</v>
      </c>
      <c r="P13" s="15" t="s">
        <v>468</v>
      </c>
      <c r="Q13" s="15" t="s">
        <v>468</v>
      </c>
      <c r="R13" s="11" t="s">
        <v>464</v>
      </c>
      <c r="S13" s="34" t="s">
        <v>465</v>
      </c>
      <c r="T13" s="12" t="s">
        <v>466</v>
      </c>
      <c r="U13" s="25"/>
      <c r="V13" s="27"/>
    </row>
    <row r="14" spans="1:22" ht="18.75">
      <c r="A14" s="3"/>
      <c r="B14" s="17"/>
      <c r="C14" s="16"/>
      <c r="D14" s="9"/>
      <c r="E14" s="25"/>
      <c r="F14" s="25"/>
      <c r="G14" s="25"/>
      <c r="H14" s="25"/>
      <c r="I14" s="25"/>
      <c r="J14" s="25"/>
      <c r="K14" s="33">
        <f>SUM(K12:K13)</f>
        <v>0</v>
      </c>
      <c r="L14" s="33">
        <f t="shared" ref="L14:N14" si="10">SUM(L12:L13)</f>
        <v>7.0833333338669036E-2</v>
      </c>
      <c r="M14" s="33">
        <f t="shared" si="10"/>
        <v>0</v>
      </c>
      <c r="N14" s="33">
        <f t="shared" si="10"/>
        <v>0.24305555555474712</v>
      </c>
      <c r="O14" s="25"/>
      <c r="P14" s="25"/>
      <c r="Q14" s="25"/>
      <c r="R14" s="11"/>
      <c r="S14" s="34"/>
      <c r="T14" s="12"/>
      <c r="U14" s="25"/>
      <c r="V14" s="27">
        <v>100</v>
      </c>
    </row>
    <row r="15" spans="1:22" ht="20.25">
      <c r="A15" s="3" t="s">
        <v>393</v>
      </c>
      <c r="B15" s="17" t="s">
        <v>392</v>
      </c>
      <c r="C15" s="16">
        <v>21.5</v>
      </c>
      <c r="D15" s="9" t="s">
        <v>0</v>
      </c>
      <c r="E15" s="25"/>
      <c r="F15" s="25"/>
      <c r="G15" s="25"/>
      <c r="H15" s="14" t="s">
        <v>467</v>
      </c>
      <c r="I15" s="14" t="s">
        <v>467</v>
      </c>
      <c r="J15" s="14" t="s">
        <v>467</v>
      </c>
      <c r="K15" s="13">
        <f>IF(RIGHT(S15)="T",(+G15-F15),0)</f>
        <v>0</v>
      </c>
      <c r="L15" s="13">
        <f>IF(RIGHT(S15)="U",(+G15-F15),0)</f>
        <v>0</v>
      </c>
      <c r="M15" s="13">
        <f>IF(RIGHT(S15)="C",(+G15-F15),0)</f>
        <v>0</v>
      </c>
      <c r="N15" s="13">
        <f>IF(RIGHT(S15)="D",(+G15-F15),0)</f>
        <v>0</v>
      </c>
      <c r="O15" s="32" t="s">
        <v>468</v>
      </c>
      <c r="P15" s="32" t="s">
        <v>468</v>
      </c>
      <c r="Q15" s="32" t="s">
        <v>468</v>
      </c>
      <c r="R15" s="11"/>
      <c r="S15" s="34"/>
      <c r="T15" s="12"/>
      <c r="U15" s="25"/>
      <c r="V15" s="27"/>
    </row>
    <row r="16" spans="1:22" ht="18.75">
      <c r="A16" s="3"/>
      <c r="B16" s="17"/>
      <c r="C16" s="16"/>
      <c r="D16" s="9"/>
      <c r="E16" s="25"/>
      <c r="F16" s="25"/>
      <c r="G16" s="25"/>
      <c r="H16" s="28"/>
      <c r="I16" s="28"/>
      <c r="J16" s="28"/>
      <c r="K16" s="33">
        <f>SUM(K15)</f>
        <v>0</v>
      </c>
      <c r="L16" s="33">
        <f t="shared" ref="L16:N18" si="11">SUM(L15)</f>
        <v>0</v>
      </c>
      <c r="M16" s="33">
        <f t="shared" si="11"/>
        <v>0</v>
      </c>
      <c r="N16" s="33">
        <f t="shared" si="11"/>
        <v>0</v>
      </c>
      <c r="O16" s="29"/>
      <c r="P16" s="29"/>
      <c r="Q16" s="29"/>
      <c r="R16" s="11"/>
      <c r="S16" s="34"/>
      <c r="T16" s="12"/>
      <c r="U16" s="25"/>
      <c r="V16" s="27">
        <v>100</v>
      </c>
    </row>
    <row r="17" spans="1:22" ht="20.25">
      <c r="A17" s="3" t="s">
        <v>391</v>
      </c>
      <c r="B17" s="17" t="s">
        <v>390</v>
      </c>
      <c r="C17" s="16">
        <v>53</v>
      </c>
      <c r="D17" s="9" t="s">
        <v>0</v>
      </c>
      <c r="E17" s="25"/>
      <c r="F17" s="25"/>
      <c r="G17" s="25"/>
      <c r="H17" s="14" t="s">
        <v>467</v>
      </c>
      <c r="I17" s="14" t="s">
        <v>467</v>
      </c>
      <c r="J17" s="14" t="s">
        <v>467</v>
      </c>
      <c r="K17" s="13">
        <f>IF(RIGHT(S17)="T",(+G17-F17),0)</f>
        <v>0</v>
      </c>
      <c r="L17" s="13">
        <f>IF(RIGHT(S17)="U",(+G17-F17),0)</f>
        <v>0</v>
      </c>
      <c r="M17" s="13">
        <f>IF(RIGHT(S17)="C",(+G17-F17),0)</f>
        <v>0</v>
      </c>
      <c r="N17" s="13">
        <f>IF(RIGHT(S17)="D",(+G17-F17),0)</f>
        <v>0</v>
      </c>
      <c r="O17" s="32" t="s">
        <v>468</v>
      </c>
      <c r="P17" s="32" t="s">
        <v>468</v>
      </c>
      <c r="Q17" s="32" t="s">
        <v>468</v>
      </c>
      <c r="R17" s="11"/>
      <c r="S17" s="34"/>
      <c r="T17" s="12"/>
      <c r="U17" s="25"/>
      <c r="V17" s="27"/>
    </row>
    <row r="18" spans="1:22" ht="18.75">
      <c r="A18" s="3"/>
      <c r="B18" s="17"/>
      <c r="C18" s="16"/>
      <c r="D18" s="9"/>
      <c r="E18" s="25"/>
      <c r="F18" s="25"/>
      <c r="G18" s="25"/>
      <c r="H18" s="28"/>
      <c r="I18" s="28"/>
      <c r="J18" s="28"/>
      <c r="K18" s="33">
        <f>SUM(K17)</f>
        <v>0</v>
      </c>
      <c r="L18" s="33">
        <f t="shared" si="11"/>
        <v>0</v>
      </c>
      <c r="M18" s="33">
        <f t="shared" si="11"/>
        <v>0</v>
      </c>
      <c r="N18" s="33">
        <f t="shared" si="11"/>
        <v>0</v>
      </c>
      <c r="O18" s="29"/>
      <c r="P18" s="29"/>
      <c r="Q18" s="29"/>
      <c r="R18" s="11"/>
      <c r="S18" s="34"/>
      <c r="T18" s="12"/>
      <c r="U18" s="25"/>
      <c r="V18" s="27">
        <v>100</v>
      </c>
    </row>
    <row r="19" spans="1:22" ht="20.25">
      <c r="A19" s="3" t="s">
        <v>389</v>
      </c>
      <c r="B19" s="17" t="s">
        <v>388</v>
      </c>
      <c r="C19" s="16">
        <v>59.12</v>
      </c>
      <c r="D19" s="9" t="s">
        <v>0</v>
      </c>
      <c r="E19" s="25"/>
      <c r="F19" s="10">
        <v>43242.02847222222</v>
      </c>
      <c r="G19" s="10">
        <v>43242.06527777778</v>
      </c>
      <c r="H19" s="14" t="s">
        <v>467</v>
      </c>
      <c r="I19" s="14" t="s">
        <v>467</v>
      </c>
      <c r="J19" s="14" t="s">
        <v>467</v>
      </c>
      <c r="K19" s="13">
        <f t="shared" ref="K19:K21" si="12">IF(RIGHT(S19)="T",(+G19-F19),0)</f>
        <v>0</v>
      </c>
      <c r="L19" s="13">
        <f t="shared" ref="L19:L21" si="13">IF(RIGHT(S19)="U",(+G19-F19),0)</f>
        <v>3.680555555911269E-2</v>
      </c>
      <c r="M19" s="13">
        <f t="shared" ref="M19:M21" si="14">IF(RIGHT(S19)="C",(+G19-F19),0)</f>
        <v>0</v>
      </c>
      <c r="N19" s="13">
        <f t="shared" ref="N19:N21" si="15">IF(RIGHT(S19)="D",(+G19-F19),0)</f>
        <v>0</v>
      </c>
      <c r="O19" s="15" t="s">
        <v>468</v>
      </c>
      <c r="P19" s="15" t="s">
        <v>468</v>
      </c>
      <c r="Q19" s="15" t="s">
        <v>468</v>
      </c>
      <c r="R19" s="11" t="s">
        <v>469</v>
      </c>
      <c r="S19" s="34" t="s">
        <v>465</v>
      </c>
      <c r="T19" s="12" t="s">
        <v>470</v>
      </c>
      <c r="U19" s="25"/>
      <c r="V19" s="27"/>
    </row>
    <row r="20" spans="1:22" ht="20.25">
      <c r="A20" s="3"/>
      <c r="B20" s="17"/>
      <c r="C20" s="16"/>
      <c r="D20" s="9"/>
      <c r="E20" s="25"/>
      <c r="F20" s="10">
        <v>43243.443055555559</v>
      </c>
      <c r="G20" s="10">
        <v>43243.463194444441</v>
      </c>
      <c r="H20" s="14" t="s">
        <v>467</v>
      </c>
      <c r="I20" s="14" t="s">
        <v>467</v>
      </c>
      <c r="J20" s="14" t="s">
        <v>467</v>
      </c>
      <c r="K20" s="13">
        <f t="shared" si="12"/>
        <v>0</v>
      </c>
      <c r="L20" s="13">
        <f t="shared" si="13"/>
        <v>2.0138888881774619E-2</v>
      </c>
      <c r="M20" s="13">
        <f t="shared" si="14"/>
        <v>0</v>
      </c>
      <c r="N20" s="13">
        <f t="shared" si="15"/>
        <v>0</v>
      </c>
      <c r="O20" s="15" t="s">
        <v>468</v>
      </c>
      <c r="P20" s="15" t="s">
        <v>468</v>
      </c>
      <c r="Q20" s="15" t="s">
        <v>468</v>
      </c>
      <c r="R20" s="11" t="s">
        <v>471</v>
      </c>
      <c r="S20" s="34" t="s">
        <v>465</v>
      </c>
      <c r="T20" s="12" t="s">
        <v>470</v>
      </c>
      <c r="U20" s="25"/>
      <c r="V20" s="27"/>
    </row>
    <row r="21" spans="1:22" ht="24">
      <c r="A21" s="3"/>
      <c r="B21" s="17"/>
      <c r="C21" s="16"/>
      <c r="D21" s="9"/>
      <c r="E21" s="25"/>
      <c r="F21" s="10">
        <v>43248.589583333334</v>
      </c>
      <c r="G21" s="10">
        <v>43248.607638888891</v>
      </c>
      <c r="H21" s="14" t="s">
        <v>467</v>
      </c>
      <c r="I21" s="14" t="s">
        <v>467</v>
      </c>
      <c r="J21" s="14" t="s">
        <v>467</v>
      </c>
      <c r="K21" s="13">
        <f t="shared" si="12"/>
        <v>0</v>
      </c>
      <c r="L21" s="13">
        <f t="shared" si="13"/>
        <v>1.8055555556202307E-2</v>
      </c>
      <c r="M21" s="13">
        <f t="shared" si="14"/>
        <v>0</v>
      </c>
      <c r="N21" s="13">
        <f t="shared" si="15"/>
        <v>0</v>
      </c>
      <c r="O21" s="15" t="s">
        <v>468</v>
      </c>
      <c r="P21" s="15" t="s">
        <v>468</v>
      </c>
      <c r="Q21" s="15" t="s">
        <v>468</v>
      </c>
      <c r="R21" s="11" t="s">
        <v>472</v>
      </c>
      <c r="S21" s="34" t="s">
        <v>465</v>
      </c>
      <c r="T21" s="12" t="s">
        <v>473</v>
      </c>
      <c r="U21" s="25"/>
      <c r="V21" s="27"/>
    </row>
    <row r="22" spans="1:22" ht="18.75">
      <c r="A22" s="3"/>
      <c r="B22" s="17"/>
      <c r="C22" s="16"/>
      <c r="D22" s="9"/>
      <c r="E22" s="25"/>
      <c r="F22" s="25"/>
      <c r="G22" s="25"/>
      <c r="H22" s="25"/>
      <c r="I22" s="25"/>
      <c r="J22" s="25"/>
      <c r="K22" s="33">
        <f>SUM(K19:K21)</f>
        <v>0</v>
      </c>
      <c r="L22" s="33">
        <f t="shared" ref="L22:N22" si="16">SUM(L19:L21)</f>
        <v>7.4999999997089617E-2</v>
      </c>
      <c r="M22" s="33">
        <f t="shared" si="16"/>
        <v>0</v>
      </c>
      <c r="N22" s="33">
        <f t="shared" si="16"/>
        <v>0</v>
      </c>
      <c r="O22" s="25"/>
      <c r="P22" s="25"/>
      <c r="Q22" s="25"/>
      <c r="R22" s="11"/>
      <c r="S22" s="34"/>
      <c r="T22" s="12"/>
      <c r="U22" s="25"/>
      <c r="V22" s="27">
        <v>100</v>
      </c>
    </row>
    <row r="23" spans="1:22" ht="20.25">
      <c r="A23" s="3" t="s">
        <v>387</v>
      </c>
      <c r="B23" s="17" t="s">
        <v>386</v>
      </c>
      <c r="C23" s="16">
        <v>96.82</v>
      </c>
      <c r="D23" s="9" t="s">
        <v>0</v>
      </c>
      <c r="E23" s="25"/>
      <c r="F23" s="10">
        <v>43222.46875</v>
      </c>
      <c r="G23" s="10">
        <v>43222.520138888889</v>
      </c>
      <c r="H23" s="14" t="s">
        <v>467</v>
      </c>
      <c r="I23" s="14" t="s">
        <v>467</v>
      </c>
      <c r="J23" s="14" t="s">
        <v>467</v>
      </c>
      <c r="K23" s="13">
        <f t="shared" ref="K23:K29" si="17">IF(RIGHT(S23)="T",(+G23-F23),0)</f>
        <v>0</v>
      </c>
      <c r="L23" s="13">
        <f t="shared" ref="L23:L29" si="18">IF(RIGHT(S23)="U",(+G23-F23),0)</f>
        <v>5.1388888889050577E-2</v>
      </c>
      <c r="M23" s="13">
        <f t="shared" ref="M23:M29" si="19">IF(RIGHT(S23)="C",(+G23-F23),0)</f>
        <v>0</v>
      </c>
      <c r="N23" s="13">
        <f t="shared" ref="N23:N29" si="20">IF(RIGHT(S23)="D",(+G23-F23),0)</f>
        <v>0</v>
      </c>
      <c r="O23" s="15" t="s">
        <v>468</v>
      </c>
      <c r="P23" s="15" t="s">
        <v>468</v>
      </c>
      <c r="Q23" s="15" t="s">
        <v>468</v>
      </c>
      <c r="R23" s="11" t="s">
        <v>474</v>
      </c>
      <c r="S23" s="34" t="s">
        <v>465</v>
      </c>
      <c r="T23" s="12" t="s">
        <v>475</v>
      </c>
      <c r="U23" s="25"/>
      <c r="V23" s="27"/>
    </row>
    <row r="24" spans="1:22" ht="20.25">
      <c r="A24" s="3"/>
      <c r="B24" s="17"/>
      <c r="C24" s="16"/>
      <c r="D24" s="9"/>
      <c r="E24" s="25"/>
      <c r="F24" s="10">
        <v>43242.96875</v>
      </c>
      <c r="G24" s="10">
        <v>43243.056944444441</v>
      </c>
      <c r="H24" s="14" t="s">
        <v>467</v>
      </c>
      <c r="I24" s="14" t="s">
        <v>467</v>
      </c>
      <c r="J24" s="14" t="s">
        <v>467</v>
      </c>
      <c r="K24" s="13">
        <f t="shared" si="17"/>
        <v>0</v>
      </c>
      <c r="L24" s="13">
        <f t="shared" si="18"/>
        <v>8.819444444088731E-2</v>
      </c>
      <c r="M24" s="13">
        <f t="shared" si="19"/>
        <v>0</v>
      </c>
      <c r="N24" s="13">
        <f t="shared" si="20"/>
        <v>0</v>
      </c>
      <c r="O24" s="15" t="s">
        <v>468</v>
      </c>
      <c r="P24" s="15" t="s">
        <v>468</v>
      </c>
      <c r="Q24" s="15" t="s">
        <v>468</v>
      </c>
      <c r="R24" s="11" t="s">
        <v>476</v>
      </c>
      <c r="S24" s="34" t="s">
        <v>465</v>
      </c>
      <c r="T24" s="12" t="s">
        <v>475</v>
      </c>
      <c r="U24" s="25"/>
      <c r="V24" s="27"/>
    </row>
    <row r="25" spans="1:22" ht="24">
      <c r="A25" s="3"/>
      <c r="B25" s="17"/>
      <c r="C25" s="16"/>
      <c r="D25" s="9"/>
      <c r="E25" s="25"/>
      <c r="F25" s="10">
        <v>43245.638194444444</v>
      </c>
      <c r="G25" s="10">
        <v>43245.67291666667</v>
      </c>
      <c r="H25" s="14" t="s">
        <v>467</v>
      </c>
      <c r="I25" s="14" t="s">
        <v>467</v>
      </c>
      <c r="J25" s="14" t="s">
        <v>467</v>
      </c>
      <c r="K25" s="13">
        <f t="shared" si="17"/>
        <v>0</v>
      </c>
      <c r="L25" s="13">
        <f t="shared" si="18"/>
        <v>3.4722222226264421E-2</v>
      </c>
      <c r="M25" s="13">
        <f t="shared" si="19"/>
        <v>0</v>
      </c>
      <c r="N25" s="13">
        <f t="shared" si="20"/>
        <v>0</v>
      </c>
      <c r="O25" s="15" t="s">
        <v>468</v>
      </c>
      <c r="P25" s="15" t="s">
        <v>468</v>
      </c>
      <c r="Q25" s="15" t="s">
        <v>468</v>
      </c>
      <c r="R25" s="11" t="s">
        <v>477</v>
      </c>
      <c r="S25" s="34" t="s">
        <v>465</v>
      </c>
      <c r="T25" s="12" t="s">
        <v>478</v>
      </c>
      <c r="U25" s="25"/>
      <c r="V25" s="27"/>
    </row>
    <row r="26" spans="1:22" ht="20.25">
      <c r="A26" s="3"/>
      <c r="B26" s="17"/>
      <c r="C26" s="16"/>
      <c r="D26" s="9"/>
      <c r="E26" s="25"/>
      <c r="F26" s="10">
        <v>43246.553472222222</v>
      </c>
      <c r="G26" s="10">
        <v>43246.586111111108</v>
      </c>
      <c r="H26" s="14" t="s">
        <v>467</v>
      </c>
      <c r="I26" s="14" t="s">
        <v>467</v>
      </c>
      <c r="J26" s="14" t="s">
        <v>467</v>
      </c>
      <c r="K26" s="13">
        <f t="shared" si="17"/>
        <v>0</v>
      </c>
      <c r="L26" s="13">
        <f t="shared" si="18"/>
        <v>3.2638888886140194E-2</v>
      </c>
      <c r="M26" s="13">
        <f t="shared" si="19"/>
        <v>0</v>
      </c>
      <c r="N26" s="13">
        <f t="shared" si="20"/>
        <v>0</v>
      </c>
      <c r="O26" s="15" t="s">
        <v>468</v>
      </c>
      <c r="P26" s="15" t="s">
        <v>468</v>
      </c>
      <c r="Q26" s="15" t="s">
        <v>468</v>
      </c>
      <c r="R26" s="11" t="s">
        <v>479</v>
      </c>
      <c r="S26" s="34" t="s">
        <v>465</v>
      </c>
      <c r="T26" s="12" t="s">
        <v>480</v>
      </c>
      <c r="U26" s="25"/>
      <c r="V26" s="27"/>
    </row>
    <row r="27" spans="1:22" ht="24">
      <c r="A27" s="3"/>
      <c r="B27" s="17"/>
      <c r="C27" s="16"/>
      <c r="D27" s="9"/>
      <c r="E27" s="25"/>
      <c r="F27" s="10">
        <v>43246.620833333334</v>
      </c>
      <c r="G27" s="10">
        <v>43246.789583333331</v>
      </c>
      <c r="H27" s="14" t="s">
        <v>467</v>
      </c>
      <c r="I27" s="14" t="s">
        <v>467</v>
      </c>
      <c r="J27" s="14" t="s">
        <v>467</v>
      </c>
      <c r="K27" s="13">
        <f t="shared" si="17"/>
        <v>0</v>
      </c>
      <c r="L27" s="13">
        <f t="shared" si="18"/>
        <v>0.16874999999708962</v>
      </c>
      <c r="M27" s="13">
        <f t="shared" si="19"/>
        <v>0</v>
      </c>
      <c r="N27" s="13">
        <f t="shared" si="20"/>
        <v>0</v>
      </c>
      <c r="O27" s="15" t="s">
        <v>468</v>
      </c>
      <c r="P27" s="15" t="s">
        <v>468</v>
      </c>
      <c r="Q27" s="15" t="s">
        <v>468</v>
      </c>
      <c r="R27" s="11" t="s">
        <v>481</v>
      </c>
      <c r="S27" s="34" t="s">
        <v>465</v>
      </c>
      <c r="T27" s="12" t="s">
        <v>482</v>
      </c>
      <c r="U27" s="25"/>
      <c r="V27" s="27"/>
    </row>
    <row r="28" spans="1:22" ht="24">
      <c r="A28" s="3"/>
      <c r="B28" s="17"/>
      <c r="C28" s="16"/>
      <c r="D28" s="9"/>
      <c r="E28" s="25"/>
      <c r="F28" s="10">
        <v>43248.594444444447</v>
      </c>
      <c r="G28" s="10">
        <v>43248.611111111109</v>
      </c>
      <c r="H28" s="14" t="s">
        <v>467</v>
      </c>
      <c r="I28" s="14" t="s">
        <v>467</v>
      </c>
      <c r="J28" s="14" t="s">
        <v>467</v>
      </c>
      <c r="K28" s="13">
        <f t="shared" si="17"/>
        <v>0</v>
      </c>
      <c r="L28" s="13">
        <f t="shared" si="18"/>
        <v>1.6666666662786156E-2</v>
      </c>
      <c r="M28" s="13">
        <f t="shared" si="19"/>
        <v>0</v>
      </c>
      <c r="N28" s="13">
        <f t="shared" si="20"/>
        <v>0</v>
      </c>
      <c r="O28" s="15" t="s">
        <v>468</v>
      </c>
      <c r="P28" s="15" t="s">
        <v>468</v>
      </c>
      <c r="Q28" s="15" t="s">
        <v>468</v>
      </c>
      <c r="R28" s="11" t="s">
        <v>483</v>
      </c>
      <c r="S28" s="34" t="s">
        <v>465</v>
      </c>
      <c r="T28" s="12" t="s">
        <v>484</v>
      </c>
      <c r="U28" s="25"/>
      <c r="V28" s="27"/>
    </row>
    <row r="29" spans="1:22" ht="24">
      <c r="A29" s="3"/>
      <c r="B29" s="17"/>
      <c r="C29" s="16"/>
      <c r="D29" s="9"/>
      <c r="E29" s="25"/>
      <c r="F29" s="10">
        <v>43249.578472222223</v>
      </c>
      <c r="G29" s="10">
        <v>43249.765972222223</v>
      </c>
      <c r="H29" s="14" t="s">
        <v>467</v>
      </c>
      <c r="I29" s="14" t="s">
        <v>467</v>
      </c>
      <c r="J29" s="14" t="s">
        <v>467</v>
      </c>
      <c r="K29" s="13">
        <f t="shared" si="17"/>
        <v>0.1875</v>
      </c>
      <c r="L29" s="13">
        <f t="shared" si="18"/>
        <v>0</v>
      </c>
      <c r="M29" s="13">
        <f t="shared" si="19"/>
        <v>0</v>
      </c>
      <c r="N29" s="13">
        <f t="shared" si="20"/>
        <v>0</v>
      </c>
      <c r="O29" s="15" t="s">
        <v>468</v>
      </c>
      <c r="P29" s="15" t="s">
        <v>468</v>
      </c>
      <c r="Q29" s="15" t="s">
        <v>468</v>
      </c>
      <c r="R29" s="11" t="s">
        <v>485</v>
      </c>
      <c r="S29" s="34" t="s">
        <v>486</v>
      </c>
      <c r="T29" s="12" t="s">
        <v>487</v>
      </c>
      <c r="U29" s="25"/>
      <c r="V29" s="27"/>
    </row>
    <row r="30" spans="1:22" ht="18.75">
      <c r="A30" s="3"/>
      <c r="B30" s="17"/>
      <c r="C30" s="16"/>
      <c r="D30" s="9"/>
      <c r="E30" s="25"/>
      <c r="F30" s="25"/>
      <c r="G30" s="25"/>
      <c r="H30" s="25"/>
      <c r="I30" s="25"/>
      <c r="J30" s="25"/>
      <c r="K30" s="33">
        <f>SUM(K23:K29)</f>
        <v>0.1875</v>
      </c>
      <c r="L30" s="33">
        <f t="shared" ref="L30:N30" si="21">SUM(L23:L29)</f>
        <v>0.39236111110221827</v>
      </c>
      <c r="M30" s="33">
        <f t="shared" si="21"/>
        <v>0</v>
      </c>
      <c r="N30" s="33">
        <f t="shared" si="21"/>
        <v>0</v>
      </c>
      <c r="O30" s="25"/>
      <c r="P30" s="25"/>
      <c r="Q30" s="25"/>
      <c r="R30" s="11"/>
      <c r="S30" s="34"/>
      <c r="T30" s="12"/>
      <c r="U30" s="25"/>
      <c r="V30" s="27">
        <v>99.38</v>
      </c>
    </row>
    <row r="31" spans="1:22" ht="24">
      <c r="A31" s="3" t="s">
        <v>385</v>
      </c>
      <c r="B31" s="17" t="s">
        <v>384</v>
      </c>
      <c r="C31" s="16">
        <v>45.29</v>
      </c>
      <c r="D31" s="9" t="s">
        <v>0</v>
      </c>
      <c r="E31" s="25"/>
      <c r="F31" s="10">
        <v>43245.727083333331</v>
      </c>
      <c r="G31" s="10">
        <v>43245.818055555559</v>
      </c>
      <c r="H31" s="14" t="s">
        <v>467</v>
      </c>
      <c r="I31" s="14" t="s">
        <v>467</v>
      </c>
      <c r="J31" s="14" t="s">
        <v>467</v>
      </c>
      <c r="K31" s="13">
        <f t="shared" ref="K31:K32" si="22">IF(RIGHT(S31)="T",(+G31-F31),0)</f>
        <v>0</v>
      </c>
      <c r="L31" s="13">
        <f t="shared" ref="L31:L32" si="23">IF(RIGHT(S31)="U",(+G31-F31),0)</f>
        <v>9.0972222227719612E-2</v>
      </c>
      <c r="M31" s="13">
        <f t="shared" ref="M31:M32" si="24">IF(RIGHT(S31)="C",(+G31-F31),0)</f>
        <v>0</v>
      </c>
      <c r="N31" s="13">
        <f t="shared" ref="N31:N32" si="25">IF(RIGHT(S31)="D",(+G31-F31),0)</f>
        <v>0</v>
      </c>
      <c r="O31" s="15" t="s">
        <v>468</v>
      </c>
      <c r="P31" s="15" t="s">
        <v>468</v>
      </c>
      <c r="Q31" s="15" t="s">
        <v>468</v>
      </c>
      <c r="R31" s="11" t="s">
        <v>488</v>
      </c>
      <c r="S31" s="34" t="s">
        <v>465</v>
      </c>
      <c r="T31" s="12" t="s">
        <v>489</v>
      </c>
      <c r="U31" s="25"/>
      <c r="V31" s="27"/>
    </row>
    <row r="32" spans="1:22" ht="24">
      <c r="A32" s="3"/>
      <c r="B32" s="17"/>
      <c r="C32" s="16"/>
      <c r="D32" s="9"/>
      <c r="E32" s="25"/>
      <c r="F32" s="10">
        <v>43246.611111111109</v>
      </c>
      <c r="G32" s="10">
        <v>43246.680555555555</v>
      </c>
      <c r="H32" s="14" t="s">
        <v>467</v>
      </c>
      <c r="I32" s="14" t="s">
        <v>467</v>
      </c>
      <c r="J32" s="14" t="s">
        <v>467</v>
      </c>
      <c r="K32" s="13">
        <f t="shared" si="22"/>
        <v>0</v>
      </c>
      <c r="L32" s="13">
        <f t="shared" si="23"/>
        <v>6.9444444445252884E-2</v>
      </c>
      <c r="M32" s="13">
        <f t="shared" si="24"/>
        <v>0</v>
      </c>
      <c r="N32" s="13">
        <f t="shared" si="25"/>
        <v>0</v>
      </c>
      <c r="O32" s="15" t="s">
        <v>468</v>
      </c>
      <c r="P32" s="15" t="s">
        <v>468</v>
      </c>
      <c r="Q32" s="15" t="s">
        <v>468</v>
      </c>
      <c r="R32" s="11" t="s">
        <v>490</v>
      </c>
      <c r="S32" s="34" t="s">
        <v>465</v>
      </c>
      <c r="T32" s="12" t="s">
        <v>491</v>
      </c>
      <c r="U32" s="25"/>
      <c r="V32" s="27"/>
    </row>
    <row r="33" spans="1:22" ht="18.75">
      <c r="A33" s="3"/>
      <c r="B33" s="17"/>
      <c r="C33" s="16"/>
      <c r="D33" s="9"/>
      <c r="E33" s="25"/>
      <c r="F33" s="25"/>
      <c r="G33" s="25"/>
      <c r="H33" s="25"/>
      <c r="I33" s="25"/>
      <c r="J33" s="25"/>
      <c r="K33" s="33">
        <f>SUM(K31:K32)</f>
        <v>0</v>
      </c>
      <c r="L33" s="33">
        <f t="shared" ref="L33:M33" si="26">SUM(L31:L32)</f>
        <v>0.1604166666729725</v>
      </c>
      <c r="M33" s="33">
        <f t="shared" si="26"/>
        <v>0</v>
      </c>
      <c r="N33" s="33">
        <f>SUM(N31:N32)</f>
        <v>0</v>
      </c>
      <c r="O33" s="25"/>
      <c r="P33" s="25"/>
      <c r="Q33" s="25"/>
      <c r="R33" s="11"/>
      <c r="S33" s="34"/>
      <c r="T33" s="12"/>
      <c r="U33" s="25"/>
      <c r="V33" s="27">
        <v>100</v>
      </c>
    </row>
    <row r="34" spans="1:22" ht="20.25">
      <c r="A34" s="3" t="s">
        <v>383</v>
      </c>
      <c r="B34" s="17" t="s">
        <v>382</v>
      </c>
      <c r="C34" s="16">
        <v>49.74</v>
      </c>
      <c r="D34" s="9" t="s">
        <v>0</v>
      </c>
      <c r="E34" s="25"/>
      <c r="F34" s="10">
        <v>43230.451388888891</v>
      </c>
      <c r="G34" s="10">
        <v>43230.751388888886</v>
      </c>
      <c r="H34" s="14" t="s">
        <v>467</v>
      </c>
      <c r="I34" s="14" t="s">
        <v>467</v>
      </c>
      <c r="J34" s="14" t="s">
        <v>467</v>
      </c>
      <c r="K34" s="13">
        <f t="shared" ref="K34:K35" si="27">IF(RIGHT(S34)="T",(+G34-F34),0)</f>
        <v>0</v>
      </c>
      <c r="L34" s="13">
        <f t="shared" ref="L34:L35" si="28">IF(RIGHT(S34)="U",(+G34-F34),0)</f>
        <v>0</v>
      </c>
      <c r="M34" s="13">
        <f t="shared" ref="M34:M35" si="29">IF(RIGHT(S34)="C",(+G34-F34),0)</f>
        <v>0</v>
      </c>
      <c r="N34" s="13">
        <f t="shared" ref="N34:N35" si="30">IF(RIGHT(S34)="D",(+G34-F34),0)</f>
        <v>0.29999999999563443</v>
      </c>
      <c r="O34" s="15" t="s">
        <v>468</v>
      </c>
      <c r="P34" s="15" t="s">
        <v>468</v>
      </c>
      <c r="Q34" s="15" t="s">
        <v>468</v>
      </c>
      <c r="R34" s="11" t="s">
        <v>492</v>
      </c>
      <c r="S34" s="34" t="s">
        <v>462</v>
      </c>
      <c r="T34" s="12" t="s">
        <v>493</v>
      </c>
      <c r="U34" s="25"/>
      <c r="V34" s="27"/>
    </row>
    <row r="35" spans="1:22" ht="24">
      <c r="A35" s="3"/>
      <c r="B35" s="17"/>
      <c r="C35" s="16"/>
      <c r="D35" s="9"/>
      <c r="E35" s="25"/>
      <c r="F35" s="10">
        <v>43233.633333333331</v>
      </c>
      <c r="G35" s="10">
        <v>43233.665972222225</v>
      </c>
      <c r="H35" s="14" t="s">
        <v>467</v>
      </c>
      <c r="I35" s="14" t="s">
        <v>467</v>
      </c>
      <c r="J35" s="14" t="s">
        <v>467</v>
      </c>
      <c r="K35" s="13">
        <f t="shared" si="27"/>
        <v>3.2638888893416151E-2</v>
      </c>
      <c r="L35" s="13">
        <f t="shared" si="28"/>
        <v>0</v>
      </c>
      <c r="M35" s="13">
        <f t="shared" si="29"/>
        <v>0</v>
      </c>
      <c r="N35" s="13">
        <f t="shared" si="30"/>
        <v>0</v>
      </c>
      <c r="O35" s="15" t="s">
        <v>468</v>
      </c>
      <c r="P35" s="15" t="s">
        <v>468</v>
      </c>
      <c r="Q35" s="15" t="s">
        <v>468</v>
      </c>
      <c r="R35" s="11" t="s">
        <v>494</v>
      </c>
      <c r="S35" s="34" t="s">
        <v>495</v>
      </c>
      <c r="T35" s="49" t="s">
        <v>496</v>
      </c>
      <c r="U35" s="25"/>
      <c r="V35" s="27"/>
    </row>
    <row r="36" spans="1:22" ht="18.75">
      <c r="A36" s="3"/>
      <c r="B36" s="17"/>
      <c r="C36" s="16"/>
      <c r="D36" s="9"/>
      <c r="E36" s="25"/>
      <c r="F36" s="25"/>
      <c r="G36" s="25"/>
      <c r="H36" s="25"/>
      <c r="I36" s="25"/>
      <c r="J36" s="25"/>
      <c r="K36" s="33">
        <f>SUM(K34:K35)</f>
        <v>3.2638888893416151E-2</v>
      </c>
      <c r="L36" s="33">
        <f t="shared" ref="L36:M36" si="31">SUM(L34:L35)</f>
        <v>0</v>
      </c>
      <c r="M36" s="33">
        <f t="shared" si="31"/>
        <v>0</v>
      </c>
      <c r="N36" s="33">
        <f>SUM(N34:N35)</f>
        <v>0.29999999999563443</v>
      </c>
      <c r="O36" s="25"/>
      <c r="P36" s="25"/>
      <c r="Q36" s="25"/>
      <c r="R36" s="11"/>
      <c r="S36" s="34"/>
      <c r="T36" s="12"/>
      <c r="U36" s="25"/>
      <c r="V36" s="27">
        <v>99.89</v>
      </c>
    </row>
    <row r="37" spans="1:22" ht="24">
      <c r="A37" s="3" t="s">
        <v>381</v>
      </c>
      <c r="B37" s="17" t="s">
        <v>380</v>
      </c>
      <c r="C37" s="16">
        <v>49.74</v>
      </c>
      <c r="D37" s="9" t="s">
        <v>0</v>
      </c>
      <c r="E37" s="25"/>
      <c r="F37" s="10">
        <v>43233.633333333331</v>
      </c>
      <c r="G37" s="10">
        <v>43233.638194444444</v>
      </c>
      <c r="H37" s="14" t="s">
        <v>467</v>
      </c>
      <c r="I37" s="14" t="s">
        <v>467</v>
      </c>
      <c r="J37" s="14" t="s">
        <v>467</v>
      </c>
      <c r="K37" s="13">
        <f t="shared" ref="K37:K38" si="32">IF(RIGHT(S37)="T",(+G37-F37),0)</f>
        <v>4.8611111124046147E-3</v>
      </c>
      <c r="L37" s="13">
        <f t="shared" ref="L37:L38" si="33">IF(RIGHT(S37)="U",(+G37-F37),0)</f>
        <v>0</v>
      </c>
      <c r="M37" s="13">
        <f t="shared" ref="M37:M38" si="34">IF(RIGHT(S37)="C",(+G37-F37),0)</f>
        <v>0</v>
      </c>
      <c r="N37" s="13">
        <f t="shared" ref="N37:N38" si="35">IF(RIGHT(S37)="D",(+G37-F37),0)</f>
        <v>0</v>
      </c>
      <c r="O37" s="15" t="s">
        <v>468</v>
      </c>
      <c r="P37" s="15" t="s">
        <v>468</v>
      </c>
      <c r="Q37" s="15" t="s">
        <v>468</v>
      </c>
      <c r="R37" s="11" t="s">
        <v>494</v>
      </c>
      <c r="S37" s="34" t="s">
        <v>495</v>
      </c>
      <c r="T37" s="49" t="s">
        <v>496</v>
      </c>
      <c r="U37" s="25"/>
      <c r="V37" s="27"/>
    </row>
    <row r="38" spans="1:22" ht="20.25">
      <c r="A38" s="3"/>
      <c r="B38" s="17"/>
      <c r="C38" s="16"/>
      <c r="D38" s="9"/>
      <c r="E38" s="25"/>
      <c r="F38" s="10">
        <v>43245.43472222222</v>
      </c>
      <c r="G38" s="10">
        <v>43245.495138888888</v>
      </c>
      <c r="H38" s="14" t="s">
        <v>467</v>
      </c>
      <c r="I38" s="14" t="s">
        <v>467</v>
      </c>
      <c r="J38" s="14" t="s">
        <v>467</v>
      </c>
      <c r="K38" s="13">
        <f t="shared" si="32"/>
        <v>0</v>
      </c>
      <c r="L38" s="13">
        <f t="shared" si="33"/>
        <v>0</v>
      </c>
      <c r="M38" s="13">
        <f t="shared" si="34"/>
        <v>0</v>
      </c>
      <c r="N38" s="13">
        <f t="shared" si="35"/>
        <v>6.0416666667151731E-2</v>
      </c>
      <c r="O38" s="15" t="s">
        <v>468</v>
      </c>
      <c r="P38" s="15" t="s">
        <v>468</v>
      </c>
      <c r="Q38" s="15" t="s">
        <v>468</v>
      </c>
      <c r="R38" s="11" t="s">
        <v>497</v>
      </c>
      <c r="S38" s="34" t="s">
        <v>462</v>
      </c>
      <c r="T38" s="12" t="s">
        <v>498</v>
      </c>
      <c r="U38" s="25"/>
      <c r="V38" s="27"/>
    </row>
    <row r="39" spans="1:22" ht="18.75">
      <c r="A39" s="3"/>
      <c r="B39" s="17"/>
      <c r="C39" s="16"/>
      <c r="D39" s="9"/>
      <c r="E39" s="25"/>
      <c r="F39" s="25"/>
      <c r="G39" s="25"/>
      <c r="H39" s="25"/>
      <c r="I39" s="25"/>
      <c r="J39" s="25"/>
      <c r="K39" s="33">
        <f>SUM(K37:K38)</f>
        <v>4.8611111124046147E-3</v>
      </c>
      <c r="L39" s="33">
        <f t="shared" ref="L39:M39" si="36">SUM(L37:L38)</f>
        <v>0</v>
      </c>
      <c r="M39" s="33">
        <f t="shared" si="36"/>
        <v>0</v>
      </c>
      <c r="N39" s="33">
        <f>SUM(N37:N38)</f>
        <v>6.0416666667151731E-2</v>
      </c>
      <c r="O39" s="25"/>
      <c r="P39" s="25"/>
      <c r="Q39" s="25"/>
      <c r="R39" s="11"/>
      <c r="S39" s="34"/>
      <c r="T39" s="12"/>
      <c r="U39" s="25"/>
      <c r="V39" s="27">
        <v>99.98</v>
      </c>
    </row>
    <row r="40" spans="1:22" ht="20.25">
      <c r="A40" s="3" t="s">
        <v>379</v>
      </c>
      <c r="B40" s="17" t="s">
        <v>378</v>
      </c>
      <c r="C40" s="16">
        <v>37.700000000000003</v>
      </c>
      <c r="D40" s="9" t="s">
        <v>0</v>
      </c>
      <c r="E40" s="25"/>
      <c r="F40" s="10">
        <v>43222.46875</v>
      </c>
      <c r="G40" s="10">
        <v>43222.493055555555</v>
      </c>
      <c r="H40" s="14" t="s">
        <v>467</v>
      </c>
      <c r="I40" s="14" t="s">
        <v>467</v>
      </c>
      <c r="J40" s="14" t="s">
        <v>467</v>
      </c>
      <c r="K40" s="13">
        <f t="shared" ref="K40:K47" si="37">IF(RIGHT(S40)="T",(+G40-F40),0)</f>
        <v>0</v>
      </c>
      <c r="L40" s="13">
        <f t="shared" ref="L40:L47" si="38">IF(RIGHT(S40)="U",(+G40-F40),0)</f>
        <v>2.4305555554747116E-2</v>
      </c>
      <c r="M40" s="13">
        <f t="shared" ref="M40:M47" si="39">IF(RIGHT(S40)="C",(+G40-F40),0)</f>
        <v>0</v>
      </c>
      <c r="N40" s="13">
        <f t="shared" ref="N40:N47" si="40">IF(RIGHT(S40)="D",(+G40-F40),0)</f>
        <v>0</v>
      </c>
      <c r="O40" s="15" t="s">
        <v>468</v>
      </c>
      <c r="P40" s="15" t="s">
        <v>468</v>
      </c>
      <c r="Q40" s="15" t="s">
        <v>468</v>
      </c>
      <c r="R40" s="11" t="s">
        <v>499</v>
      </c>
      <c r="S40" s="34" t="s">
        <v>465</v>
      </c>
      <c r="T40" s="12" t="s">
        <v>475</v>
      </c>
      <c r="U40" s="25"/>
      <c r="V40" s="27"/>
    </row>
    <row r="41" spans="1:22" ht="20.25">
      <c r="A41" s="3"/>
      <c r="B41" s="17"/>
      <c r="C41" s="16"/>
      <c r="D41" s="9"/>
      <c r="E41" s="25"/>
      <c r="F41" s="10">
        <v>43225.350694444445</v>
      </c>
      <c r="G41" s="10">
        <v>43225.723611111112</v>
      </c>
      <c r="H41" s="14" t="s">
        <v>467</v>
      </c>
      <c r="I41" s="14" t="s">
        <v>467</v>
      </c>
      <c r="J41" s="14" t="s">
        <v>467</v>
      </c>
      <c r="K41" s="13">
        <f t="shared" si="37"/>
        <v>0</v>
      </c>
      <c r="L41" s="13">
        <f t="shared" si="38"/>
        <v>0</v>
      </c>
      <c r="M41" s="13">
        <f t="shared" si="39"/>
        <v>0</v>
      </c>
      <c r="N41" s="13">
        <f t="shared" si="40"/>
        <v>0.37291666666715173</v>
      </c>
      <c r="O41" s="15" t="s">
        <v>468</v>
      </c>
      <c r="P41" s="15" t="s">
        <v>468</v>
      </c>
      <c r="Q41" s="15" t="s">
        <v>468</v>
      </c>
      <c r="R41" s="11" t="s">
        <v>500</v>
      </c>
      <c r="S41" s="34" t="s">
        <v>462</v>
      </c>
      <c r="T41" s="12" t="s">
        <v>501</v>
      </c>
      <c r="U41" s="25"/>
      <c r="V41" s="27"/>
    </row>
    <row r="42" spans="1:22" ht="20.25">
      <c r="A42" s="3"/>
      <c r="B42" s="17"/>
      <c r="C42" s="16"/>
      <c r="D42" s="9"/>
      <c r="E42" s="25"/>
      <c r="F42" s="10">
        <v>43242.96875</v>
      </c>
      <c r="G42" s="10">
        <v>43243.004861111112</v>
      </c>
      <c r="H42" s="14" t="s">
        <v>467</v>
      </c>
      <c r="I42" s="14" t="s">
        <v>467</v>
      </c>
      <c r="J42" s="14" t="s">
        <v>467</v>
      </c>
      <c r="K42" s="13">
        <f t="shared" si="37"/>
        <v>0</v>
      </c>
      <c r="L42" s="13">
        <f t="shared" si="38"/>
        <v>3.6111111112404615E-2</v>
      </c>
      <c r="M42" s="13">
        <f t="shared" si="39"/>
        <v>0</v>
      </c>
      <c r="N42" s="13">
        <f t="shared" si="40"/>
        <v>0</v>
      </c>
      <c r="O42" s="15" t="s">
        <v>468</v>
      </c>
      <c r="P42" s="15" t="s">
        <v>468</v>
      </c>
      <c r="Q42" s="15" t="s">
        <v>468</v>
      </c>
      <c r="R42" s="11" t="s">
        <v>502</v>
      </c>
      <c r="S42" s="34" t="s">
        <v>465</v>
      </c>
      <c r="T42" s="12" t="s">
        <v>503</v>
      </c>
      <c r="U42" s="25"/>
      <c r="V42" s="27"/>
    </row>
    <row r="43" spans="1:22" ht="24">
      <c r="A43" s="3"/>
      <c r="B43" s="17"/>
      <c r="C43" s="16"/>
      <c r="D43" s="9"/>
      <c r="E43" s="25"/>
      <c r="F43" s="10">
        <v>43244.939583333333</v>
      </c>
      <c r="G43" s="10">
        <v>43244.970138888886</v>
      </c>
      <c r="H43" s="14" t="s">
        <v>467</v>
      </c>
      <c r="I43" s="14" t="s">
        <v>467</v>
      </c>
      <c r="J43" s="14" t="s">
        <v>467</v>
      </c>
      <c r="K43" s="13">
        <f t="shared" si="37"/>
        <v>0</v>
      </c>
      <c r="L43" s="13">
        <f t="shared" si="38"/>
        <v>3.0555555553291924E-2</v>
      </c>
      <c r="M43" s="13">
        <f t="shared" si="39"/>
        <v>0</v>
      </c>
      <c r="N43" s="13">
        <f t="shared" si="40"/>
        <v>0</v>
      </c>
      <c r="O43" s="15" t="s">
        <v>468</v>
      </c>
      <c r="P43" s="15" t="s">
        <v>468</v>
      </c>
      <c r="Q43" s="15" t="s">
        <v>468</v>
      </c>
      <c r="R43" s="11" t="s">
        <v>504</v>
      </c>
      <c r="S43" s="34" t="s">
        <v>465</v>
      </c>
      <c r="T43" s="12" t="s">
        <v>505</v>
      </c>
      <c r="U43" s="25"/>
      <c r="V43" s="27"/>
    </row>
    <row r="44" spans="1:22" ht="24">
      <c r="A44" s="3"/>
      <c r="B44" s="17"/>
      <c r="C44" s="16"/>
      <c r="D44" s="9"/>
      <c r="E44" s="25"/>
      <c r="F44" s="10">
        <v>43245.635416666664</v>
      </c>
      <c r="G44" s="10">
        <v>43245.680555555555</v>
      </c>
      <c r="H44" s="14" t="s">
        <v>467</v>
      </c>
      <c r="I44" s="14" t="s">
        <v>467</v>
      </c>
      <c r="J44" s="14" t="s">
        <v>467</v>
      </c>
      <c r="K44" s="13">
        <f t="shared" si="37"/>
        <v>0</v>
      </c>
      <c r="L44" s="13">
        <f t="shared" si="38"/>
        <v>4.5138888890505768E-2</v>
      </c>
      <c r="M44" s="13">
        <f t="shared" si="39"/>
        <v>0</v>
      </c>
      <c r="N44" s="13">
        <f t="shared" si="40"/>
        <v>0</v>
      </c>
      <c r="O44" s="15" t="s">
        <v>468</v>
      </c>
      <c r="P44" s="15" t="s">
        <v>468</v>
      </c>
      <c r="Q44" s="15" t="s">
        <v>468</v>
      </c>
      <c r="R44" s="11" t="s">
        <v>506</v>
      </c>
      <c r="S44" s="34" t="s">
        <v>465</v>
      </c>
      <c r="T44" s="12" t="s">
        <v>507</v>
      </c>
      <c r="U44" s="25"/>
      <c r="V44" s="27"/>
    </row>
    <row r="45" spans="1:22" ht="24">
      <c r="A45" s="3"/>
      <c r="B45" s="17"/>
      <c r="C45" s="16"/>
      <c r="D45" s="9"/>
      <c r="E45" s="25"/>
      <c r="F45" s="10">
        <v>43246.555555555555</v>
      </c>
      <c r="G45" s="10">
        <v>43246.584027777775</v>
      </c>
      <c r="H45" s="14" t="s">
        <v>467</v>
      </c>
      <c r="I45" s="14" t="s">
        <v>467</v>
      </c>
      <c r="J45" s="14" t="s">
        <v>467</v>
      </c>
      <c r="K45" s="13">
        <f t="shared" si="37"/>
        <v>0</v>
      </c>
      <c r="L45" s="13">
        <f t="shared" si="38"/>
        <v>2.8472222220443655E-2</v>
      </c>
      <c r="M45" s="13">
        <f t="shared" si="39"/>
        <v>0</v>
      </c>
      <c r="N45" s="13">
        <f t="shared" si="40"/>
        <v>0</v>
      </c>
      <c r="O45" s="15" t="s">
        <v>468</v>
      </c>
      <c r="P45" s="15" t="s">
        <v>468</v>
      </c>
      <c r="Q45" s="15" t="s">
        <v>468</v>
      </c>
      <c r="R45" s="11" t="s">
        <v>508</v>
      </c>
      <c r="S45" s="34" t="s">
        <v>465</v>
      </c>
      <c r="T45" s="12" t="s">
        <v>509</v>
      </c>
      <c r="U45" s="25"/>
      <c r="V45" s="27"/>
    </row>
    <row r="46" spans="1:22" ht="24">
      <c r="A46" s="3"/>
      <c r="B46" s="17"/>
      <c r="C46" s="16"/>
      <c r="D46" s="9"/>
      <c r="E46" s="25"/>
      <c r="F46" s="10">
        <v>43246.6875</v>
      </c>
      <c r="G46" s="10">
        <v>43246.786111111112</v>
      </c>
      <c r="H46" s="14" t="s">
        <v>467</v>
      </c>
      <c r="I46" s="14" t="s">
        <v>467</v>
      </c>
      <c r="J46" s="14" t="s">
        <v>467</v>
      </c>
      <c r="K46" s="13">
        <f t="shared" si="37"/>
        <v>0</v>
      </c>
      <c r="L46" s="13">
        <f t="shared" si="38"/>
        <v>9.8611111112404615E-2</v>
      </c>
      <c r="M46" s="13">
        <f t="shared" si="39"/>
        <v>0</v>
      </c>
      <c r="N46" s="13">
        <f t="shared" si="40"/>
        <v>0</v>
      </c>
      <c r="O46" s="15" t="s">
        <v>468</v>
      </c>
      <c r="P46" s="15" t="s">
        <v>468</v>
      </c>
      <c r="Q46" s="15" t="s">
        <v>468</v>
      </c>
      <c r="R46" s="11" t="s">
        <v>481</v>
      </c>
      <c r="S46" s="34" t="s">
        <v>465</v>
      </c>
      <c r="T46" s="12" t="s">
        <v>510</v>
      </c>
      <c r="U46" s="25"/>
      <c r="V46" s="27"/>
    </row>
    <row r="47" spans="1:22" ht="24">
      <c r="A47" s="3"/>
      <c r="B47" s="17"/>
      <c r="C47" s="16"/>
      <c r="D47" s="9"/>
      <c r="E47" s="25"/>
      <c r="F47" s="10">
        <v>43248.589583333334</v>
      </c>
      <c r="G47" s="10">
        <v>43248.619444444441</v>
      </c>
      <c r="H47" s="14" t="s">
        <v>467</v>
      </c>
      <c r="I47" s="14" t="s">
        <v>467</v>
      </c>
      <c r="J47" s="14" t="s">
        <v>467</v>
      </c>
      <c r="K47" s="13">
        <f t="shared" si="37"/>
        <v>0</v>
      </c>
      <c r="L47" s="13">
        <f t="shared" si="38"/>
        <v>2.9861111106583849E-2</v>
      </c>
      <c r="M47" s="13">
        <f t="shared" si="39"/>
        <v>0</v>
      </c>
      <c r="N47" s="13">
        <f t="shared" si="40"/>
        <v>0</v>
      </c>
      <c r="O47" s="15" t="s">
        <v>468</v>
      </c>
      <c r="P47" s="15" t="s">
        <v>468</v>
      </c>
      <c r="Q47" s="15" t="s">
        <v>468</v>
      </c>
      <c r="R47" s="11" t="s">
        <v>483</v>
      </c>
      <c r="S47" s="34" t="s">
        <v>465</v>
      </c>
      <c r="T47" s="12" t="s">
        <v>511</v>
      </c>
      <c r="U47" s="25"/>
      <c r="V47" s="27"/>
    </row>
    <row r="48" spans="1:22" ht="18.75">
      <c r="A48" s="3"/>
      <c r="B48" s="17"/>
      <c r="C48" s="16"/>
      <c r="D48" s="9"/>
      <c r="E48" s="25"/>
      <c r="F48" s="25"/>
      <c r="G48" s="25"/>
      <c r="H48" s="25"/>
      <c r="I48" s="25"/>
      <c r="J48" s="25"/>
      <c r="K48" s="33">
        <f>SUM(K40:K47)</f>
        <v>0</v>
      </c>
      <c r="L48" s="33">
        <f t="shared" ref="L48:N48" si="41">SUM(L40:L47)</f>
        <v>0.29305555555038154</v>
      </c>
      <c r="M48" s="33">
        <f t="shared" si="41"/>
        <v>0</v>
      </c>
      <c r="N48" s="33">
        <f t="shared" si="41"/>
        <v>0.37291666666715173</v>
      </c>
      <c r="O48" s="25"/>
      <c r="P48" s="25"/>
      <c r="Q48" s="25"/>
      <c r="R48" s="11"/>
      <c r="S48" s="34"/>
      <c r="T48" s="12"/>
      <c r="U48" s="25"/>
      <c r="V48" s="27">
        <v>100</v>
      </c>
    </row>
    <row r="49" spans="1:22" ht="24">
      <c r="A49" s="3" t="s">
        <v>377</v>
      </c>
      <c r="B49" s="17" t="s">
        <v>376</v>
      </c>
      <c r="C49" s="16">
        <v>103.64</v>
      </c>
      <c r="D49" s="9" t="s">
        <v>0</v>
      </c>
      <c r="E49" s="25"/>
      <c r="F49" s="10">
        <v>43241.570138888892</v>
      </c>
      <c r="G49" s="10">
        <v>43241.630555555559</v>
      </c>
      <c r="H49" s="14" t="s">
        <v>467</v>
      </c>
      <c r="I49" s="14" t="s">
        <v>467</v>
      </c>
      <c r="J49" s="14" t="s">
        <v>467</v>
      </c>
      <c r="K49" s="13">
        <f t="shared" ref="K49" si="42">IF(RIGHT(S49)="T",(+G49-F49),0)</f>
        <v>0</v>
      </c>
      <c r="L49" s="13">
        <f t="shared" ref="L49" si="43">IF(RIGHT(S49)="U",(+G49-F49),0)</f>
        <v>6.0416666667151731E-2</v>
      </c>
      <c r="M49" s="13">
        <f t="shared" ref="M49" si="44">IF(RIGHT(S49)="C",(+G49-F49),0)</f>
        <v>0</v>
      </c>
      <c r="N49" s="13">
        <f t="shared" ref="N49" si="45">IF(RIGHT(S49)="D",(+G49-F49),0)</f>
        <v>0</v>
      </c>
      <c r="O49" s="15" t="s">
        <v>468</v>
      </c>
      <c r="P49" s="15" t="s">
        <v>468</v>
      </c>
      <c r="Q49" s="15" t="s">
        <v>468</v>
      </c>
      <c r="R49" s="11" t="s">
        <v>512</v>
      </c>
      <c r="S49" s="34" t="s">
        <v>465</v>
      </c>
      <c r="T49" s="12" t="s">
        <v>513</v>
      </c>
      <c r="U49" s="25"/>
      <c r="V49" s="27"/>
    </row>
    <row r="50" spans="1:22" ht="18.75">
      <c r="A50" s="3"/>
      <c r="B50" s="17"/>
      <c r="C50" s="16"/>
      <c r="D50" s="9"/>
      <c r="E50" s="25"/>
      <c r="F50" s="25"/>
      <c r="G50" s="25"/>
      <c r="H50" s="25"/>
      <c r="I50" s="25"/>
      <c r="J50" s="25"/>
      <c r="K50" s="33">
        <f>SUM(K49)</f>
        <v>0</v>
      </c>
      <c r="L50" s="33">
        <f t="shared" ref="L50:N54" si="46">SUM(L49)</f>
        <v>6.0416666667151731E-2</v>
      </c>
      <c r="M50" s="33">
        <f t="shared" si="46"/>
        <v>0</v>
      </c>
      <c r="N50" s="33">
        <f t="shared" si="46"/>
        <v>0</v>
      </c>
      <c r="O50" s="25"/>
      <c r="P50" s="25"/>
      <c r="Q50" s="25"/>
      <c r="R50" s="11"/>
      <c r="S50" s="34"/>
      <c r="T50" s="12"/>
      <c r="U50" s="25"/>
      <c r="V50" s="27">
        <v>100</v>
      </c>
    </row>
    <row r="51" spans="1:22" ht="18.75">
      <c r="A51" s="3" t="s">
        <v>375</v>
      </c>
      <c r="B51" s="17" t="s">
        <v>374</v>
      </c>
      <c r="C51" s="16">
        <v>103.64</v>
      </c>
      <c r="D51" s="9" t="s">
        <v>0</v>
      </c>
      <c r="E51" s="25"/>
      <c r="F51" s="25"/>
      <c r="G51" s="25"/>
      <c r="H51" s="14" t="s">
        <v>467</v>
      </c>
      <c r="I51" s="14" t="s">
        <v>467</v>
      </c>
      <c r="J51" s="14" t="s">
        <v>467</v>
      </c>
      <c r="K51" s="18">
        <f>IF(RIGHT(S51)="T",(+G51-F51),0)</f>
        <v>0</v>
      </c>
      <c r="L51" s="18">
        <f>IF(RIGHT(S51)="U",(+G51-F51),0)</f>
        <v>0</v>
      </c>
      <c r="M51" s="18">
        <f>IF(RIGHT(S51)="C",(+G51-F51),0)</f>
        <v>0</v>
      </c>
      <c r="N51" s="18">
        <f>IF(RIGHT(S51)="D",(+G51-F51),0)</f>
        <v>0</v>
      </c>
      <c r="O51" s="25"/>
      <c r="P51" s="25"/>
      <c r="Q51" s="25"/>
      <c r="R51" s="11"/>
      <c r="S51" s="34"/>
      <c r="T51" s="12"/>
      <c r="U51" s="25"/>
      <c r="V51" s="27"/>
    </row>
    <row r="52" spans="1:22" ht="18.75">
      <c r="A52" s="3"/>
      <c r="B52" s="17"/>
      <c r="C52" s="16"/>
      <c r="D52" s="9"/>
      <c r="E52" s="25"/>
      <c r="F52" s="25"/>
      <c r="G52" s="25"/>
      <c r="H52" s="28"/>
      <c r="I52" s="28"/>
      <c r="J52" s="28"/>
      <c r="K52" s="33">
        <f>SUM(K51)</f>
        <v>0</v>
      </c>
      <c r="L52" s="33">
        <f t="shared" si="46"/>
        <v>0</v>
      </c>
      <c r="M52" s="33">
        <f t="shared" si="46"/>
        <v>0</v>
      </c>
      <c r="N52" s="33">
        <f t="shared" si="46"/>
        <v>0</v>
      </c>
      <c r="O52" s="25"/>
      <c r="P52" s="25"/>
      <c r="Q52" s="25"/>
      <c r="R52" s="11"/>
      <c r="S52" s="34"/>
      <c r="T52" s="12"/>
      <c r="U52" s="25"/>
      <c r="V52" s="27">
        <v>100</v>
      </c>
    </row>
    <row r="53" spans="1:22" ht="24">
      <c r="A53" s="3" t="s">
        <v>373</v>
      </c>
      <c r="B53" s="17" t="s">
        <v>372</v>
      </c>
      <c r="C53" s="16">
        <v>22.04</v>
      </c>
      <c r="D53" s="9" t="s">
        <v>0</v>
      </c>
      <c r="E53" s="25"/>
      <c r="F53" s="10">
        <v>43241.356249999997</v>
      </c>
      <c r="G53" s="10">
        <v>43241.368750000001</v>
      </c>
      <c r="H53" s="14" t="s">
        <v>467</v>
      </c>
      <c r="I53" s="14" t="s">
        <v>467</v>
      </c>
      <c r="J53" s="14" t="s">
        <v>467</v>
      </c>
      <c r="K53" s="13">
        <f t="shared" ref="K53" si="47">IF(RIGHT(S53)="T",(+G53-F53),0)</f>
        <v>0</v>
      </c>
      <c r="L53" s="13">
        <f t="shared" ref="L53" si="48">IF(RIGHT(S53)="U",(+G53-F53),0)</f>
        <v>1.2500000004365575E-2</v>
      </c>
      <c r="M53" s="13">
        <f t="shared" ref="M53" si="49">IF(RIGHT(S53)="C",(+G53-F53),0)</f>
        <v>0</v>
      </c>
      <c r="N53" s="13">
        <f t="shared" ref="N53" si="50">IF(RIGHT(S53)="D",(+G53-F53),0)</f>
        <v>0</v>
      </c>
      <c r="O53" s="15" t="s">
        <v>468</v>
      </c>
      <c r="P53" s="15" t="s">
        <v>468</v>
      </c>
      <c r="Q53" s="15" t="s">
        <v>468</v>
      </c>
      <c r="R53" s="11" t="s">
        <v>514</v>
      </c>
      <c r="S53" s="34" t="s">
        <v>465</v>
      </c>
      <c r="T53" s="12" t="s">
        <v>515</v>
      </c>
      <c r="U53" s="25"/>
      <c r="V53" s="27"/>
    </row>
    <row r="54" spans="1:22" ht="18.75">
      <c r="A54" s="3"/>
      <c r="B54" s="17"/>
      <c r="C54" s="16"/>
      <c r="D54" s="9"/>
      <c r="E54" s="25"/>
      <c r="F54" s="25"/>
      <c r="G54" s="25"/>
      <c r="H54" s="25"/>
      <c r="I54" s="25"/>
      <c r="J54" s="25"/>
      <c r="K54" s="33">
        <f>SUM(K53)</f>
        <v>0</v>
      </c>
      <c r="L54" s="33">
        <f t="shared" si="46"/>
        <v>1.2500000004365575E-2</v>
      </c>
      <c r="M54" s="33">
        <f t="shared" si="46"/>
        <v>0</v>
      </c>
      <c r="N54" s="33">
        <f t="shared" si="46"/>
        <v>0</v>
      </c>
      <c r="O54" s="25"/>
      <c r="P54" s="25"/>
      <c r="Q54" s="25"/>
      <c r="R54" s="11"/>
      <c r="S54" s="34"/>
      <c r="T54" s="12"/>
      <c r="U54" s="25"/>
      <c r="V54" s="27">
        <v>100</v>
      </c>
    </row>
    <row r="55" spans="1:22" ht="20.25">
      <c r="A55" s="3" t="s">
        <v>371</v>
      </c>
      <c r="B55" s="17" t="s">
        <v>370</v>
      </c>
      <c r="C55" s="16">
        <v>22.04</v>
      </c>
      <c r="D55" s="9" t="s">
        <v>0</v>
      </c>
      <c r="E55" s="25"/>
      <c r="F55" s="25"/>
      <c r="G55" s="25"/>
      <c r="H55" s="14" t="s">
        <v>467</v>
      </c>
      <c r="I55" s="14" t="s">
        <v>467</v>
      </c>
      <c r="J55" s="14" t="s">
        <v>467</v>
      </c>
      <c r="K55" s="13">
        <f>IF(RIGHT(S55)="T",(+G55-F55),0)</f>
        <v>0</v>
      </c>
      <c r="L55" s="13">
        <f>IF(RIGHT(S55)="U",(+G55-F55),0)</f>
        <v>0</v>
      </c>
      <c r="M55" s="13">
        <f>IF(RIGHT(S55)="C",(+G55-F55),0)</f>
        <v>0</v>
      </c>
      <c r="N55" s="13">
        <f>IF(RIGHT(S55)="D",(+G55-F55),0)</f>
        <v>0</v>
      </c>
      <c r="O55" s="32" t="s">
        <v>468</v>
      </c>
      <c r="P55" s="32" t="s">
        <v>468</v>
      </c>
      <c r="Q55" s="32" t="s">
        <v>468</v>
      </c>
      <c r="R55" s="11"/>
      <c r="S55" s="34"/>
      <c r="T55" s="12"/>
      <c r="U55" s="25"/>
      <c r="V55" s="27"/>
    </row>
    <row r="56" spans="1:22" ht="18.75">
      <c r="A56" s="3"/>
      <c r="B56" s="17"/>
      <c r="C56" s="16"/>
      <c r="D56" s="9"/>
      <c r="E56" s="25"/>
      <c r="F56" s="25"/>
      <c r="G56" s="25"/>
      <c r="H56" s="28"/>
      <c r="I56" s="28"/>
      <c r="J56" s="28"/>
      <c r="K56" s="33">
        <f>SUM(K55)</f>
        <v>0</v>
      </c>
      <c r="L56" s="33">
        <f t="shared" ref="L56:N56" si="51">SUM(L55)</f>
        <v>0</v>
      </c>
      <c r="M56" s="33">
        <f t="shared" si="51"/>
        <v>0</v>
      </c>
      <c r="N56" s="33">
        <f t="shared" si="51"/>
        <v>0</v>
      </c>
      <c r="O56" s="29"/>
      <c r="P56" s="29"/>
      <c r="Q56" s="29"/>
      <c r="R56" s="11"/>
      <c r="S56" s="34"/>
      <c r="T56" s="12"/>
      <c r="U56" s="25"/>
      <c r="V56" s="27">
        <v>100</v>
      </c>
    </row>
    <row r="57" spans="1:22" ht="24">
      <c r="A57" s="3" t="s">
        <v>369</v>
      </c>
      <c r="B57" s="17" t="s">
        <v>368</v>
      </c>
      <c r="C57" s="16">
        <v>56.33</v>
      </c>
      <c r="D57" s="9" t="s">
        <v>0</v>
      </c>
      <c r="E57" s="25"/>
      <c r="F57" s="10">
        <v>43244.291666666664</v>
      </c>
      <c r="G57" s="10">
        <v>43244.576388888891</v>
      </c>
      <c r="H57" s="14" t="s">
        <v>467</v>
      </c>
      <c r="I57" s="14" t="s">
        <v>467</v>
      </c>
      <c r="J57" s="14" t="s">
        <v>467</v>
      </c>
      <c r="K57" s="13">
        <f t="shared" ref="K57:K58" si="52">IF(RIGHT(S57)="T",(+G57-F57),0)</f>
        <v>0</v>
      </c>
      <c r="L57" s="13">
        <f t="shared" ref="L57:L58" si="53">IF(RIGHT(S57)="U",(+G57-F57),0)</f>
        <v>0</v>
      </c>
      <c r="M57" s="13">
        <f t="shared" ref="M57:M58" si="54">IF(RIGHT(S57)="C",(+G57-F57),0)</f>
        <v>0</v>
      </c>
      <c r="N57" s="13">
        <f t="shared" ref="N57:N58" si="55">IF(RIGHT(S57)="D",(+G57-F57),0)</f>
        <v>0.28472222222626442</v>
      </c>
      <c r="O57" s="15" t="s">
        <v>468</v>
      </c>
      <c r="P57" s="15" t="s">
        <v>468</v>
      </c>
      <c r="Q57" s="15" t="s">
        <v>468</v>
      </c>
      <c r="R57" s="11" t="s">
        <v>516</v>
      </c>
      <c r="S57" s="34" t="s">
        <v>462</v>
      </c>
      <c r="T57" s="12" t="s">
        <v>517</v>
      </c>
      <c r="U57" s="25"/>
      <c r="V57" s="27"/>
    </row>
    <row r="58" spans="1:22" ht="20.25">
      <c r="A58" s="3"/>
      <c r="B58" s="17"/>
      <c r="C58" s="16"/>
      <c r="D58" s="9"/>
      <c r="E58" s="25"/>
      <c r="F58" s="10">
        <v>43245.658333333333</v>
      </c>
      <c r="G58" s="10">
        <v>43245.679166666669</v>
      </c>
      <c r="H58" s="14" t="s">
        <v>467</v>
      </c>
      <c r="I58" s="14" t="s">
        <v>467</v>
      </c>
      <c r="J58" s="14" t="s">
        <v>467</v>
      </c>
      <c r="K58" s="13">
        <f t="shared" si="52"/>
        <v>2.0833333335758653E-2</v>
      </c>
      <c r="L58" s="13">
        <f t="shared" si="53"/>
        <v>0</v>
      </c>
      <c r="M58" s="13">
        <f t="shared" si="54"/>
        <v>0</v>
      </c>
      <c r="N58" s="13">
        <f t="shared" si="55"/>
        <v>0</v>
      </c>
      <c r="O58" s="15" t="s">
        <v>468</v>
      </c>
      <c r="P58" s="15" t="s">
        <v>468</v>
      </c>
      <c r="Q58" s="15" t="s">
        <v>468</v>
      </c>
      <c r="R58" s="11" t="s">
        <v>518</v>
      </c>
      <c r="S58" s="34" t="s">
        <v>519</v>
      </c>
      <c r="T58" s="12" t="s">
        <v>520</v>
      </c>
      <c r="U58" s="25"/>
      <c r="V58" s="27">
        <v>100</v>
      </c>
    </row>
    <row r="59" spans="1:22" ht="20.25">
      <c r="A59" s="3"/>
      <c r="B59" s="17"/>
      <c r="C59" s="16"/>
      <c r="D59" s="9"/>
      <c r="E59" s="25"/>
      <c r="F59" s="25"/>
      <c r="G59" s="25"/>
      <c r="H59" s="25"/>
      <c r="I59" s="25"/>
      <c r="J59" s="25"/>
      <c r="K59" s="13">
        <f>SUM(K57:K58)</f>
        <v>2.0833333335758653E-2</v>
      </c>
      <c r="L59" s="33">
        <f t="shared" ref="L59:M59" si="56">SUM(L57:L58)</f>
        <v>0</v>
      </c>
      <c r="M59" s="33">
        <f t="shared" si="56"/>
        <v>0</v>
      </c>
      <c r="N59" s="33">
        <f>SUM(N57:N58)</f>
        <v>0.28472222222626442</v>
      </c>
      <c r="O59" s="25"/>
      <c r="P59" s="25"/>
      <c r="Q59" s="25"/>
      <c r="R59" s="11"/>
      <c r="S59" s="34"/>
      <c r="T59" s="12"/>
      <c r="U59" s="25"/>
      <c r="V59" s="27">
        <v>99.93</v>
      </c>
    </row>
    <row r="60" spans="1:22" ht="24">
      <c r="A60" s="3" t="s">
        <v>367</v>
      </c>
      <c r="B60" s="17" t="s">
        <v>366</v>
      </c>
      <c r="C60" s="16">
        <v>62.42</v>
      </c>
      <c r="D60" s="9" t="s">
        <v>0</v>
      </c>
      <c r="E60" s="25"/>
      <c r="F60" s="10">
        <v>43244.291666666664</v>
      </c>
      <c r="G60" s="10">
        <v>43244.586111111108</v>
      </c>
      <c r="H60" s="14" t="s">
        <v>467</v>
      </c>
      <c r="I60" s="14" t="s">
        <v>467</v>
      </c>
      <c r="J60" s="14" t="s">
        <v>467</v>
      </c>
      <c r="K60" s="13">
        <f t="shared" ref="K60" si="57">IF(RIGHT(S60)="T",(+G60-F60),0)</f>
        <v>0</v>
      </c>
      <c r="L60" s="13">
        <f t="shared" ref="L60" si="58">IF(RIGHT(S60)="U",(+G60-F60),0)</f>
        <v>0</v>
      </c>
      <c r="M60" s="13">
        <f t="shared" ref="M60" si="59">IF(RIGHT(S60)="C",(+G60-F60),0)</f>
        <v>0</v>
      </c>
      <c r="N60" s="13">
        <f t="shared" ref="N60" si="60">IF(RIGHT(S60)="D",(+G60-F60),0)</f>
        <v>0.29444444444379769</v>
      </c>
      <c r="O60" s="15" t="s">
        <v>468</v>
      </c>
      <c r="P60" s="15" t="s">
        <v>468</v>
      </c>
      <c r="Q60" s="15" t="s">
        <v>468</v>
      </c>
      <c r="R60" s="11" t="s">
        <v>516</v>
      </c>
      <c r="S60" s="34" t="s">
        <v>462</v>
      </c>
      <c r="T60" s="12" t="s">
        <v>517</v>
      </c>
      <c r="U60" s="25"/>
      <c r="V60" s="27"/>
    </row>
    <row r="61" spans="1:22" ht="18.75">
      <c r="A61" s="3"/>
      <c r="B61" s="17"/>
      <c r="C61" s="16"/>
      <c r="D61" s="9"/>
      <c r="E61" s="25"/>
      <c r="F61" s="25"/>
      <c r="G61" s="25"/>
      <c r="H61" s="25"/>
      <c r="I61" s="25"/>
      <c r="J61" s="25"/>
      <c r="K61" s="33">
        <f>SUM(K60)</f>
        <v>0</v>
      </c>
      <c r="L61" s="33">
        <f t="shared" ref="L61:N61" si="61">SUM(L60)</f>
        <v>0</v>
      </c>
      <c r="M61" s="33">
        <f t="shared" si="61"/>
        <v>0</v>
      </c>
      <c r="N61" s="33">
        <f t="shared" si="61"/>
        <v>0.29444444444379769</v>
      </c>
      <c r="O61" s="25"/>
      <c r="P61" s="25"/>
      <c r="Q61" s="25"/>
      <c r="R61" s="11"/>
      <c r="S61" s="34"/>
      <c r="T61" s="12"/>
      <c r="U61" s="25"/>
      <c r="V61" s="27">
        <v>100</v>
      </c>
    </row>
    <row r="62" spans="1:22" ht="20.25">
      <c r="A62" s="3" t="s">
        <v>365</v>
      </c>
      <c r="B62" s="17" t="s">
        <v>364</v>
      </c>
      <c r="C62" s="16">
        <v>56.8</v>
      </c>
      <c r="D62" s="9" t="s">
        <v>0</v>
      </c>
      <c r="E62" s="25"/>
      <c r="F62" s="25"/>
      <c r="G62" s="25"/>
      <c r="H62" s="14" t="s">
        <v>467</v>
      </c>
      <c r="I62" s="14" t="s">
        <v>467</v>
      </c>
      <c r="J62" s="14" t="s">
        <v>467</v>
      </c>
      <c r="K62" s="13">
        <f t="shared" ref="K62" si="62">IF(RIGHT(S62)="T",(+G62-F62),0)</f>
        <v>0</v>
      </c>
      <c r="L62" s="13">
        <f t="shared" ref="L62" si="63">IF(RIGHT(S62)="U",(+G62-F62),0)</f>
        <v>0</v>
      </c>
      <c r="M62" s="13">
        <f t="shared" ref="M62" si="64">IF(RIGHT(S62)="C",(+G62-F62),0)</f>
        <v>0</v>
      </c>
      <c r="N62" s="13">
        <f t="shared" ref="N62" si="65">IF(RIGHT(S62)="D",(+G62-F62),0)</f>
        <v>0</v>
      </c>
      <c r="O62" s="32" t="s">
        <v>468</v>
      </c>
      <c r="P62" s="32" t="s">
        <v>468</v>
      </c>
      <c r="Q62" s="32" t="s">
        <v>468</v>
      </c>
      <c r="R62" s="11"/>
      <c r="S62" s="34"/>
      <c r="T62" s="12"/>
      <c r="U62" s="25"/>
      <c r="V62" s="27"/>
    </row>
    <row r="63" spans="1:22" ht="18.75">
      <c r="A63" s="3"/>
      <c r="B63" s="17"/>
      <c r="C63" s="16"/>
      <c r="D63" s="9"/>
      <c r="E63" s="25"/>
      <c r="F63" s="25"/>
      <c r="G63" s="25"/>
      <c r="H63" s="28"/>
      <c r="I63" s="28"/>
      <c r="J63" s="28"/>
      <c r="K63" s="33">
        <f t="shared" ref="K63" si="66">SUM(K62)</f>
        <v>0</v>
      </c>
      <c r="L63" s="33">
        <f t="shared" ref="L63:N63" si="67">SUM(L62)</f>
        <v>0</v>
      </c>
      <c r="M63" s="33">
        <f t="shared" si="67"/>
        <v>0</v>
      </c>
      <c r="N63" s="33">
        <f t="shared" si="67"/>
        <v>0</v>
      </c>
      <c r="O63" s="29"/>
      <c r="P63" s="29"/>
      <c r="Q63" s="29"/>
      <c r="R63" s="11"/>
      <c r="S63" s="34"/>
      <c r="T63" s="12"/>
      <c r="U63" s="25"/>
      <c r="V63" s="27">
        <v>100</v>
      </c>
    </row>
    <row r="64" spans="1:22" ht="20.25">
      <c r="A64" s="3" t="s">
        <v>363</v>
      </c>
      <c r="B64" s="17" t="s">
        <v>362</v>
      </c>
      <c r="C64" s="16">
        <v>56.8</v>
      </c>
      <c r="D64" s="9" t="s">
        <v>0</v>
      </c>
      <c r="E64" s="25"/>
      <c r="F64" s="25"/>
      <c r="G64" s="25"/>
      <c r="H64" s="14" t="s">
        <v>467</v>
      </c>
      <c r="I64" s="14" t="s">
        <v>467</v>
      </c>
      <c r="J64" s="14" t="s">
        <v>467</v>
      </c>
      <c r="K64" s="13">
        <f t="shared" ref="K64" si="68">IF(RIGHT(S64)="T",(+G64-F64),0)</f>
        <v>0</v>
      </c>
      <c r="L64" s="13">
        <f t="shared" ref="L64" si="69">IF(RIGHT(S64)="U",(+G64-F64),0)</f>
        <v>0</v>
      </c>
      <c r="M64" s="13">
        <f t="shared" ref="M64" si="70">IF(RIGHT(S64)="C",(+G64-F64),0)</f>
        <v>0</v>
      </c>
      <c r="N64" s="13">
        <f t="shared" ref="N64" si="71">IF(RIGHT(S64)="D",(+G64-F64),0)</f>
        <v>0</v>
      </c>
      <c r="O64" s="32" t="s">
        <v>468</v>
      </c>
      <c r="P64" s="32" t="s">
        <v>468</v>
      </c>
      <c r="Q64" s="32" t="s">
        <v>468</v>
      </c>
      <c r="R64" s="11"/>
      <c r="S64" s="34"/>
      <c r="T64" s="12"/>
      <c r="U64" s="25"/>
      <c r="V64" s="27"/>
    </row>
    <row r="65" spans="1:22" ht="18.75">
      <c r="A65" s="3"/>
      <c r="B65" s="17"/>
      <c r="C65" s="16"/>
      <c r="D65" s="9"/>
      <c r="E65" s="25"/>
      <c r="F65" s="25"/>
      <c r="G65" s="25"/>
      <c r="H65" s="28"/>
      <c r="I65" s="28"/>
      <c r="J65" s="28"/>
      <c r="K65" s="33">
        <f t="shared" ref="K65" si="72">SUM(K64)</f>
        <v>0</v>
      </c>
      <c r="L65" s="33">
        <f t="shared" ref="L65:N65" si="73">SUM(L64)</f>
        <v>0</v>
      </c>
      <c r="M65" s="33">
        <f t="shared" si="73"/>
        <v>0</v>
      </c>
      <c r="N65" s="33">
        <f t="shared" si="73"/>
        <v>0</v>
      </c>
      <c r="O65" s="29"/>
      <c r="P65" s="29"/>
      <c r="Q65" s="29"/>
      <c r="R65" s="11"/>
      <c r="S65" s="34"/>
      <c r="T65" s="12"/>
      <c r="U65" s="25"/>
      <c r="V65" s="27">
        <v>100</v>
      </c>
    </row>
    <row r="66" spans="1:22" ht="20.25">
      <c r="A66" s="3" t="s">
        <v>361</v>
      </c>
      <c r="B66" s="17" t="s">
        <v>360</v>
      </c>
      <c r="C66" s="16">
        <v>58.7</v>
      </c>
      <c r="D66" s="9" t="s">
        <v>0</v>
      </c>
      <c r="E66" s="25"/>
      <c r="F66" s="25"/>
      <c r="G66" s="25"/>
      <c r="H66" s="14" t="s">
        <v>467</v>
      </c>
      <c r="I66" s="14" t="s">
        <v>467</v>
      </c>
      <c r="J66" s="14" t="s">
        <v>467</v>
      </c>
      <c r="K66" s="13">
        <f t="shared" ref="K66" si="74">IF(RIGHT(S66)="T",(+G66-F66),0)</f>
        <v>0</v>
      </c>
      <c r="L66" s="13">
        <f t="shared" ref="L66" si="75">IF(RIGHT(S66)="U",(+G66-F66),0)</f>
        <v>0</v>
      </c>
      <c r="M66" s="13">
        <f t="shared" ref="M66" si="76">IF(RIGHT(S66)="C",(+G66-F66),0)</f>
        <v>0</v>
      </c>
      <c r="N66" s="13">
        <f t="shared" ref="N66" si="77">IF(RIGHT(S66)="D",(+G66-F66),0)</f>
        <v>0</v>
      </c>
      <c r="O66" s="32" t="s">
        <v>468</v>
      </c>
      <c r="P66" s="32" t="s">
        <v>468</v>
      </c>
      <c r="Q66" s="32" t="s">
        <v>468</v>
      </c>
      <c r="R66" s="11"/>
      <c r="S66" s="34"/>
      <c r="T66" s="12"/>
      <c r="U66" s="25"/>
      <c r="V66" s="27"/>
    </row>
    <row r="67" spans="1:22" ht="18.75">
      <c r="A67" s="3"/>
      <c r="B67" s="17"/>
      <c r="C67" s="16"/>
      <c r="D67" s="9"/>
      <c r="E67" s="25"/>
      <c r="F67" s="25"/>
      <c r="G67" s="25"/>
      <c r="H67" s="28"/>
      <c r="I67" s="28"/>
      <c r="J67" s="28"/>
      <c r="K67" s="33">
        <f t="shared" ref="K67" si="78">SUM(K66)</f>
        <v>0</v>
      </c>
      <c r="L67" s="33">
        <f t="shared" ref="L67:N67" si="79">SUM(L66)</f>
        <v>0</v>
      </c>
      <c r="M67" s="33">
        <f t="shared" si="79"/>
        <v>0</v>
      </c>
      <c r="N67" s="33">
        <f t="shared" si="79"/>
        <v>0</v>
      </c>
      <c r="O67" s="29"/>
      <c r="P67" s="29"/>
      <c r="Q67" s="29"/>
      <c r="R67" s="11"/>
      <c r="S67" s="34"/>
      <c r="T67" s="12"/>
      <c r="U67" s="25"/>
      <c r="V67" s="27">
        <v>100</v>
      </c>
    </row>
    <row r="68" spans="1:22" ht="20.25">
      <c r="A68" s="3" t="s">
        <v>359</v>
      </c>
      <c r="B68" s="17" t="s">
        <v>358</v>
      </c>
      <c r="C68" s="16">
        <v>58.7</v>
      </c>
      <c r="D68" s="9" t="s">
        <v>0</v>
      </c>
      <c r="E68" s="25"/>
      <c r="F68" s="25"/>
      <c r="G68" s="25"/>
      <c r="H68" s="14" t="s">
        <v>467</v>
      </c>
      <c r="I68" s="14" t="s">
        <v>467</v>
      </c>
      <c r="J68" s="14" t="s">
        <v>467</v>
      </c>
      <c r="K68" s="13">
        <f t="shared" ref="K68" si="80">IF(RIGHT(S68)="T",(+G68-F68),0)</f>
        <v>0</v>
      </c>
      <c r="L68" s="13">
        <f t="shared" ref="L68" si="81">IF(RIGHT(S68)="U",(+G68-F68),0)</f>
        <v>0</v>
      </c>
      <c r="M68" s="13">
        <f t="shared" ref="M68" si="82">IF(RIGHT(S68)="C",(+G68-F68),0)</f>
        <v>0</v>
      </c>
      <c r="N68" s="13">
        <f t="shared" ref="N68" si="83">IF(RIGHT(S68)="D",(+G68-F68),0)</f>
        <v>0</v>
      </c>
      <c r="O68" s="32" t="s">
        <v>468</v>
      </c>
      <c r="P68" s="32" t="s">
        <v>468</v>
      </c>
      <c r="Q68" s="32" t="s">
        <v>468</v>
      </c>
      <c r="R68" s="11"/>
      <c r="S68" s="34"/>
      <c r="T68" s="12"/>
      <c r="U68" s="25"/>
      <c r="V68" s="27"/>
    </row>
    <row r="69" spans="1:22" ht="18.75">
      <c r="A69" s="3"/>
      <c r="B69" s="17"/>
      <c r="C69" s="16"/>
      <c r="D69" s="9"/>
      <c r="E69" s="25"/>
      <c r="F69" s="25"/>
      <c r="G69" s="25"/>
      <c r="H69" s="28"/>
      <c r="I69" s="28"/>
      <c r="J69" s="28"/>
      <c r="K69" s="33">
        <f t="shared" ref="K69" si="84">SUM(K68)</f>
        <v>0</v>
      </c>
      <c r="L69" s="33">
        <f t="shared" ref="L69:N69" si="85">SUM(L68)</f>
        <v>0</v>
      </c>
      <c r="M69" s="33">
        <f t="shared" si="85"/>
        <v>0</v>
      </c>
      <c r="N69" s="33">
        <f t="shared" si="85"/>
        <v>0</v>
      </c>
      <c r="O69" s="29"/>
      <c r="P69" s="29"/>
      <c r="Q69" s="29"/>
      <c r="R69" s="11"/>
      <c r="S69" s="34"/>
      <c r="T69" s="12"/>
      <c r="U69" s="25"/>
      <c r="V69" s="27">
        <v>100</v>
      </c>
    </row>
    <row r="70" spans="1:22" ht="24.75" customHeight="1">
      <c r="A70" s="3" t="s">
        <v>357</v>
      </c>
      <c r="B70" s="17" t="s">
        <v>356</v>
      </c>
      <c r="C70" s="16">
        <v>53.07</v>
      </c>
      <c r="D70" s="9" t="s">
        <v>0</v>
      </c>
      <c r="E70" s="25"/>
      <c r="F70" s="10">
        <v>43233.633333333331</v>
      </c>
      <c r="G70" s="10">
        <v>43233.738888888889</v>
      </c>
      <c r="H70" s="14" t="s">
        <v>467</v>
      </c>
      <c r="I70" s="14" t="s">
        <v>467</v>
      </c>
      <c r="J70" s="14" t="s">
        <v>467</v>
      </c>
      <c r="K70" s="13">
        <f t="shared" ref="K70:K71" si="86">IF(RIGHT(S70)="T",(+G70-F70),0)</f>
        <v>0.1055555555576575</v>
      </c>
      <c r="L70" s="13">
        <f>IF(RIGHT(R70)="U",(+G70-F70),0)</f>
        <v>0</v>
      </c>
      <c r="M70" s="13">
        <f>IF(RIGHT(R70)="C",(+G70-F70),0)</f>
        <v>0</v>
      </c>
      <c r="N70" s="13">
        <f>IF(RIGHT(R70)="D",(+G70-F70),0)</f>
        <v>0</v>
      </c>
      <c r="O70" s="15" t="s">
        <v>468</v>
      </c>
      <c r="P70" s="15" t="s">
        <v>468</v>
      </c>
      <c r="Q70" s="15" t="s">
        <v>468</v>
      </c>
      <c r="R70" s="11" t="s">
        <v>521</v>
      </c>
      <c r="S70" s="34" t="s">
        <v>495</v>
      </c>
      <c r="T70" s="12" t="s">
        <v>522</v>
      </c>
      <c r="U70" s="25"/>
      <c r="V70" s="27"/>
    </row>
    <row r="71" spans="1:22" ht="21" customHeight="1">
      <c r="A71" s="3"/>
      <c r="B71" s="17"/>
      <c r="C71" s="16"/>
      <c r="D71" s="9"/>
      <c r="E71" s="25"/>
      <c r="F71" s="10">
        <v>43233.738888888889</v>
      </c>
      <c r="G71" s="10">
        <v>43237.779861111114</v>
      </c>
      <c r="H71" s="14" t="s">
        <v>467</v>
      </c>
      <c r="I71" s="14" t="s">
        <v>467</v>
      </c>
      <c r="J71" s="14" t="s">
        <v>467</v>
      </c>
      <c r="K71" s="13">
        <f t="shared" si="86"/>
        <v>4.0409722222248092</v>
      </c>
      <c r="L71" s="13">
        <f>IF(RIGHT(R71)="U",(+G71-F71),0)</f>
        <v>0</v>
      </c>
      <c r="M71" s="13">
        <f>IF(RIGHT(R71)="C",(+G71-F71),0)</f>
        <v>0</v>
      </c>
      <c r="N71" s="13">
        <f>IF(RIGHT(R71)="D",(+G71-F71),0)</f>
        <v>0</v>
      </c>
      <c r="O71" s="15" t="s">
        <v>468</v>
      </c>
      <c r="P71" s="15" t="s">
        <v>468</v>
      </c>
      <c r="Q71" s="15" t="s">
        <v>468</v>
      </c>
      <c r="R71" s="11" t="s">
        <v>523</v>
      </c>
      <c r="S71" s="34" t="s">
        <v>486</v>
      </c>
      <c r="T71" s="12" t="s">
        <v>524</v>
      </c>
      <c r="U71" s="25"/>
      <c r="V71" s="27"/>
    </row>
    <row r="72" spans="1:22" s="48" customFormat="1" ht="21.75" customHeight="1">
      <c r="A72" s="37"/>
      <c r="B72" s="38"/>
      <c r="C72" s="39"/>
      <c r="D72" s="40"/>
      <c r="E72" s="41"/>
      <c r="F72" s="41"/>
      <c r="G72" s="41"/>
      <c r="H72" s="41"/>
      <c r="I72" s="41"/>
      <c r="J72" s="41"/>
      <c r="K72" s="44">
        <f>SUM(K70:K71)</f>
        <v>4.1465277777824667</v>
      </c>
      <c r="L72" s="44">
        <f t="shared" ref="L72:M72" si="87">SUM(L70:L71)</f>
        <v>0</v>
      </c>
      <c r="M72" s="44">
        <f t="shared" si="87"/>
        <v>0</v>
      </c>
      <c r="N72" s="44">
        <f>SUM(N70:N71)</f>
        <v>0</v>
      </c>
      <c r="O72" s="41"/>
      <c r="P72" s="41"/>
      <c r="Q72" s="41"/>
      <c r="R72" s="46"/>
      <c r="S72" s="47"/>
      <c r="T72" s="35"/>
      <c r="U72" s="41"/>
      <c r="V72" s="36">
        <v>86.18</v>
      </c>
    </row>
    <row r="73" spans="1:22" ht="20.25">
      <c r="A73" s="3" t="s">
        <v>355</v>
      </c>
      <c r="B73" s="17" t="s">
        <v>354</v>
      </c>
      <c r="C73" s="16">
        <v>53.07</v>
      </c>
      <c r="D73" s="9" t="s">
        <v>0</v>
      </c>
      <c r="E73" s="25"/>
      <c r="F73" s="10">
        <v>43241.441666666666</v>
      </c>
      <c r="G73" s="10">
        <v>43241.754166666666</v>
      </c>
      <c r="H73" s="14" t="s">
        <v>467</v>
      </c>
      <c r="I73" s="14" t="s">
        <v>467</v>
      </c>
      <c r="J73" s="14" t="s">
        <v>467</v>
      </c>
      <c r="K73" s="13">
        <f>IF(RIGHT(R73)="T",(+G73-F73),0)</f>
        <v>0</v>
      </c>
      <c r="L73" s="13">
        <f>IF(RIGHT(R73)="U",(+G73-F73),0)</f>
        <v>0</v>
      </c>
      <c r="M73" s="13">
        <f>IF(RIGHT(R73)="C",(+G73-F73),0)</f>
        <v>0</v>
      </c>
      <c r="N73" s="13">
        <f>IF(RIGHT(R73)="D",(+G73-F73),0)</f>
        <v>0</v>
      </c>
      <c r="O73" s="15" t="s">
        <v>468</v>
      </c>
      <c r="P73" s="15" t="s">
        <v>468</v>
      </c>
      <c r="Q73" s="15" t="s">
        <v>468</v>
      </c>
      <c r="R73" s="11" t="s">
        <v>525</v>
      </c>
      <c r="S73" s="34" t="s">
        <v>462</v>
      </c>
      <c r="T73" s="12" t="s">
        <v>526</v>
      </c>
      <c r="U73" s="25"/>
      <c r="V73" s="27"/>
    </row>
    <row r="74" spans="1:22" ht="18.75">
      <c r="A74" s="3"/>
      <c r="B74" s="17"/>
      <c r="C74" s="16"/>
      <c r="D74" s="9"/>
      <c r="E74" s="25"/>
      <c r="F74" s="25"/>
      <c r="G74" s="25"/>
      <c r="H74" s="25"/>
      <c r="I74" s="25"/>
      <c r="J74" s="25"/>
      <c r="K74" s="33">
        <f>SUM(K73)</f>
        <v>0</v>
      </c>
      <c r="L74" s="33">
        <f t="shared" ref="L74:N74" si="88">SUM(L73)</f>
        <v>0</v>
      </c>
      <c r="M74" s="33">
        <f t="shared" si="88"/>
        <v>0</v>
      </c>
      <c r="N74" s="33">
        <f t="shared" si="88"/>
        <v>0</v>
      </c>
      <c r="O74" s="25"/>
      <c r="P74" s="25"/>
      <c r="Q74" s="25"/>
      <c r="R74" s="11"/>
      <c r="S74" s="34"/>
      <c r="T74" s="12"/>
      <c r="U74" s="25"/>
      <c r="V74" s="27">
        <v>100</v>
      </c>
    </row>
    <row r="75" spans="1:22" ht="24">
      <c r="A75" s="3" t="s">
        <v>353</v>
      </c>
      <c r="B75" s="17" t="s">
        <v>352</v>
      </c>
      <c r="C75" s="16">
        <v>10.29</v>
      </c>
      <c r="D75" s="9" t="s">
        <v>0</v>
      </c>
      <c r="E75" s="25"/>
      <c r="F75" s="10">
        <v>43223.543055555558</v>
      </c>
      <c r="G75" s="10">
        <v>43223.565972222219</v>
      </c>
      <c r="H75" s="14" t="s">
        <v>467</v>
      </c>
      <c r="I75" s="14" t="s">
        <v>467</v>
      </c>
      <c r="J75" s="14" t="s">
        <v>467</v>
      </c>
      <c r="K75" s="13">
        <f t="shared" ref="K75" si="89">IF(RIGHT(S75)="T",(+G75-F75),0)</f>
        <v>2.2916666661330964E-2</v>
      </c>
      <c r="L75" s="13">
        <f t="shared" ref="L75:L76" si="90">IF(RIGHT(R75)="U",(+G75-F75),0)</f>
        <v>0</v>
      </c>
      <c r="M75" s="13">
        <f t="shared" ref="M75:M76" si="91">IF(RIGHT(R75)="C",(+G75-F75),0)</f>
        <v>0</v>
      </c>
      <c r="N75" s="13">
        <f t="shared" ref="N75:N76" si="92">IF(RIGHT(R75)="D",(+G75-F75),0)</f>
        <v>0</v>
      </c>
      <c r="O75" s="15" t="s">
        <v>468</v>
      </c>
      <c r="P75" s="15" t="s">
        <v>468</v>
      </c>
      <c r="Q75" s="15" t="s">
        <v>468</v>
      </c>
      <c r="R75" s="11" t="s">
        <v>527</v>
      </c>
      <c r="S75" s="34" t="s">
        <v>486</v>
      </c>
      <c r="T75" s="12" t="s">
        <v>528</v>
      </c>
      <c r="U75" s="25"/>
      <c r="V75" s="27"/>
    </row>
    <row r="76" spans="1:22" ht="36">
      <c r="A76" s="3"/>
      <c r="B76" s="17"/>
      <c r="C76" s="16"/>
      <c r="D76" s="9"/>
      <c r="E76" s="25"/>
      <c r="F76" s="10">
        <v>43244.59375</v>
      </c>
      <c r="G76" s="10">
        <v>43244.605555555558</v>
      </c>
      <c r="H76" s="14" t="s">
        <v>467</v>
      </c>
      <c r="I76" s="14" t="s">
        <v>467</v>
      </c>
      <c r="J76" s="14" t="s">
        <v>467</v>
      </c>
      <c r="K76" s="13">
        <f t="shared" ref="K76" si="93">IF(RIGHT(R76)="T",(+G76-F76),0)</f>
        <v>0</v>
      </c>
      <c r="L76" s="13">
        <f t="shared" si="90"/>
        <v>0</v>
      </c>
      <c r="M76" s="13">
        <f t="shared" si="91"/>
        <v>0</v>
      </c>
      <c r="N76" s="13">
        <f t="shared" si="92"/>
        <v>0</v>
      </c>
      <c r="O76" s="15" t="s">
        <v>468</v>
      </c>
      <c r="P76" s="15" t="s">
        <v>468</v>
      </c>
      <c r="Q76" s="15" t="s">
        <v>468</v>
      </c>
      <c r="R76" s="11" t="s">
        <v>529</v>
      </c>
      <c r="S76" s="34" t="s">
        <v>465</v>
      </c>
      <c r="T76" s="12" t="s">
        <v>530</v>
      </c>
      <c r="U76" s="25"/>
      <c r="V76" s="27"/>
    </row>
    <row r="77" spans="1:22" ht="18.75">
      <c r="A77" s="3"/>
      <c r="B77" s="17"/>
      <c r="C77" s="16"/>
      <c r="D77" s="9"/>
      <c r="E77" s="25"/>
      <c r="F77" s="25"/>
      <c r="G77" s="25"/>
      <c r="H77" s="25"/>
      <c r="I77" s="25"/>
      <c r="J77" s="25"/>
      <c r="K77" s="33">
        <f>SUM(K75:K76)</f>
        <v>2.2916666661330964E-2</v>
      </c>
      <c r="L77" s="33">
        <f t="shared" ref="L77:M77" si="94">SUM(L75:L76)</f>
        <v>0</v>
      </c>
      <c r="M77" s="33">
        <f t="shared" si="94"/>
        <v>0</v>
      </c>
      <c r="N77" s="33">
        <f>SUM(N75:N76)</f>
        <v>0</v>
      </c>
      <c r="O77" s="25"/>
      <c r="P77" s="25"/>
      <c r="Q77" s="25"/>
      <c r="R77" s="11"/>
      <c r="S77" s="34"/>
      <c r="T77" s="12"/>
      <c r="U77" s="25"/>
      <c r="V77" s="27">
        <v>99.92</v>
      </c>
    </row>
    <row r="78" spans="1:22" ht="36">
      <c r="A78" s="3" t="s">
        <v>351</v>
      </c>
      <c r="B78" s="17" t="s">
        <v>350</v>
      </c>
      <c r="C78" s="16">
        <v>10.29</v>
      </c>
      <c r="D78" s="9" t="s">
        <v>0</v>
      </c>
      <c r="E78" s="25"/>
      <c r="F78" s="10">
        <v>43244.59375</v>
      </c>
      <c r="G78" s="10">
        <v>43244.605555555558</v>
      </c>
      <c r="H78" s="14" t="s">
        <v>467</v>
      </c>
      <c r="I78" s="14" t="s">
        <v>467</v>
      </c>
      <c r="J78" s="14" t="s">
        <v>467</v>
      </c>
      <c r="K78" s="18">
        <f t="shared" ref="K78" si="95">IF(RIGHT(S78)="T",(+G78-F78),0)</f>
        <v>0</v>
      </c>
      <c r="L78" s="18">
        <f t="shared" ref="L78" si="96">IF(RIGHT(S78)="U",(+G78-F78),0)</f>
        <v>1.1805555557657499E-2</v>
      </c>
      <c r="M78" s="18">
        <f t="shared" ref="M78" si="97">IF(RIGHT(S78)="C",(+G78-F78),0)</f>
        <v>0</v>
      </c>
      <c r="N78" s="18">
        <f t="shared" ref="N78" si="98">IF(RIGHT(S78)="D",(+G78-F78),0)</f>
        <v>0</v>
      </c>
      <c r="O78" s="15" t="s">
        <v>468</v>
      </c>
      <c r="P78" s="15" t="s">
        <v>468</v>
      </c>
      <c r="Q78" s="15" t="s">
        <v>468</v>
      </c>
      <c r="R78" s="11" t="s">
        <v>529</v>
      </c>
      <c r="S78" s="34" t="s">
        <v>465</v>
      </c>
      <c r="T78" s="12" t="s">
        <v>530</v>
      </c>
      <c r="U78" s="25"/>
      <c r="V78" s="27"/>
    </row>
    <row r="79" spans="1:22" ht="18.75">
      <c r="A79" s="3"/>
      <c r="B79" s="17"/>
      <c r="C79" s="16"/>
      <c r="D79" s="9"/>
      <c r="E79" s="25"/>
      <c r="F79" s="25"/>
      <c r="G79" s="25"/>
      <c r="H79" s="25"/>
      <c r="I79" s="25"/>
      <c r="J79" s="25"/>
      <c r="K79" s="33">
        <f>SUM(K78)</f>
        <v>0</v>
      </c>
      <c r="L79" s="33">
        <f t="shared" ref="L79:N79" si="99">SUM(L78)</f>
        <v>1.1805555557657499E-2</v>
      </c>
      <c r="M79" s="33">
        <f t="shared" si="99"/>
        <v>0</v>
      </c>
      <c r="N79" s="33">
        <f t="shared" si="99"/>
        <v>0</v>
      </c>
      <c r="O79" s="25"/>
      <c r="P79" s="25"/>
      <c r="Q79" s="25"/>
      <c r="R79" s="11"/>
      <c r="S79" s="34"/>
      <c r="T79" s="12"/>
      <c r="U79" s="25"/>
      <c r="V79" s="27">
        <v>100</v>
      </c>
    </row>
    <row r="80" spans="1:22" ht="20.25">
      <c r="A80" s="3" t="s">
        <v>349</v>
      </c>
      <c r="B80" s="17" t="s">
        <v>348</v>
      </c>
      <c r="C80" s="16">
        <v>14.95</v>
      </c>
      <c r="D80" s="9" t="s">
        <v>0</v>
      </c>
      <c r="E80" s="25"/>
      <c r="F80" s="25"/>
      <c r="G80" s="25"/>
      <c r="H80" s="14" t="s">
        <v>467</v>
      </c>
      <c r="I80" s="14" t="s">
        <v>467</v>
      </c>
      <c r="J80" s="14" t="s">
        <v>467</v>
      </c>
      <c r="K80" s="13">
        <f t="shared" ref="K80" si="100">IF(RIGHT(S80)="T",(+G80-F80),0)</f>
        <v>0</v>
      </c>
      <c r="L80" s="13">
        <f t="shared" ref="L80" si="101">IF(RIGHT(S80)="U",(+G80-F80),0)</f>
        <v>0</v>
      </c>
      <c r="M80" s="13">
        <f t="shared" ref="M80" si="102">IF(RIGHT(S80)="C",(+G80-F80),0)</f>
        <v>0</v>
      </c>
      <c r="N80" s="13">
        <f t="shared" ref="N80" si="103">IF(RIGHT(S80)="D",(+G80-F80),0)</f>
        <v>0</v>
      </c>
      <c r="O80" s="32" t="s">
        <v>468</v>
      </c>
      <c r="P80" s="32" t="s">
        <v>468</v>
      </c>
      <c r="Q80" s="32" t="s">
        <v>468</v>
      </c>
      <c r="R80" s="11"/>
      <c r="S80" s="34"/>
      <c r="T80" s="12"/>
      <c r="U80" s="25"/>
      <c r="V80" s="27"/>
    </row>
    <row r="81" spans="1:22" ht="18.75">
      <c r="A81" s="3"/>
      <c r="B81" s="17"/>
      <c r="C81" s="16"/>
      <c r="D81" s="9"/>
      <c r="E81" s="25"/>
      <c r="F81" s="25"/>
      <c r="G81" s="25"/>
      <c r="H81" s="28"/>
      <c r="I81" s="28"/>
      <c r="J81" s="28"/>
      <c r="K81" s="33">
        <f t="shared" ref="K81" si="104">SUM(K80)</f>
        <v>0</v>
      </c>
      <c r="L81" s="33">
        <f t="shared" ref="L81:N81" si="105">SUM(L80)</f>
        <v>0</v>
      </c>
      <c r="M81" s="33">
        <f t="shared" si="105"/>
        <v>0</v>
      </c>
      <c r="N81" s="33">
        <f t="shared" si="105"/>
        <v>0</v>
      </c>
      <c r="O81" s="29"/>
      <c r="P81" s="29"/>
      <c r="Q81" s="29"/>
      <c r="R81" s="11"/>
      <c r="S81" s="34"/>
      <c r="T81" s="12"/>
      <c r="U81" s="25"/>
      <c r="V81" s="27">
        <v>100</v>
      </c>
    </row>
    <row r="82" spans="1:22" ht="20.25">
      <c r="A82" s="3" t="s">
        <v>347</v>
      </c>
      <c r="B82" s="17" t="s">
        <v>346</v>
      </c>
      <c r="C82" s="16">
        <v>14.95</v>
      </c>
      <c r="D82" s="9" t="s">
        <v>0</v>
      </c>
      <c r="E82" s="25"/>
      <c r="F82" s="25"/>
      <c r="G82" s="25"/>
      <c r="H82" s="14" t="s">
        <v>467</v>
      </c>
      <c r="I82" s="14" t="s">
        <v>467</v>
      </c>
      <c r="J82" s="14" t="s">
        <v>467</v>
      </c>
      <c r="K82" s="13">
        <f t="shared" ref="K82" si="106">IF(RIGHT(S82)="T",(+G82-F82),0)</f>
        <v>0</v>
      </c>
      <c r="L82" s="13">
        <f t="shared" ref="L82" si="107">IF(RIGHT(S82)="U",(+G82-F82),0)</f>
        <v>0</v>
      </c>
      <c r="M82" s="13">
        <f t="shared" ref="M82" si="108">IF(RIGHT(S82)="C",(+G82-F82),0)</f>
        <v>0</v>
      </c>
      <c r="N82" s="13">
        <f t="shared" ref="N82" si="109">IF(RIGHT(S82)="D",(+G82-F82),0)</f>
        <v>0</v>
      </c>
      <c r="O82" s="32" t="s">
        <v>468</v>
      </c>
      <c r="P82" s="32" t="s">
        <v>468</v>
      </c>
      <c r="Q82" s="32" t="s">
        <v>468</v>
      </c>
      <c r="R82" s="11"/>
      <c r="S82" s="34"/>
      <c r="T82" s="12"/>
      <c r="U82" s="25"/>
      <c r="V82" s="27"/>
    </row>
    <row r="83" spans="1:22" ht="18.75">
      <c r="A83" s="3"/>
      <c r="B83" s="17"/>
      <c r="C83" s="16"/>
      <c r="D83" s="9"/>
      <c r="E83" s="25"/>
      <c r="F83" s="25"/>
      <c r="G83" s="25"/>
      <c r="H83" s="28"/>
      <c r="I83" s="28"/>
      <c r="J83" s="28"/>
      <c r="K83" s="33">
        <f t="shared" ref="K83" si="110">SUM(K82)</f>
        <v>0</v>
      </c>
      <c r="L83" s="33">
        <f t="shared" ref="L83:N83" si="111">SUM(L82)</f>
        <v>0</v>
      </c>
      <c r="M83" s="33">
        <f t="shared" si="111"/>
        <v>0</v>
      </c>
      <c r="N83" s="33">
        <f t="shared" si="111"/>
        <v>0</v>
      </c>
      <c r="O83" s="29"/>
      <c r="P83" s="29"/>
      <c r="Q83" s="29"/>
      <c r="R83" s="11"/>
      <c r="S83" s="34"/>
      <c r="T83" s="12"/>
      <c r="U83" s="25"/>
      <c r="V83" s="27">
        <v>100</v>
      </c>
    </row>
    <row r="84" spans="1:22" ht="36">
      <c r="A84" s="3" t="s">
        <v>345</v>
      </c>
      <c r="B84" s="17" t="s">
        <v>344</v>
      </c>
      <c r="C84" s="16">
        <v>128.30000000000001</v>
      </c>
      <c r="D84" s="9" t="s">
        <v>0</v>
      </c>
      <c r="E84" s="25"/>
      <c r="F84" s="10">
        <v>43249.599305555559</v>
      </c>
      <c r="G84" s="10">
        <v>43249.615972222222</v>
      </c>
      <c r="H84" s="14" t="s">
        <v>467</v>
      </c>
      <c r="I84" s="14" t="s">
        <v>467</v>
      </c>
      <c r="J84" s="14" t="s">
        <v>467</v>
      </c>
      <c r="K84" s="18">
        <f t="shared" ref="K84" si="112">IF(RIGHT(S84)="T",(+G84-F84),0)</f>
        <v>0</v>
      </c>
      <c r="L84" s="18">
        <f t="shared" ref="L84" si="113">IF(RIGHT(S84)="U",(+G84-F84),0)</f>
        <v>1.6666666662786156E-2</v>
      </c>
      <c r="M84" s="18">
        <f t="shared" ref="M84" si="114">IF(RIGHT(S84)="C",(+G84-F84),0)</f>
        <v>0</v>
      </c>
      <c r="N84" s="18">
        <f t="shared" ref="N84" si="115">IF(RIGHT(S84)="D",(+G84-F84),0)</f>
        <v>0</v>
      </c>
      <c r="O84" s="15" t="s">
        <v>468</v>
      </c>
      <c r="P84" s="15" t="s">
        <v>468</v>
      </c>
      <c r="Q84" s="15" t="s">
        <v>468</v>
      </c>
      <c r="R84" s="11" t="s">
        <v>531</v>
      </c>
      <c r="S84" s="34" t="s">
        <v>465</v>
      </c>
      <c r="T84" s="12" t="s">
        <v>532</v>
      </c>
      <c r="U84" s="25"/>
      <c r="V84" s="27"/>
    </row>
    <row r="85" spans="1:22" ht="18.75">
      <c r="A85" s="3"/>
      <c r="B85" s="17"/>
      <c r="C85" s="16"/>
      <c r="D85" s="9"/>
      <c r="E85" s="25"/>
      <c r="F85" s="25"/>
      <c r="G85" s="25"/>
      <c r="H85" s="25"/>
      <c r="I85" s="25"/>
      <c r="J85" s="25"/>
      <c r="K85" s="33">
        <f>SUM(K84)</f>
        <v>0</v>
      </c>
      <c r="L85" s="33">
        <f t="shared" ref="L85:N85" si="116">SUM(L84)</f>
        <v>1.6666666662786156E-2</v>
      </c>
      <c r="M85" s="33">
        <f t="shared" si="116"/>
        <v>0</v>
      </c>
      <c r="N85" s="33">
        <f t="shared" si="116"/>
        <v>0</v>
      </c>
      <c r="O85" s="25"/>
      <c r="P85" s="25"/>
      <c r="Q85" s="25"/>
      <c r="R85" s="11"/>
      <c r="S85" s="34"/>
      <c r="T85" s="12"/>
      <c r="U85" s="25"/>
      <c r="V85" s="27">
        <v>100</v>
      </c>
    </row>
    <row r="86" spans="1:22" ht="20.25">
      <c r="A86" s="3" t="s">
        <v>343</v>
      </c>
      <c r="B86" s="17" t="s">
        <v>342</v>
      </c>
      <c r="C86" s="16">
        <v>9.5</v>
      </c>
      <c r="D86" s="9" t="s">
        <v>0</v>
      </c>
      <c r="E86" s="25"/>
      <c r="F86" s="25"/>
      <c r="G86" s="25"/>
      <c r="H86" s="14" t="s">
        <v>467</v>
      </c>
      <c r="I86" s="14" t="s">
        <v>467</v>
      </c>
      <c r="J86" s="14" t="s">
        <v>467</v>
      </c>
      <c r="K86" s="13">
        <f t="shared" ref="K86" si="117">IF(RIGHT(S86)="T",(+G86-F86),0)</f>
        <v>0</v>
      </c>
      <c r="L86" s="13">
        <f t="shared" ref="L86" si="118">IF(RIGHT(S86)="U",(+G86-F86),0)</f>
        <v>0</v>
      </c>
      <c r="M86" s="13">
        <f t="shared" ref="M86" si="119">IF(RIGHT(S86)="C",(+G86-F86),0)</f>
        <v>0</v>
      </c>
      <c r="N86" s="13">
        <f t="shared" ref="N86" si="120">IF(RIGHT(S86)="D",(+G86-F86),0)</f>
        <v>0</v>
      </c>
      <c r="O86" s="32" t="s">
        <v>468</v>
      </c>
      <c r="P86" s="32" t="s">
        <v>468</v>
      </c>
      <c r="Q86" s="32" t="s">
        <v>468</v>
      </c>
      <c r="R86" s="11"/>
      <c r="S86" s="34"/>
      <c r="T86" s="12"/>
      <c r="U86" s="25"/>
      <c r="V86" s="27"/>
    </row>
    <row r="87" spans="1:22" ht="18.75">
      <c r="A87" s="3"/>
      <c r="B87" s="17"/>
      <c r="C87" s="16"/>
      <c r="D87" s="9"/>
      <c r="E87" s="25"/>
      <c r="F87" s="25"/>
      <c r="G87" s="25"/>
      <c r="H87" s="28"/>
      <c r="I87" s="28"/>
      <c r="J87" s="28"/>
      <c r="K87" s="33">
        <f t="shared" ref="K87" si="121">SUM(K86)</f>
        <v>0</v>
      </c>
      <c r="L87" s="33">
        <f t="shared" ref="L87:N87" si="122">SUM(L86)</f>
        <v>0</v>
      </c>
      <c r="M87" s="33">
        <f t="shared" si="122"/>
        <v>0</v>
      </c>
      <c r="N87" s="33">
        <f t="shared" si="122"/>
        <v>0</v>
      </c>
      <c r="O87" s="29"/>
      <c r="P87" s="29"/>
      <c r="Q87" s="29"/>
      <c r="R87" s="11"/>
      <c r="S87" s="34"/>
      <c r="T87" s="12"/>
      <c r="U87" s="25"/>
      <c r="V87" s="27">
        <v>100</v>
      </c>
    </row>
    <row r="88" spans="1:22" ht="20.25">
      <c r="A88" s="3" t="s">
        <v>341</v>
      </c>
      <c r="B88" s="17" t="s">
        <v>340</v>
      </c>
      <c r="C88" s="16">
        <v>128.30000000000001</v>
      </c>
      <c r="D88" s="9" t="s">
        <v>0</v>
      </c>
      <c r="E88" s="25"/>
      <c r="F88" s="25"/>
      <c r="G88" s="25"/>
      <c r="H88" s="14" t="s">
        <v>467</v>
      </c>
      <c r="I88" s="14" t="s">
        <v>467</v>
      </c>
      <c r="J88" s="14" t="s">
        <v>467</v>
      </c>
      <c r="K88" s="13">
        <f t="shared" ref="K88" si="123">IF(RIGHT(S88)="T",(+G88-F88),0)</f>
        <v>0</v>
      </c>
      <c r="L88" s="13">
        <f t="shared" ref="L88" si="124">IF(RIGHT(S88)="U",(+G88-F88),0)</f>
        <v>0</v>
      </c>
      <c r="M88" s="13">
        <f t="shared" ref="M88" si="125">IF(RIGHT(S88)="C",(+G88-F88),0)</f>
        <v>0</v>
      </c>
      <c r="N88" s="13">
        <f t="shared" ref="N88" si="126">IF(RIGHT(S88)="D",(+G88-F88),0)</f>
        <v>0</v>
      </c>
      <c r="O88" s="32" t="s">
        <v>468</v>
      </c>
      <c r="P88" s="32" t="s">
        <v>468</v>
      </c>
      <c r="Q88" s="32" t="s">
        <v>468</v>
      </c>
      <c r="R88" s="11"/>
      <c r="S88" s="34"/>
      <c r="T88" s="12"/>
      <c r="U88" s="25"/>
      <c r="V88" s="27"/>
    </row>
    <row r="89" spans="1:22" ht="18.75">
      <c r="A89" s="3"/>
      <c r="B89" s="17"/>
      <c r="C89" s="16"/>
      <c r="D89" s="9"/>
      <c r="E89" s="25"/>
      <c r="F89" s="25"/>
      <c r="G89" s="25"/>
      <c r="H89" s="28"/>
      <c r="I89" s="28"/>
      <c r="J89" s="28"/>
      <c r="K89" s="33">
        <f t="shared" ref="K89" si="127">SUM(K88)</f>
        <v>0</v>
      </c>
      <c r="L89" s="33">
        <f t="shared" ref="L89:N89" si="128">SUM(L88)</f>
        <v>0</v>
      </c>
      <c r="M89" s="33">
        <f t="shared" si="128"/>
        <v>0</v>
      </c>
      <c r="N89" s="33">
        <f t="shared" si="128"/>
        <v>0</v>
      </c>
      <c r="O89" s="29"/>
      <c r="P89" s="29"/>
      <c r="Q89" s="29"/>
      <c r="R89" s="11"/>
      <c r="S89" s="34"/>
      <c r="T89" s="12"/>
      <c r="U89" s="25"/>
      <c r="V89" s="27">
        <v>100</v>
      </c>
    </row>
    <row r="90" spans="1:22" ht="18.75">
      <c r="A90" s="3" t="s">
        <v>339</v>
      </c>
      <c r="B90" s="17" t="s">
        <v>338</v>
      </c>
      <c r="C90" s="16">
        <v>9.5</v>
      </c>
      <c r="D90" s="9" t="s">
        <v>0</v>
      </c>
      <c r="E90" s="25"/>
      <c r="F90" s="10">
        <v>43232.706250000003</v>
      </c>
      <c r="G90" s="10">
        <v>43232.706250000003</v>
      </c>
      <c r="H90" s="14" t="s">
        <v>467</v>
      </c>
      <c r="I90" s="14" t="s">
        <v>467</v>
      </c>
      <c r="J90" s="14" t="s">
        <v>467</v>
      </c>
      <c r="K90" s="18">
        <f t="shared" ref="K90" si="129">IF(RIGHT(S90)="T",(+G90-F90),0)</f>
        <v>0</v>
      </c>
      <c r="L90" s="18">
        <f t="shared" ref="L90" si="130">IF(RIGHT(S90)="U",(+G90-F90),0)</f>
        <v>0</v>
      </c>
      <c r="M90" s="18">
        <f t="shared" ref="M90" si="131">IF(RIGHT(S90)="C",(+G90-F90),0)</f>
        <v>0</v>
      </c>
      <c r="N90" s="18">
        <f t="shared" ref="N90" si="132">IF(RIGHT(S90)="D",(+G90-F90),0)</f>
        <v>0</v>
      </c>
      <c r="O90" s="15" t="s">
        <v>468</v>
      </c>
      <c r="P90" s="15" t="s">
        <v>468</v>
      </c>
      <c r="Q90" s="15" t="s">
        <v>468</v>
      </c>
      <c r="R90" s="11" t="s">
        <v>521</v>
      </c>
      <c r="S90" s="34" t="s">
        <v>533</v>
      </c>
      <c r="T90" s="12" t="s">
        <v>534</v>
      </c>
      <c r="U90" s="25"/>
      <c r="V90" s="27"/>
    </row>
    <row r="91" spans="1:22" ht="18.75">
      <c r="A91" s="3"/>
      <c r="B91" s="17"/>
      <c r="C91" s="16"/>
      <c r="D91" s="9"/>
      <c r="E91" s="25"/>
      <c r="F91" s="25"/>
      <c r="G91" s="25"/>
      <c r="H91" s="25"/>
      <c r="I91" s="25"/>
      <c r="J91" s="25"/>
      <c r="K91" s="33">
        <f>SUM(K90)</f>
        <v>0</v>
      </c>
      <c r="L91" s="33">
        <f t="shared" ref="L91:N91" si="133">SUM(L90)</f>
        <v>0</v>
      </c>
      <c r="M91" s="33">
        <f t="shared" si="133"/>
        <v>0</v>
      </c>
      <c r="N91" s="33">
        <f t="shared" si="133"/>
        <v>0</v>
      </c>
      <c r="O91" s="25"/>
      <c r="P91" s="25"/>
      <c r="Q91" s="25"/>
      <c r="R91" s="11"/>
      <c r="S91" s="34"/>
      <c r="T91" s="12"/>
      <c r="U91" s="25"/>
      <c r="V91" s="27">
        <v>100</v>
      </c>
    </row>
    <row r="92" spans="1:22" ht="24">
      <c r="A92" s="3" t="s">
        <v>337</v>
      </c>
      <c r="B92" s="17" t="s">
        <v>336</v>
      </c>
      <c r="C92" s="16">
        <v>60.93</v>
      </c>
      <c r="D92" s="9" t="s">
        <v>0</v>
      </c>
      <c r="E92" s="25"/>
      <c r="F92" s="10">
        <v>43244.29583333333</v>
      </c>
      <c r="G92" s="10">
        <v>43244.581944444442</v>
      </c>
      <c r="H92" s="14" t="s">
        <v>467</v>
      </c>
      <c r="I92" s="14" t="s">
        <v>467</v>
      </c>
      <c r="J92" s="14" t="s">
        <v>467</v>
      </c>
      <c r="K92" s="18">
        <f>IF(RIGHT(S92)="T",(+G92-F92),0)</f>
        <v>0</v>
      </c>
      <c r="L92" s="18">
        <f>IF(RIGHT(S92)="U",(+G92-F92),0)</f>
        <v>0</v>
      </c>
      <c r="M92" s="18">
        <f>IF(RIGHT(S92)="C",(+G92-F92),0)</f>
        <v>0</v>
      </c>
      <c r="N92" s="18">
        <f>IF(RIGHT(S92)="D",(+G92-F92),0)</f>
        <v>0.28611111111240461</v>
      </c>
      <c r="O92" s="15" t="s">
        <v>468</v>
      </c>
      <c r="P92" s="15" t="s">
        <v>468</v>
      </c>
      <c r="Q92" s="15" t="s">
        <v>468</v>
      </c>
      <c r="R92" s="11" t="s">
        <v>535</v>
      </c>
      <c r="S92" s="34" t="s">
        <v>462</v>
      </c>
      <c r="T92" s="12" t="s">
        <v>517</v>
      </c>
      <c r="U92" s="25"/>
      <c r="V92" s="27"/>
    </row>
    <row r="93" spans="1:22" ht="18.75">
      <c r="A93" s="3"/>
      <c r="B93" s="17"/>
      <c r="C93" s="16"/>
      <c r="D93" s="9"/>
      <c r="E93" s="25"/>
      <c r="F93" s="25"/>
      <c r="G93" s="25"/>
      <c r="H93" s="25"/>
      <c r="I93" s="25"/>
      <c r="J93" s="25"/>
      <c r="K93" s="33">
        <f>SUM(K92)</f>
        <v>0</v>
      </c>
      <c r="L93" s="33">
        <f t="shared" ref="L93:N93" si="134">SUM(L92)</f>
        <v>0</v>
      </c>
      <c r="M93" s="33">
        <f t="shared" si="134"/>
        <v>0</v>
      </c>
      <c r="N93" s="33">
        <f t="shared" si="134"/>
        <v>0.28611111111240461</v>
      </c>
      <c r="O93" s="25"/>
      <c r="P93" s="25"/>
      <c r="Q93" s="25"/>
      <c r="R93" s="11"/>
      <c r="S93" s="34"/>
      <c r="T93" s="12"/>
      <c r="U93" s="25"/>
      <c r="V93" s="27">
        <v>100</v>
      </c>
    </row>
    <row r="94" spans="1:22" ht="24">
      <c r="A94" s="3" t="s">
        <v>335</v>
      </c>
      <c r="B94" s="17" t="s">
        <v>334</v>
      </c>
      <c r="C94" s="16">
        <v>14.037000000000001</v>
      </c>
      <c r="D94" s="9" t="s">
        <v>0</v>
      </c>
      <c r="E94" s="25"/>
      <c r="F94" s="10">
        <v>43247.472916666666</v>
      </c>
      <c r="G94" s="10">
        <v>43247.479166666664</v>
      </c>
      <c r="H94" s="14" t="s">
        <v>467</v>
      </c>
      <c r="I94" s="14" t="s">
        <v>467</v>
      </c>
      <c r="J94" s="14" t="s">
        <v>467</v>
      </c>
      <c r="K94" s="18">
        <f>IF(RIGHT(S94)="T",(+G94-F94),0)</f>
        <v>0</v>
      </c>
      <c r="L94" s="18">
        <f>IF(RIGHT(S94)="U",(+G94-F94),0)</f>
        <v>6.2499999985448085E-3</v>
      </c>
      <c r="M94" s="18">
        <f>IF(RIGHT(S94)="C",(+G94-F94),0)</f>
        <v>0</v>
      </c>
      <c r="N94" s="18">
        <f>IF(RIGHT(S94)="D",(+G94-F94),0)</f>
        <v>0</v>
      </c>
      <c r="O94" s="15" t="s">
        <v>468</v>
      </c>
      <c r="P94" s="15" t="s">
        <v>468</v>
      </c>
      <c r="Q94" s="15" t="s">
        <v>468</v>
      </c>
      <c r="R94" s="11" t="s">
        <v>536</v>
      </c>
      <c r="S94" s="34" t="s">
        <v>465</v>
      </c>
      <c r="T94" s="12" t="s">
        <v>537</v>
      </c>
      <c r="U94" s="25"/>
      <c r="V94" s="27"/>
    </row>
    <row r="95" spans="1:22" ht="18.75">
      <c r="A95" s="3"/>
      <c r="B95" s="17"/>
      <c r="C95" s="16"/>
      <c r="D95" s="9"/>
      <c r="E95" s="25"/>
      <c r="F95" s="25"/>
      <c r="G95" s="25"/>
      <c r="H95" s="25"/>
      <c r="I95" s="25"/>
      <c r="J95" s="25"/>
      <c r="K95" s="33">
        <f>SUM(K94)</f>
        <v>0</v>
      </c>
      <c r="L95" s="33">
        <f t="shared" ref="L95:N95" si="135">SUM(L94)</f>
        <v>6.2499999985448085E-3</v>
      </c>
      <c r="M95" s="33">
        <f t="shared" si="135"/>
        <v>0</v>
      </c>
      <c r="N95" s="33">
        <f t="shared" si="135"/>
        <v>0</v>
      </c>
      <c r="O95" s="25"/>
      <c r="P95" s="25"/>
      <c r="Q95" s="25"/>
      <c r="R95" s="11"/>
      <c r="S95" s="34"/>
      <c r="T95" s="12"/>
      <c r="U95" s="25"/>
      <c r="V95" s="27">
        <v>100</v>
      </c>
    </row>
    <row r="96" spans="1:22" ht="18.75">
      <c r="A96" s="3" t="s">
        <v>333</v>
      </c>
      <c r="B96" s="17" t="s">
        <v>332</v>
      </c>
      <c r="C96" s="16">
        <v>166.64</v>
      </c>
      <c r="D96" s="9" t="s">
        <v>0</v>
      </c>
      <c r="E96" s="25"/>
      <c r="F96" s="10">
        <v>43227.970138888886</v>
      </c>
      <c r="G96" s="10">
        <v>43227.982638888891</v>
      </c>
      <c r="H96" s="14" t="s">
        <v>467</v>
      </c>
      <c r="I96" s="14" t="s">
        <v>467</v>
      </c>
      <c r="J96" s="14" t="s">
        <v>467</v>
      </c>
      <c r="K96" s="18">
        <f>IF(RIGHT(S96)="T",(+G96-F96),0)</f>
        <v>1.2500000004365575E-2</v>
      </c>
      <c r="L96" s="18">
        <f>IF(RIGHT(S96)="U",(+G96-F96),0)</f>
        <v>0</v>
      </c>
      <c r="M96" s="18">
        <f>IF(RIGHT(S96)="C",(+G96-F96),0)</f>
        <v>0</v>
      </c>
      <c r="N96" s="18">
        <f>IF(RIGHT(S96)="D",(+G96-F96),0)</f>
        <v>0</v>
      </c>
      <c r="O96" s="15" t="s">
        <v>468</v>
      </c>
      <c r="P96" s="15" t="s">
        <v>468</v>
      </c>
      <c r="Q96" s="15" t="s">
        <v>468</v>
      </c>
      <c r="R96" s="11" t="s">
        <v>538</v>
      </c>
      <c r="S96" s="34" t="s">
        <v>495</v>
      </c>
      <c r="T96" s="12" t="s">
        <v>539</v>
      </c>
      <c r="U96" s="25"/>
      <c r="V96" s="27"/>
    </row>
    <row r="97" spans="1:22" ht="18.75">
      <c r="A97" s="3"/>
      <c r="B97" s="17"/>
      <c r="C97" s="16"/>
      <c r="D97" s="9"/>
      <c r="E97" s="25"/>
      <c r="F97" s="25"/>
      <c r="G97" s="25"/>
      <c r="H97" s="25"/>
      <c r="I97" s="25"/>
      <c r="J97" s="25"/>
      <c r="K97" s="33">
        <f>SUM(K96)</f>
        <v>1.2500000004365575E-2</v>
      </c>
      <c r="L97" s="33">
        <f t="shared" ref="L97:N97" si="136">SUM(L96)</f>
        <v>0</v>
      </c>
      <c r="M97" s="33">
        <f t="shared" si="136"/>
        <v>0</v>
      </c>
      <c r="N97" s="33">
        <f t="shared" si="136"/>
        <v>0</v>
      </c>
      <c r="O97" s="25"/>
      <c r="P97" s="25"/>
      <c r="Q97" s="25"/>
      <c r="R97" s="11"/>
      <c r="S97" s="34"/>
      <c r="T97" s="12"/>
      <c r="U97" s="25"/>
      <c r="V97" s="27">
        <v>99.96</v>
      </c>
    </row>
    <row r="98" spans="1:22" ht="20.25">
      <c r="A98" s="3" t="s">
        <v>331</v>
      </c>
      <c r="B98" s="17" t="s">
        <v>330</v>
      </c>
      <c r="C98" s="16">
        <v>59.71</v>
      </c>
      <c r="D98" s="9" t="s">
        <v>0</v>
      </c>
      <c r="E98" s="25"/>
      <c r="F98" s="25"/>
      <c r="G98" s="25"/>
      <c r="H98" s="14" t="s">
        <v>467</v>
      </c>
      <c r="I98" s="14" t="s">
        <v>467</v>
      </c>
      <c r="J98" s="14" t="s">
        <v>467</v>
      </c>
      <c r="K98" s="13">
        <f t="shared" ref="K98" si="137">IF(RIGHT(S98)="T",(+G98-F98),0)</f>
        <v>0</v>
      </c>
      <c r="L98" s="13">
        <f t="shared" ref="L98" si="138">IF(RIGHT(S98)="U",(+G98-F98),0)</f>
        <v>0</v>
      </c>
      <c r="M98" s="13">
        <f t="shared" ref="M98" si="139">IF(RIGHT(S98)="C",(+G98-F98),0)</f>
        <v>0</v>
      </c>
      <c r="N98" s="13">
        <f t="shared" ref="N98" si="140">IF(RIGHT(S98)="D",(+G98-F98),0)</f>
        <v>0</v>
      </c>
      <c r="O98" s="32" t="s">
        <v>468</v>
      </c>
      <c r="P98" s="32" t="s">
        <v>468</v>
      </c>
      <c r="Q98" s="32" t="s">
        <v>468</v>
      </c>
      <c r="R98" s="11"/>
      <c r="S98" s="34"/>
      <c r="T98" s="12"/>
      <c r="U98" s="25"/>
      <c r="V98" s="27"/>
    </row>
    <row r="99" spans="1:22" ht="18.75">
      <c r="A99" s="3"/>
      <c r="B99" s="17"/>
      <c r="C99" s="16"/>
      <c r="D99" s="9"/>
      <c r="E99" s="25"/>
      <c r="F99" s="25"/>
      <c r="G99" s="25"/>
      <c r="H99" s="28"/>
      <c r="I99" s="28"/>
      <c r="J99" s="28"/>
      <c r="K99" s="33">
        <f t="shared" ref="K99" si="141">SUM(K98)</f>
        <v>0</v>
      </c>
      <c r="L99" s="33">
        <f t="shared" ref="L99:N99" si="142">SUM(L98)</f>
        <v>0</v>
      </c>
      <c r="M99" s="33">
        <f t="shared" si="142"/>
        <v>0</v>
      </c>
      <c r="N99" s="33">
        <f t="shared" si="142"/>
        <v>0</v>
      </c>
      <c r="O99" s="29"/>
      <c r="P99" s="29"/>
      <c r="Q99" s="29"/>
      <c r="R99" s="11"/>
      <c r="S99" s="34"/>
      <c r="T99" s="12"/>
      <c r="U99" s="25"/>
      <c r="V99" s="27">
        <v>100</v>
      </c>
    </row>
    <row r="100" spans="1:22" ht="20.25">
      <c r="A100" s="3" t="s">
        <v>329</v>
      </c>
      <c r="B100" s="17" t="s">
        <v>328</v>
      </c>
      <c r="C100" s="16">
        <v>36.159999999999997</v>
      </c>
      <c r="D100" s="9" t="s">
        <v>0</v>
      </c>
      <c r="E100" s="25"/>
      <c r="F100" s="25"/>
      <c r="G100" s="25"/>
      <c r="H100" s="14" t="s">
        <v>467</v>
      </c>
      <c r="I100" s="14" t="s">
        <v>467</v>
      </c>
      <c r="J100" s="14" t="s">
        <v>467</v>
      </c>
      <c r="K100" s="13">
        <f t="shared" ref="K100" si="143">IF(RIGHT(S100)="T",(+G100-F100),0)</f>
        <v>0</v>
      </c>
      <c r="L100" s="13">
        <f t="shared" ref="L100" si="144">IF(RIGHT(S100)="U",(+G100-F100),0)</f>
        <v>0</v>
      </c>
      <c r="M100" s="13">
        <f t="shared" ref="M100" si="145">IF(RIGHT(S100)="C",(+G100-F100),0)</f>
        <v>0</v>
      </c>
      <c r="N100" s="13">
        <f t="shared" ref="N100" si="146">IF(RIGHT(S100)="D",(+G100-F100),0)</f>
        <v>0</v>
      </c>
      <c r="O100" s="32" t="s">
        <v>468</v>
      </c>
      <c r="P100" s="32" t="s">
        <v>468</v>
      </c>
      <c r="Q100" s="32" t="s">
        <v>468</v>
      </c>
      <c r="R100" s="11"/>
      <c r="S100" s="34"/>
      <c r="T100" s="12"/>
      <c r="U100" s="25"/>
      <c r="V100" s="27"/>
    </row>
    <row r="101" spans="1:22" ht="18.75">
      <c r="A101" s="3"/>
      <c r="B101" s="17"/>
      <c r="C101" s="16"/>
      <c r="D101" s="9"/>
      <c r="E101" s="25"/>
      <c r="F101" s="25"/>
      <c r="G101" s="25"/>
      <c r="H101" s="28"/>
      <c r="I101" s="28"/>
      <c r="J101" s="28"/>
      <c r="K101" s="33">
        <f t="shared" ref="K101" si="147">SUM(K100)</f>
        <v>0</v>
      </c>
      <c r="L101" s="33">
        <f t="shared" ref="L101:N101" si="148">SUM(L100)</f>
        <v>0</v>
      </c>
      <c r="M101" s="33">
        <f t="shared" si="148"/>
        <v>0</v>
      </c>
      <c r="N101" s="33">
        <f t="shared" si="148"/>
        <v>0</v>
      </c>
      <c r="O101" s="29"/>
      <c r="P101" s="29"/>
      <c r="Q101" s="29"/>
      <c r="R101" s="11"/>
      <c r="S101" s="34"/>
      <c r="T101" s="12"/>
      <c r="U101" s="25"/>
      <c r="V101" s="27">
        <v>100</v>
      </c>
    </row>
    <row r="102" spans="1:22" ht="24">
      <c r="A102" s="3" t="s">
        <v>327</v>
      </c>
      <c r="B102" s="17" t="s">
        <v>326</v>
      </c>
      <c r="C102" s="16">
        <v>134.81</v>
      </c>
      <c r="D102" s="9" t="s">
        <v>0</v>
      </c>
      <c r="E102" s="25"/>
      <c r="F102" s="10">
        <v>43249.42083333333</v>
      </c>
      <c r="G102" s="10">
        <v>43249.73541666667</v>
      </c>
      <c r="H102" s="14" t="s">
        <v>467</v>
      </c>
      <c r="I102" s="14" t="s">
        <v>467</v>
      </c>
      <c r="J102" s="14" t="s">
        <v>467</v>
      </c>
      <c r="K102" s="18">
        <f>IF(RIGHT(S102)="T",(+G102-F102),0)</f>
        <v>0</v>
      </c>
      <c r="L102" s="18">
        <f>IF(RIGHT(S102)="U",(+G102-F102),0)</f>
        <v>0.31458333334012423</v>
      </c>
      <c r="M102" s="18">
        <f>IF(RIGHT(S102)="C",(+G102-F102),0)</f>
        <v>0</v>
      </c>
      <c r="N102" s="18">
        <f>IF(RIGHT(S102)="D",(+G102-F102),0)</f>
        <v>0</v>
      </c>
      <c r="O102" s="15" t="s">
        <v>468</v>
      </c>
      <c r="P102" s="15" t="s">
        <v>468</v>
      </c>
      <c r="Q102" s="15" t="s">
        <v>468</v>
      </c>
      <c r="R102" s="11" t="s">
        <v>521</v>
      </c>
      <c r="S102" s="34" t="s">
        <v>465</v>
      </c>
      <c r="T102" s="12" t="s">
        <v>540</v>
      </c>
      <c r="U102" s="25"/>
      <c r="V102" s="27"/>
    </row>
    <row r="103" spans="1:22" ht="18.75">
      <c r="A103" s="3"/>
      <c r="B103" s="17"/>
      <c r="C103" s="16"/>
      <c r="D103" s="9"/>
      <c r="E103" s="25"/>
      <c r="F103" s="25"/>
      <c r="G103" s="25"/>
      <c r="H103" s="25"/>
      <c r="I103" s="25"/>
      <c r="J103" s="25"/>
      <c r="K103" s="33">
        <f>SUM(K102)</f>
        <v>0</v>
      </c>
      <c r="L103" s="33">
        <f t="shared" ref="L103:N103" si="149">SUM(L102)</f>
        <v>0.31458333334012423</v>
      </c>
      <c r="M103" s="33">
        <f t="shared" si="149"/>
        <v>0</v>
      </c>
      <c r="N103" s="33">
        <f t="shared" si="149"/>
        <v>0</v>
      </c>
      <c r="O103" s="25"/>
      <c r="P103" s="25"/>
      <c r="Q103" s="25"/>
      <c r="R103" s="11"/>
      <c r="S103" s="34"/>
      <c r="T103" s="12"/>
      <c r="U103" s="25"/>
      <c r="V103" s="27">
        <v>100</v>
      </c>
    </row>
    <row r="104" spans="1:22" ht="20.25">
      <c r="A104" s="3" t="s">
        <v>325</v>
      </c>
      <c r="B104" s="17" t="s">
        <v>324</v>
      </c>
      <c r="C104" s="16">
        <v>152.05000000000001</v>
      </c>
      <c r="D104" s="9" t="s">
        <v>0</v>
      </c>
      <c r="E104" s="25"/>
      <c r="F104" s="25"/>
      <c r="G104" s="25"/>
      <c r="H104" s="14" t="s">
        <v>467</v>
      </c>
      <c r="I104" s="14" t="s">
        <v>467</v>
      </c>
      <c r="J104" s="14" t="s">
        <v>467</v>
      </c>
      <c r="K104" s="13">
        <f t="shared" ref="K104" si="150">IF(RIGHT(S104)="T",(+G104-F104),0)</f>
        <v>0</v>
      </c>
      <c r="L104" s="13">
        <f t="shared" ref="L104" si="151">IF(RIGHT(S104)="U",(+G104-F104),0)</f>
        <v>0</v>
      </c>
      <c r="M104" s="13">
        <f t="shared" ref="M104" si="152">IF(RIGHT(S104)="C",(+G104-F104),0)</f>
        <v>0</v>
      </c>
      <c r="N104" s="13">
        <f t="shared" ref="N104" si="153">IF(RIGHT(S104)="D",(+G104-F104),0)</f>
        <v>0</v>
      </c>
      <c r="O104" s="32" t="s">
        <v>468</v>
      </c>
      <c r="P104" s="32" t="s">
        <v>468</v>
      </c>
      <c r="Q104" s="32" t="s">
        <v>468</v>
      </c>
      <c r="R104" s="11"/>
      <c r="S104" s="34"/>
      <c r="T104" s="12"/>
      <c r="U104" s="25"/>
      <c r="V104" s="27"/>
    </row>
    <row r="105" spans="1:22" ht="18.75">
      <c r="A105" s="3"/>
      <c r="B105" s="17"/>
      <c r="C105" s="16"/>
      <c r="D105" s="9"/>
      <c r="E105" s="25"/>
      <c r="F105" s="25"/>
      <c r="G105" s="25"/>
      <c r="H105" s="28"/>
      <c r="I105" s="28"/>
      <c r="J105" s="28"/>
      <c r="K105" s="33">
        <f t="shared" ref="K105" si="154">SUM(K104)</f>
        <v>0</v>
      </c>
      <c r="L105" s="33">
        <f t="shared" ref="L105:N105" si="155">SUM(L104)</f>
        <v>0</v>
      </c>
      <c r="M105" s="33">
        <f t="shared" si="155"/>
        <v>0</v>
      </c>
      <c r="N105" s="33">
        <f t="shared" si="155"/>
        <v>0</v>
      </c>
      <c r="O105" s="29"/>
      <c r="P105" s="29"/>
      <c r="Q105" s="29"/>
      <c r="R105" s="11"/>
      <c r="S105" s="34"/>
      <c r="T105" s="12"/>
      <c r="U105" s="25"/>
      <c r="V105" s="27">
        <v>100</v>
      </c>
    </row>
    <row r="106" spans="1:22" ht="20.25">
      <c r="A106" s="3" t="s">
        <v>323</v>
      </c>
      <c r="B106" s="17" t="s">
        <v>322</v>
      </c>
      <c r="C106" s="16">
        <v>152.05000000000001</v>
      </c>
      <c r="D106" s="9" t="s">
        <v>0</v>
      </c>
      <c r="E106" s="25"/>
      <c r="F106" s="25"/>
      <c r="G106" s="25"/>
      <c r="H106" s="14" t="s">
        <v>467</v>
      </c>
      <c r="I106" s="14" t="s">
        <v>467</v>
      </c>
      <c r="J106" s="14" t="s">
        <v>467</v>
      </c>
      <c r="K106" s="13">
        <f t="shared" ref="K106" si="156">IF(RIGHT(S106)="T",(+G106-F106),0)</f>
        <v>0</v>
      </c>
      <c r="L106" s="13">
        <f t="shared" ref="L106" si="157">IF(RIGHT(S106)="U",(+G106-F106),0)</f>
        <v>0</v>
      </c>
      <c r="M106" s="13">
        <f t="shared" ref="M106" si="158">IF(RIGHT(S106)="C",(+G106-F106),0)</f>
        <v>0</v>
      </c>
      <c r="N106" s="13">
        <f t="shared" ref="N106" si="159">IF(RIGHT(S106)="D",(+G106-F106),0)</f>
        <v>0</v>
      </c>
      <c r="O106" s="32" t="s">
        <v>468</v>
      </c>
      <c r="P106" s="32" t="s">
        <v>468</v>
      </c>
      <c r="Q106" s="32" t="s">
        <v>468</v>
      </c>
      <c r="R106" s="11"/>
      <c r="S106" s="34"/>
      <c r="T106" s="12"/>
      <c r="U106" s="25"/>
      <c r="V106" s="27"/>
    </row>
    <row r="107" spans="1:22" ht="18.75">
      <c r="A107" s="3"/>
      <c r="B107" s="17"/>
      <c r="C107" s="16"/>
      <c r="D107" s="9"/>
      <c r="E107" s="25"/>
      <c r="F107" s="25"/>
      <c r="G107" s="25"/>
      <c r="H107" s="28"/>
      <c r="I107" s="28"/>
      <c r="J107" s="28"/>
      <c r="K107" s="33">
        <f t="shared" ref="K107" si="160">SUM(K106)</f>
        <v>0</v>
      </c>
      <c r="L107" s="33">
        <f t="shared" ref="L107:N107" si="161">SUM(L106)</f>
        <v>0</v>
      </c>
      <c r="M107" s="33">
        <f t="shared" si="161"/>
        <v>0</v>
      </c>
      <c r="N107" s="33">
        <f t="shared" si="161"/>
        <v>0</v>
      </c>
      <c r="O107" s="29"/>
      <c r="P107" s="29"/>
      <c r="Q107" s="29"/>
      <c r="R107" s="11"/>
      <c r="S107" s="34"/>
      <c r="T107" s="12"/>
      <c r="U107" s="25"/>
      <c r="V107" s="27">
        <v>100</v>
      </c>
    </row>
    <row r="108" spans="1:22" ht="20.25">
      <c r="A108" s="3" t="s">
        <v>321</v>
      </c>
      <c r="B108" s="17" t="s">
        <v>320</v>
      </c>
      <c r="C108" s="16">
        <v>119.72</v>
      </c>
      <c r="D108" s="9" t="s">
        <v>0</v>
      </c>
      <c r="E108" s="25"/>
      <c r="F108" s="25"/>
      <c r="G108" s="25"/>
      <c r="H108" s="14" t="s">
        <v>467</v>
      </c>
      <c r="I108" s="14" t="s">
        <v>467</v>
      </c>
      <c r="J108" s="14" t="s">
        <v>467</v>
      </c>
      <c r="K108" s="13">
        <f t="shared" ref="K108" si="162">IF(RIGHT(S108)="T",(+G108-F108),0)</f>
        <v>0</v>
      </c>
      <c r="L108" s="13">
        <f t="shared" ref="L108" si="163">IF(RIGHT(S108)="U",(+G108-F108),0)</f>
        <v>0</v>
      </c>
      <c r="M108" s="13">
        <f t="shared" ref="M108" si="164">IF(RIGHT(S108)="C",(+G108-F108),0)</f>
        <v>0</v>
      </c>
      <c r="N108" s="13">
        <f t="shared" ref="N108" si="165">IF(RIGHT(S108)="D",(+G108-F108),0)</f>
        <v>0</v>
      </c>
      <c r="O108" s="32" t="s">
        <v>468</v>
      </c>
      <c r="P108" s="32" t="s">
        <v>468</v>
      </c>
      <c r="Q108" s="32" t="s">
        <v>468</v>
      </c>
      <c r="R108" s="11"/>
      <c r="S108" s="34"/>
      <c r="T108" s="12"/>
      <c r="U108" s="25"/>
      <c r="V108" s="27"/>
    </row>
    <row r="109" spans="1:22" ht="18.75">
      <c r="A109" s="3"/>
      <c r="B109" s="17"/>
      <c r="C109" s="16"/>
      <c r="D109" s="9"/>
      <c r="E109" s="25"/>
      <c r="F109" s="25"/>
      <c r="G109" s="25"/>
      <c r="H109" s="28"/>
      <c r="I109" s="28"/>
      <c r="J109" s="28"/>
      <c r="K109" s="33">
        <f t="shared" ref="K109" si="166">SUM(K108)</f>
        <v>0</v>
      </c>
      <c r="L109" s="33">
        <f t="shared" ref="L109:N109" si="167">SUM(L108)</f>
        <v>0</v>
      </c>
      <c r="M109" s="33">
        <f t="shared" si="167"/>
        <v>0</v>
      </c>
      <c r="N109" s="33">
        <f t="shared" si="167"/>
        <v>0</v>
      </c>
      <c r="O109" s="29"/>
      <c r="P109" s="29"/>
      <c r="Q109" s="29"/>
      <c r="R109" s="11"/>
      <c r="S109" s="34"/>
      <c r="T109" s="12"/>
      <c r="U109" s="25"/>
      <c r="V109" s="27">
        <v>100</v>
      </c>
    </row>
    <row r="110" spans="1:22" ht="20.25">
      <c r="A110" s="3" t="s">
        <v>319</v>
      </c>
      <c r="B110" s="17" t="s">
        <v>318</v>
      </c>
      <c r="C110" s="16">
        <v>85.15</v>
      </c>
      <c r="D110" s="9" t="s">
        <v>0</v>
      </c>
      <c r="E110" s="25"/>
      <c r="F110" s="25"/>
      <c r="G110" s="25"/>
      <c r="H110" s="14" t="s">
        <v>467</v>
      </c>
      <c r="I110" s="14" t="s">
        <v>467</v>
      </c>
      <c r="J110" s="14" t="s">
        <v>467</v>
      </c>
      <c r="K110" s="13">
        <f t="shared" ref="K110" si="168">IF(RIGHT(S110)="T",(+G110-F110),0)</f>
        <v>0</v>
      </c>
      <c r="L110" s="13">
        <f t="shared" ref="L110" si="169">IF(RIGHT(S110)="U",(+G110-F110),0)</f>
        <v>0</v>
      </c>
      <c r="M110" s="13">
        <f t="shared" ref="M110" si="170">IF(RIGHT(S110)="C",(+G110-F110),0)</f>
        <v>0</v>
      </c>
      <c r="N110" s="13">
        <f t="shared" ref="N110" si="171">IF(RIGHT(S110)="D",(+G110-F110),0)</f>
        <v>0</v>
      </c>
      <c r="O110" s="32" t="s">
        <v>468</v>
      </c>
      <c r="P110" s="32" t="s">
        <v>468</v>
      </c>
      <c r="Q110" s="32" t="s">
        <v>468</v>
      </c>
      <c r="R110" s="11"/>
      <c r="S110" s="34"/>
      <c r="T110" s="12"/>
      <c r="U110" s="25"/>
      <c r="V110" s="27"/>
    </row>
    <row r="111" spans="1:22" ht="18.75">
      <c r="A111" s="3"/>
      <c r="B111" s="17"/>
      <c r="C111" s="16"/>
      <c r="D111" s="9"/>
      <c r="E111" s="25"/>
      <c r="F111" s="25"/>
      <c r="G111" s="25"/>
      <c r="H111" s="28"/>
      <c r="I111" s="28"/>
      <c r="J111" s="28"/>
      <c r="K111" s="33">
        <f t="shared" ref="K111" si="172">SUM(K110)</f>
        <v>0</v>
      </c>
      <c r="L111" s="33">
        <f t="shared" ref="L111:N111" si="173">SUM(L110)</f>
        <v>0</v>
      </c>
      <c r="M111" s="33">
        <f t="shared" si="173"/>
        <v>0</v>
      </c>
      <c r="N111" s="33">
        <f t="shared" si="173"/>
        <v>0</v>
      </c>
      <c r="O111" s="29"/>
      <c r="P111" s="29"/>
      <c r="Q111" s="29"/>
      <c r="R111" s="11"/>
      <c r="S111" s="34"/>
      <c r="T111" s="12"/>
      <c r="U111" s="25"/>
      <c r="V111" s="27">
        <v>100</v>
      </c>
    </row>
    <row r="112" spans="1:22" ht="20.25">
      <c r="A112" s="3" t="s">
        <v>317</v>
      </c>
      <c r="B112" s="17" t="s">
        <v>316</v>
      </c>
      <c r="C112" s="16">
        <v>85.15</v>
      </c>
      <c r="D112" s="9" t="s">
        <v>0</v>
      </c>
      <c r="E112" s="25"/>
      <c r="F112" s="25"/>
      <c r="G112" s="25"/>
      <c r="H112" s="14" t="s">
        <v>467</v>
      </c>
      <c r="I112" s="14" t="s">
        <v>467</v>
      </c>
      <c r="J112" s="14" t="s">
        <v>467</v>
      </c>
      <c r="K112" s="13">
        <f t="shared" ref="K112" si="174">IF(RIGHT(S112)="T",(+G112-F112),0)</f>
        <v>0</v>
      </c>
      <c r="L112" s="13">
        <f t="shared" ref="L112" si="175">IF(RIGHT(S112)="U",(+G112-F112),0)</f>
        <v>0</v>
      </c>
      <c r="M112" s="13">
        <f t="shared" ref="M112" si="176">IF(RIGHT(S112)="C",(+G112-F112),0)</f>
        <v>0</v>
      </c>
      <c r="N112" s="13">
        <f t="shared" ref="N112" si="177">IF(RIGHT(S112)="D",(+G112-F112),0)</f>
        <v>0</v>
      </c>
      <c r="O112" s="32" t="s">
        <v>468</v>
      </c>
      <c r="P112" s="32" t="s">
        <v>468</v>
      </c>
      <c r="Q112" s="32" t="s">
        <v>468</v>
      </c>
      <c r="R112" s="11"/>
      <c r="S112" s="34"/>
      <c r="T112" s="12"/>
      <c r="U112" s="25"/>
      <c r="V112" s="27"/>
    </row>
    <row r="113" spans="1:22" ht="18.75">
      <c r="A113" s="3"/>
      <c r="B113" s="17"/>
      <c r="C113" s="16"/>
      <c r="D113" s="9"/>
      <c r="E113" s="25"/>
      <c r="F113" s="25"/>
      <c r="G113" s="25"/>
      <c r="H113" s="28"/>
      <c r="I113" s="28"/>
      <c r="J113" s="28"/>
      <c r="K113" s="33">
        <f t="shared" ref="K113" si="178">SUM(K112)</f>
        <v>0</v>
      </c>
      <c r="L113" s="33">
        <f t="shared" ref="L113:N113" si="179">SUM(L112)</f>
        <v>0</v>
      </c>
      <c r="M113" s="33">
        <f t="shared" si="179"/>
        <v>0</v>
      </c>
      <c r="N113" s="33">
        <f t="shared" si="179"/>
        <v>0</v>
      </c>
      <c r="O113" s="29"/>
      <c r="P113" s="29"/>
      <c r="Q113" s="29"/>
      <c r="R113" s="11"/>
      <c r="S113" s="34"/>
      <c r="T113" s="12"/>
      <c r="U113" s="25"/>
      <c r="V113" s="27">
        <v>100</v>
      </c>
    </row>
    <row r="114" spans="1:22" ht="18.75">
      <c r="A114" s="3" t="s">
        <v>315</v>
      </c>
      <c r="B114" s="17" t="s">
        <v>314</v>
      </c>
      <c r="C114" s="16">
        <v>62.48</v>
      </c>
      <c r="D114" s="9" t="s">
        <v>0</v>
      </c>
      <c r="E114" s="25"/>
      <c r="F114" s="10">
        <v>43222.586805555555</v>
      </c>
      <c r="G114" s="10">
        <v>43222.586805555555</v>
      </c>
      <c r="H114" s="14" t="s">
        <v>467</v>
      </c>
      <c r="I114" s="14" t="s">
        <v>467</v>
      </c>
      <c r="J114" s="14" t="s">
        <v>467</v>
      </c>
      <c r="K114" s="18">
        <f>IF(RIGHT(S114)="T",(+G114-F114),0)</f>
        <v>0</v>
      </c>
      <c r="L114" s="18">
        <f>IF(RIGHT(S114)="U",(+G114-F114),0)</f>
        <v>0</v>
      </c>
      <c r="M114" s="18">
        <f>IF(RIGHT(S114)="C",(+G114-F114),0)</f>
        <v>0</v>
      </c>
      <c r="N114" s="18">
        <f>IF(RIGHT(S114)="D",(+G114-F114),0)</f>
        <v>0</v>
      </c>
      <c r="O114" s="15" t="s">
        <v>468</v>
      </c>
      <c r="P114" s="15" t="s">
        <v>468</v>
      </c>
      <c r="Q114" s="15" t="s">
        <v>468</v>
      </c>
      <c r="R114" s="11" t="s">
        <v>521</v>
      </c>
      <c r="S114" s="34" t="s">
        <v>533</v>
      </c>
      <c r="T114" s="12" t="s">
        <v>541</v>
      </c>
      <c r="U114" s="25"/>
      <c r="V114" s="27"/>
    </row>
    <row r="115" spans="1:22" ht="18.75">
      <c r="A115" s="3"/>
      <c r="B115" s="17"/>
      <c r="C115" s="16"/>
      <c r="D115" s="9"/>
      <c r="E115" s="25"/>
      <c r="F115" s="25"/>
      <c r="G115" s="25"/>
      <c r="H115" s="25"/>
      <c r="I115" s="25"/>
      <c r="J115" s="25"/>
      <c r="K115" s="33">
        <f>SUM(K114)</f>
        <v>0</v>
      </c>
      <c r="L115" s="33">
        <f t="shared" ref="L115:N115" si="180">SUM(L114)</f>
        <v>0</v>
      </c>
      <c r="M115" s="33">
        <f t="shared" si="180"/>
        <v>0</v>
      </c>
      <c r="N115" s="33">
        <f t="shared" si="180"/>
        <v>0</v>
      </c>
      <c r="O115" s="25"/>
      <c r="P115" s="25"/>
      <c r="Q115" s="25"/>
      <c r="R115" s="11"/>
      <c r="S115" s="34"/>
      <c r="T115" s="12"/>
      <c r="U115" s="25"/>
      <c r="V115" s="27">
        <v>100</v>
      </c>
    </row>
    <row r="116" spans="1:22" ht="20.25">
      <c r="A116" s="3" t="s">
        <v>313</v>
      </c>
      <c r="B116" s="17" t="s">
        <v>312</v>
      </c>
      <c r="C116" s="16">
        <v>209.39</v>
      </c>
      <c r="D116" s="9" t="s">
        <v>0</v>
      </c>
      <c r="E116" s="25"/>
      <c r="F116" s="25"/>
      <c r="G116" s="25"/>
      <c r="H116" s="14" t="s">
        <v>467</v>
      </c>
      <c r="I116" s="14" t="s">
        <v>467</v>
      </c>
      <c r="J116" s="14" t="s">
        <v>467</v>
      </c>
      <c r="K116" s="13">
        <f t="shared" ref="K116" si="181">IF(RIGHT(S116)="T",(+G116-F116),0)</f>
        <v>0</v>
      </c>
      <c r="L116" s="13">
        <f t="shared" ref="L116" si="182">IF(RIGHT(S116)="U",(+G116-F116),0)</f>
        <v>0</v>
      </c>
      <c r="M116" s="13">
        <f t="shared" ref="M116" si="183">IF(RIGHT(S116)="C",(+G116-F116),0)</f>
        <v>0</v>
      </c>
      <c r="N116" s="13">
        <f t="shared" ref="N116" si="184">IF(RIGHT(S116)="D",(+G116-F116),0)</f>
        <v>0</v>
      </c>
      <c r="O116" s="32" t="s">
        <v>468</v>
      </c>
      <c r="P116" s="32" t="s">
        <v>468</v>
      </c>
      <c r="Q116" s="32" t="s">
        <v>468</v>
      </c>
      <c r="R116" s="11"/>
      <c r="S116" s="34"/>
      <c r="T116" s="12"/>
      <c r="U116" s="25"/>
      <c r="V116" s="27"/>
    </row>
    <row r="117" spans="1:22" ht="18.75">
      <c r="A117" s="3"/>
      <c r="B117" s="17"/>
      <c r="C117" s="16"/>
      <c r="D117" s="9"/>
      <c r="E117" s="25"/>
      <c r="F117" s="25"/>
      <c r="G117" s="25"/>
      <c r="H117" s="28"/>
      <c r="I117" s="28"/>
      <c r="J117" s="28"/>
      <c r="K117" s="33">
        <f t="shared" ref="K117" si="185">SUM(K116)</f>
        <v>0</v>
      </c>
      <c r="L117" s="33">
        <f t="shared" ref="L117:N117" si="186">SUM(L116)</f>
        <v>0</v>
      </c>
      <c r="M117" s="33">
        <f t="shared" si="186"/>
        <v>0</v>
      </c>
      <c r="N117" s="33">
        <f t="shared" si="186"/>
        <v>0</v>
      </c>
      <c r="O117" s="29"/>
      <c r="P117" s="29"/>
      <c r="Q117" s="29"/>
      <c r="R117" s="11"/>
      <c r="S117" s="34"/>
      <c r="T117" s="12"/>
      <c r="U117" s="25"/>
      <c r="V117" s="27">
        <v>100</v>
      </c>
    </row>
    <row r="118" spans="1:22" ht="20.25">
      <c r="A118" s="3" t="s">
        <v>311</v>
      </c>
      <c r="B118" s="17" t="s">
        <v>310</v>
      </c>
      <c r="C118" s="16">
        <v>179.28100000000001</v>
      </c>
      <c r="D118" s="9" t="s">
        <v>0</v>
      </c>
      <c r="E118" s="25"/>
      <c r="F118" s="25"/>
      <c r="G118" s="25"/>
      <c r="H118" s="14" t="s">
        <v>467</v>
      </c>
      <c r="I118" s="14" t="s">
        <v>467</v>
      </c>
      <c r="J118" s="14" t="s">
        <v>467</v>
      </c>
      <c r="K118" s="13">
        <f t="shared" ref="K118" si="187">IF(RIGHT(S118)="T",(+G118-F118),0)</f>
        <v>0</v>
      </c>
      <c r="L118" s="13">
        <f t="shared" ref="L118" si="188">IF(RIGHT(S118)="U",(+G118-F118),0)</f>
        <v>0</v>
      </c>
      <c r="M118" s="13">
        <f t="shared" ref="M118" si="189">IF(RIGHT(S118)="C",(+G118-F118),0)</f>
        <v>0</v>
      </c>
      <c r="N118" s="13">
        <f t="shared" ref="N118" si="190">IF(RIGHT(S118)="D",(+G118-F118),0)</f>
        <v>0</v>
      </c>
      <c r="O118" s="32" t="s">
        <v>468</v>
      </c>
      <c r="P118" s="32" t="s">
        <v>468</v>
      </c>
      <c r="Q118" s="32" t="s">
        <v>468</v>
      </c>
      <c r="R118" s="11"/>
      <c r="S118" s="34"/>
      <c r="T118" s="12"/>
      <c r="U118" s="25"/>
      <c r="V118" s="27"/>
    </row>
    <row r="119" spans="1:22" ht="18.75">
      <c r="A119" s="3"/>
      <c r="B119" s="17"/>
      <c r="C119" s="16"/>
      <c r="D119" s="9"/>
      <c r="E119" s="25"/>
      <c r="F119" s="25"/>
      <c r="G119" s="25"/>
      <c r="H119" s="28"/>
      <c r="I119" s="28"/>
      <c r="J119" s="28"/>
      <c r="K119" s="33">
        <f t="shared" ref="K119" si="191">SUM(K118)</f>
        <v>0</v>
      </c>
      <c r="L119" s="33">
        <f t="shared" ref="L119:N119" si="192">SUM(L118)</f>
        <v>0</v>
      </c>
      <c r="M119" s="33">
        <f t="shared" si="192"/>
        <v>0</v>
      </c>
      <c r="N119" s="33">
        <f t="shared" si="192"/>
        <v>0</v>
      </c>
      <c r="O119" s="29"/>
      <c r="P119" s="29"/>
      <c r="Q119" s="29"/>
      <c r="R119" s="11"/>
      <c r="S119" s="34"/>
      <c r="T119" s="12"/>
      <c r="U119" s="25"/>
      <c r="V119" s="27">
        <v>100</v>
      </c>
    </row>
    <row r="120" spans="1:22" ht="20.25">
      <c r="A120" s="3" t="s">
        <v>309</v>
      </c>
      <c r="B120" s="17" t="s">
        <v>308</v>
      </c>
      <c r="C120" s="16">
        <v>93.78</v>
      </c>
      <c r="D120" s="9" t="s">
        <v>0</v>
      </c>
      <c r="E120" s="25"/>
      <c r="F120" s="25"/>
      <c r="G120" s="25"/>
      <c r="H120" s="14" t="s">
        <v>467</v>
      </c>
      <c r="I120" s="14" t="s">
        <v>467</v>
      </c>
      <c r="J120" s="14" t="s">
        <v>467</v>
      </c>
      <c r="K120" s="13">
        <f t="shared" ref="K120" si="193">IF(RIGHT(S120)="T",(+G120-F120),0)</f>
        <v>0</v>
      </c>
      <c r="L120" s="13">
        <f t="shared" ref="L120" si="194">IF(RIGHT(S120)="U",(+G120-F120),0)</f>
        <v>0</v>
      </c>
      <c r="M120" s="13">
        <f t="shared" ref="M120" si="195">IF(RIGHT(S120)="C",(+G120-F120),0)</f>
        <v>0</v>
      </c>
      <c r="N120" s="13">
        <f t="shared" ref="N120" si="196">IF(RIGHT(S120)="D",(+G120-F120),0)</f>
        <v>0</v>
      </c>
      <c r="O120" s="32" t="s">
        <v>468</v>
      </c>
      <c r="P120" s="32" t="s">
        <v>468</v>
      </c>
      <c r="Q120" s="32" t="s">
        <v>468</v>
      </c>
      <c r="R120" s="11"/>
      <c r="S120" s="34"/>
      <c r="T120" s="12"/>
      <c r="U120" s="25"/>
      <c r="V120" s="27"/>
    </row>
    <row r="121" spans="1:22" ht="18.75">
      <c r="A121" s="3"/>
      <c r="B121" s="17"/>
      <c r="C121" s="16"/>
      <c r="D121" s="9"/>
      <c r="E121" s="25"/>
      <c r="F121" s="25"/>
      <c r="G121" s="25"/>
      <c r="H121" s="28"/>
      <c r="I121" s="28"/>
      <c r="J121" s="28"/>
      <c r="K121" s="33">
        <f t="shared" ref="K121" si="197">SUM(K120)</f>
        <v>0</v>
      </c>
      <c r="L121" s="33">
        <f t="shared" ref="L121:N121" si="198">SUM(L120)</f>
        <v>0</v>
      </c>
      <c r="M121" s="33">
        <f t="shared" si="198"/>
        <v>0</v>
      </c>
      <c r="N121" s="33">
        <f t="shared" si="198"/>
        <v>0</v>
      </c>
      <c r="O121" s="29"/>
      <c r="P121" s="29"/>
      <c r="Q121" s="29"/>
      <c r="R121" s="11"/>
      <c r="S121" s="34"/>
      <c r="T121" s="12"/>
      <c r="U121" s="25"/>
      <c r="V121" s="27">
        <v>100</v>
      </c>
    </row>
    <row r="122" spans="1:22" ht="20.25">
      <c r="A122" s="3" t="s">
        <v>307</v>
      </c>
      <c r="B122" s="17" t="s">
        <v>306</v>
      </c>
      <c r="C122" s="16">
        <v>94.99</v>
      </c>
      <c r="D122" s="9" t="s">
        <v>0</v>
      </c>
      <c r="E122" s="25"/>
      <c r="F122" s="25"/>
      <c r="G122" s="25"/>
      <c r="H122" s="14" t="s">
        <v>467</v>
      </c>
      <c r="I122" s="14" t="s">
        <v>467</v>
      </c>
      <c r="J122" s="14" t="s">
        <v>467</v>
      </c>
      <c r="K122" s="13">
        <f t="shared" ref="K122" si="199">IF(RIGHT(S122)="T",(+G122-F122),0)</f>
        <v>0</v>
      </c>
      <c r="L122" s="13">
        <f t="shared" ref="L122" si="200">IF(RIGHT(S122)="U",(+G122-F122),0)</f>
        <v>0</v>
      </c>
      <c r="M122" s="13">
        <f t="shared" ref="M122" si="201">IF(RIGHT(S122)="C",(+G122-F122),0)</f>
        <v>0</v>
      </c>
      <c r="N122" s="13">
        <f t="shared" ref="N122" si="202">IF(RIGHT(S122)="D",(+G122-F122),0)</f>
        <v>0</v>
      </c>
      <c r="O122" s="32" t="s">
        <v>468</v>
      </c>
      <c r="P122" s="32" t="s">
        <v>468</v>
      </c>
      <c r="Q122" s="32" t="s">
        <v>468</v>
      </c>
      <c r="R122" s="11"/>
      <c r="S122" s="34"/>
      <c r="T122" s="12"/>
      <c r="U122" s="25"/>
      <c r="V122" s="27"/>
    </row>
    <row r="123" spans="1:22" ht="18.75">
      <c r="A123" s="3"/>
      <c r="B123" s="17"/>
      <c r="C123" s="16"/>
      <c r="D123" s="9"/>
      <c r="E123" s="25"/>
      <c r="F123" s="25"/>
      <c r="G123" s="25"/>
      <c r="H123" s="28"/>
      <c r="I123" s="28"/>
      <c r="J123" s="28"/>
      <c r="K123" s="33">
        <f t="shared" ref="K123" si="203">SUM(K122)</f>
        <v>0</v>
      </c>
      <c r="L123" s="33">
        <f t="shared" ref="L123:N123" si="204">SUM(L122)</f>
        <v>0</v>
      </c>
      <c r="M123" s="33">
        <f t="shared" si="204"/>
        <v>0</v>
      </c>
      <c r="N123" s="33">
        <f t="shared" si="204"/>
        <v>0</v>
      </c>
      <c r="O123" s="29"/>
      <c r="P123" s="29"/>
      <c r="Q123" s="29"/>
      <c r="R123" s="11"/>
      <c r="S123" s="34"/>
      <c r="T123" s="12"/>
      <c r="U123" s="25"/>
      <c r="V123" s="27">
        <v>100</v>
      </c>
    </row>
    <row r="124" spans="1:22" ht="18.75">
      <c r="A124" s="3" t="s">
        <v>305</v>
      </c>
      <c r="B124" s="17" t="s">
        <v>304</v>
      </c>
      <c r="C124" s="16">
        <v>275.38</v>
      </c>
      <c r="D124" s="9" t="s">
        <v>0</v>
      </c>
      <c r="E124" s="25"/>
      <c r="F124" s="10">
        <v>43224.724305555559</v>
      </c>
      <c r="G124" s="10">
        <v>43224.790972222225</v>
      </c>
      <c r="H124" s="14" t="s">
        <v>467</v>
      </c>
      <c r="I124" s="14" t="s">
        <v>467</v>
      </c>
      <c r="J124" s="14" t="s">
        <v>467</v>
      </c>
      <c r="K124" s="18">
        <f>IF(RIGHT(S124)="T",(+G124-F124),0)</f>
        <v>6.6666666665696539E-2</v>
      </c>
      <c r="L124" s="18">
        <f>IF(RIGHT(S124)="U",(+G124-F124),0)</f>
        <v>0</v>
      </c>
      <c r="M124" s="18">
        <f>IF(RIGHT(S124)="C",(+G124-F124),0)</f>
        <v>0</v>
      </c>
      <c r="N124" s="18">
        <f>IF(RIGHT(S124)="D",(+G124-F124),0)</f>
        <v>0</v>
      </c>
      <c r="O124" s="15" t="s">
        <v>468</v>
      </c>
      <c r="P124" s="15" t="s">
        <v>468</v>
      </c>
      <c r="Q124" s="15" t="s">
        <v>468</v>
      </c>
      <c r="R124" s="11" t="s">
        <v>542</v>
      </c>
      <c r="S124" s="34" t="s">
        <v>486</v>
      </c>
      <c r="T124" s="12" t="s">
        <v>543</v>
      </c>
      <c r="U124" s="25"/>
      <c r="V124" s="27"/>
    </row>
    <row r="125" spans="1:22" ht="18.75">
      <c r="A125" s="3"/>
      <c r="B125" s="17"/>
      <c r="C125" s="16"/>
      <c r="D125" s="9"/>
      <c r="E125" s="25"/>
      <c r="F125" s="25"/>
      <c r="G125" s="25"/>
      <c r="H125" s="25"/>
      <c r="I125" s="25"/>
      <c r="J125" s="25"/>
      <c r="K125" s="33">
        <f>SUM(K124)</f>
        <v>6.6666666665696539E-2</v>
      </c>
      <c r="L125" s="33">
        <f t="shared" ref="L125:N125" si="205">SUM(L124)</f>
        <v>0</v>
      </c>
      <c r="M125" s="33">
        <f t="shared" si="205"/>
        <v>0</v>
      </c>
      <c r="N125" s="33">
        <f t="shared" si="205"/>
        <v>0</v>
      </c>
      <c r="O125" s="25"/>
      <c r="P125" s="25"/>
      <c r="Q125" s="25"/>
      <c r="R125" s="11"/>
      <c r="S125" s="34"/>
      <c r="T125" s="12"/>
      <c r="U125" s="25"/>
      <c r="V125" s="27">
        <v>99.78</v>
      </c>
    </row>
    <row r="126" spans="1:22" ht="24">
      <c r="A126" s="3" t="s">
        <v>303</v>
      </c>
      <c r="B126" s="17" t="s">
        <v>302</v>
      </c>
      <c r="C126" s="16">
        <v>287.12</v>
      </c>
      <c r="D126" s="9" t="s">
        <v>0</v>
      </c>
      <c r="E126" s="25"/>
      <c r="F126" s="10">
        <v>43231.457638888889</v>
      </c>
      <c r="G126" s="10">
        <v>43231.484722222223</v>
      </c>
      <c r="H126" s="14" t="s">
        <v>467</v>
      </c>
      <c r="I126" s="14" t="s">
        <v>467</v>
      </c>
      <c r="J126" s="14" t="s">
        <v>467</v>
      </c>
      <c r="K126" s="18">
        <f t="shared" ref="K126:K128" si="206">IF(RIGHT(S126)="T",(+G126-F126),0)</f>
        <v>2.7083333334303461E-2</v>
      </c>
      <c r="L126" s="18">
        <f t="shared" ref="L126:L128" si="207">IF(RIGHT(S126)="U",(+G126-F126),0)</f>
        <v>0</v>
      </c>
      <c r="M126" s="18">
        <f t="shared" ref="M126:M128" si="208">IF(RIGHT(S126)="C",(+G126-F126),0)</f>
        <v>0</v>
      </c>
      <c r="N126" s="18">
        <f t="shared" ref="N126:N128" si="209">IF(RIGHT(S126)="D",(+G126-F126),0)</f>
        <v>0</v>
      </c>
      <c r="O126" s="15" t="s">
        <v>468</v>
      </c>
      <c r="P126" s="15" t="s">
        <v>468</v>
      </c>
      <c r="Q126" s="15" t="s">
        <v>468</v>
      </c>
      <c r="R126" s="11" t="s">
        <v>544</v>
      </c>
      <c r="S126" s="34" t="s">
        <v>486</v>
      </c>
      <c r="T126" s="12" t="s">
        <v>545</v>
      </c>
      <c r="U126" s="25"/>
      <c r="V126" s="27"/>
    </row>
    <row r="127" spans="1:22" ht="24">
      <c r="A127" s="3"/>
      <c r="B127" s="17"/>
      <c r="C127" s="16"/>
      <c r="D127" s="9"/>
      <c r="E127" s="25"/>
      <c r="F127" s="10">
        <v>43234.378472222219</v>
      </c>
      <c r="G127" s="10">
        <v>43234.8</v>
      </c>
      <c r="H127" s="14" t="s">
        <v>467</v>
      </c>
      <c r="I127" s="14" t="s">
        <v>467</v>
      </c>
      <c r="J127" s="14" t="s">
        <v>467</v>
      </c>
      <c r="K127" s="18">
        <f t="shared" si="206"/>
        <v>0.42152777778392192</v>
      </c>
      <c r="L127" s="18">
        <f t="shared" si="207"/>
        <v>0</v>
      </c>
      <c r="M127" s="18">
        <f t="shared" si="208"/>
        <v>0</v>
      </c>
      <c r="N127" s="18">
        <f t="shared" si="209"/>
        <v>0</v>
      </c>
      <c r="O127" s="15" t="s">
        <v>468</v>
      </c>
      <c r="P127" s="15" t="s">
        <v>468</v>
      </c>
      <c r="Q127" s="15" t="s">
        <v>468</v>
      </c>
      <c r="R127" s="11" t="s">
        <v>546</v>
      </c>
      <c r="S127" s="34" t="s">
        <v>486</v>
      </c>
      <c r="T127" s="12" t="s">
        <v>547</v>
      </c>
      <c r="U127" s="25"/>
      <c r="V127" s="27"/>
    </row>
    <row r="128" spans="1:22" ht="18.75">
      <c r="A128" s="3"/>
      <c r="B128" s="17"/>
      <c r="C128" s="16"/>
      <c r="D128" s="9"/>
      <c r="E128" s="25"/>
      <c r="F128" s="10">
        <v>43243.742361111108</v>
      </c>
      <c r="G128" s="10">
        <v>43243.773611111108</v>
      </c>
      <c r="H128" s="14" t="s">
        <v>467</v>
      </c>
      <c r="I128" s="14" t="s">
        <v>467</v>
      </c>
      <c r="J128" s="14" t="s">
        <v>467</v>
      </c>
      <c r="K128" s="18">
        <f t="shared" si="206"/>
        <v>3.125E-2</v>
      </c>
      <c r="L128" s="18">
        <f t="shared" si="207"/>
        <v>0</v>
      </c>
      <c r="M128" s="18">
        <f t="shared" si="208"/>
        <v>0</v>
      </c>
      <c r="N128" s="18">
        <f t="shared" si="209"/>
        <v>0</v>
      </c>
      <c r="O128" s="15" t="s">
        <v>468</v>
      </c>
      <c r="P128" s="15" t="s">
        <v>468</v>
      </c>
      <c r="Q128" s="15" t="s">
        <v>468</v>
      </c>
      <c r="R128" s="11" t="s">
        <v>548</v>
      </c>
      <c r="S128" s="34" t="s">
        <v>486</v>
      </c>
      <c r="T128" s="12" t="s">
        <v>549</v>
      </c>
      <c r="U128" s="25"/>
      <c r="V128" s="27"/>
    </row>
    <row r="129" spans="1:22" ht="18.75">
      <c r="A129" s="3"/>
      <c r="B129" s="17"/>
      <c r="C129" s="16"/>
      <c r="D129" s="9"/>
      <c r="E129" s="25"/>
      <c r="F129" s="25"/>
      <c r="G129" s="25"/>
      <c r="H129" s="25"/>
      <c r="I129" s="25"/>
      <c r="J129" s="25"/>
      <c r="K129" s="33">
        <f>SUM(K126:K128)</f>
        <v>0.47986111111822538</v>
      </c>
      <c r="L129" s="33">
        <f t="shared" ref="L129" si="210">SUM(L126:L128)</f>
        <v>0</v>
      </c>
      <c r="M129" s="33">
        <f t="shared" ref="M129" si="211">SUM(M126:M128)</f>
        <v>0</v>
      </c>
      <c r="N129" s="33">
        <f t="shared" ref="N129" si="212">SUM(N126:N128)</f>
        <v>0</v>
      </c>
      <c r="O129" s="25"/>
      <c r="P129" s="25"/>
      <c r="Q129" s="25"/>
      <c r="R129" s="11"/>
      <c r="S129" s="34"/>
      <c r="T129" s="12"/>
      <c r="U129" s="25"/>
      <c r="V129" s="27">
        <v>98.4</v>
      </c>
    </row>
    <row r="130" spans="1:22" ht="20.25">
      <c r="A130" s="3" t="s">
        <v>301</v>
      </c>
      <c r="B130" s="17" t="s">
        <v>300</v>
      </c>
      <c r="C130" s="16">
        <v>84.77</v>
      </c>
      <c r="D130" s="9" t="s">
        <v>0</v>
      </c>
      <c r="E130" s="25"/>
      <c r="F130" s="25"/>
      <c r="G130" s="25"/>
      <c r="H130" s="14" t="s">
        <v>467</v>
      </c>
      <c r="I130" s="14" t="s">
        <v>467</v>
      </c>
      <c r="J130" s="14" t="s">
        <v>467</v>
      </c>
      <c r="K130" s="13">
        <f t="shared" ref="K130" si="213">IF(RIGHT(S130)="T",(+G130-F130),0)</f>
        <v>0</v>
      </c>
      <c r="L130" s="13">
        <f t="shared" ref="L130" si="214">IF(RIGHT(S130)="U",(+G130-F130),0)</f>
        <v>0</v>
      </c>
      <c r="M130" s="13">
        <f t="shared" ref="M130" si="215">IF(RIGHT(S130)="C",(+G130-F130),0)</f>
        <v>0</v>
      </c>
      <c r="N130" s="13">
        <f t="shared" ref="N130" si="216">IF(RIGHT(S130)="D",(+G130-F130),0)</f>
        <v>0</v>
      </c>
      <c r="O130" s="32" t="s">
        <v>468</v>
      </c>
      <c r="P130" s="32" t="s">
        <v>468</v>
      </c>
      <c r="Q130" s="32" t="s">
        <v>468</v>
      </c>
      <c r="R130" s="11"/>
      <c r="S130" s="34"/>
      <c r="T130" s="12"/>
      <c r="U130" s="25"/>
      <c r="V130" s="27"/>
    </row>
    <row r="131" spans="1:22" ht="18.75">
      <c r="A131" s="3"/>
      <c r="B131" s="17"/>
      <c r="C131" s="16"/>
      <c r="D131" s="9"/>
      <c r="E131" s="25"/>
      <c r="F131" s="25"/>
      <c r="G131" s="25"/>
      <c r="H131" s="28"/>
      <c r="I131" s="28"/>
      <c r="J131" s="28"/>
      <c r="K131" s="33">
        <f t="shared" ref="K131" si="217">SUM(K130)</f>
        <v>0</v>
      </c>
      <c r="L131" s="33">
        <f t="shared" ref="L131:N131" si="218">SUM(L130)</f>
        <v>0</v>
      </c>
      <c r="M131" s="33">
        <f t="shared" si="218"/>
        <v>0</v>
      </c>
      <c r="N131" s="33">
        <f t="shared" si="218"/>
        <v>0</v>
      </c>
      <c r="O131" s="29"/>
      <c r="P131" s="29"/>
      <c r="Q131" s="29"/>
      <c r="R131" s="11"/>
      <c r="S131" s="34"/>
      <c r="T131" s="12"/>
      <c r="U131" s="25"/>
      <c r="V131" s="27">
        <v>100</v>
      </c>
    </row>
    <row r="132" spans="1:22" ht="20.25">
      <c r="A132" s="3" t="s">
        <v>299</v>
      </c>
      <c r="B132" s="17" t="s">
        <v>298</v>
      </c>
      <c r="C132" s="16">
        <v>35.734999999999999</v>
      </c>
      <c r="D132" s="9" t="s">
        <v>0</v>
      </c>
      <c r="E132" s="25"/>
      <c r="F132" s="25"/>
      <c r="G132" s="25"/>
      <c r="H132" s="14" t="s">
        <v>467</v>
      </c>
      <c r="I132" s="14" t="s">
        <v>467</v>
      </c>
      <c r="J132" s="14" t="s">
        <v>467</v>
      </c>
      <c r="K132" s="13">
        <f t="shared" ref="K132" si="219">IF(RIGHT(S132)="T",(+G132-F132),0)</f>
        <v>0</v>
      </c>
      <c r="L132" s="13">
        <f t="shared" ref="L132" si="220">IF(RIGHT(S132)="U",(+G132-F132),0)</f>
        <v>0</v>
      </c>
      <c r="M132" s="13">
        <f t="shared" ref="M132" si="221">IF(RIGHT(S132)="C",(+G132-F132),0)</f>
        <v>0</v>
      </c>
      <c r="N132" s="13">
        <f t="shared" ref="N132" si="222">IF(RIGHT(S132)="D",(+G132-F132),0)</f>
        <v>0</v>
      </c>
      <c r="O132" s="32" t="s">
        <v>468</v>
      </c>
      <c r="P132" s="32" t="s">
        <v>468</v>
      </c>
      <c r="Q132" s="32" t="s">
        <v>468</v>
      </c>
      <c r="R132" s="11"/>
      <c r="S132" s="34"/>
      <c r="T132" s="12"/>
      <c r="U132" s="25"/>
      <c r="V132" s="27"/>
    </row>
    <row r="133" spans="1:22" ht="18.75">
      <c r="A133" s="3"/>
      <c r="B133" s="17"/>
      <c r="C133" s="16"/>
      <c r="D133" s="9"/>
      <c r="E133" s="25"/>
      <c r="F133" s="25"/>
      <c r="G133" s="25"/>
      <c r="H133" s="28"/>
      <c r="I133" s="28"/>
      <c r="J133" s="28"/>
      <c r="K133" s="33">
        <f t="shared" ref="K133" si="223">SUM(K132)</f>
        <v>0</v>
      </c>
      <c r="L133" s="33">
        <f t="shared" ref="L133:N133" si="224">SUM(L132)</f>
        <v>0</v>
      </c>
      <c r="M133" s="33">
        <f t="shared" si="224"/>
        <v>0</v>
      </c>
      <c r="N133" s="33">
        <f t="shared" si="224"/>
        <v>0</v>
      </c>
      <c r="O133" s="29"/>
      <c r="P133" s="29"/>
      <c r="Q133" s="29"/>
      <c r="R133" s="11"/>
      <c r="S133" s="34"/>
      <c r="T133" s="12"/>
      <c r="U133" s="25"/>
      <c r="V133" s="27">
        <v>100</v>
      </c>
    </row>
    <row r="134" spans="1:22" ht="20.25">
      <c r="A134" s="3" t="s">
        <v>297</v>
      </c>
      <c r="B134" s="17" t="s">
        <v>296</v>
      </c>
      <c r="C134" s="16">
        <v>93.78</v>
      </c>
      <c r="D134" s="9" t="s">
        <v>0</v>
      </c>
      <c r="E134" s="25"/>
      <c r="F134" s="25"/>
      <c r="G134" s="25"/>
      <c r="H134" s="14" t="s">
        <v>467</v>
      </c>
      <c r="I134" s="14" t="s">
        <v>467</v>
      </c>
      <c r="J134" s="14" t="s">
        <v>467</v>
      </c>
      <c r="K134" s="13">
        <f t="shared" ref="K134" si="225">IF(RIGHT(S134)="T",(+G134-F134),0)</f>
        <v>0</v>
      </c>
      <c r="L134" s="13">
        <f t="shared" ref="L134" si="226">IF(RIGHT(S134)="U",(+G134-F134),0)</f>
        <v>0</v>
      </c>
      <c r="M134" s="13">
        <f t="shared" ref="M134" si="227">IF(RIGHT(S134)="C",(+G134-F134),0)</f>
        <v>0</v>
      </c>
      <c r="N134" s="13">
        <f t="shared" ref="N134" si="228">IF(RIGHT(S134)="D",(+G134-F134),0)</f>
        <v>0</v>
      </c>
      <c r="O134" s="32" t="s">
        <v>468</v>
      </c>
      <c r="P134" s="32" t="s">
        <v>468</v>
      </c>
      <c r="Q134" s="32" t="s">
        <v>468</v>
      </c>
      <c r="R134" s="11"/>
      <c r="S134" s="34"/>
      <c r="T134" s="12"/>
      <c r="U134" s="25"/>
      <c r="V134" s="27"/>
    </row>
    <row r="135" spans="1:22" ht="18.75">
      <c r="A135" s="3"/>
      <c r="B135" s="17"/>
      <c r="C135" s="16"/>
      <c r="D135" s="9"/>
      <c r="E135" s="25"/>
      <c r="F135" s="25"/>
      <c r="G135" s="25"/>
      <c r="H135" s="28"/>
      <c r="I135" s="28"/>
      <c r="J135" s="28"/>
      <c r="K135" s="33">
        <f t="shared" ref="K135" si="229">SUM(K134)</f>
        <v>0</v>
      </c>
      <c r="L135" s="33">
        <f t="shared" ref="L135:N135" si="230">SUM(L134)</f>
        <v>0</v>
      </c>
      <c r="M135" s="33">
        <f t="shared" si="230"/>
        <v>0</v>
      </c>
      <c r="N135" s="33">
        <f t="shared" si="230"/>
        <v>0</v>
      </c>
      <c r="O135" s="29"/>
      <c r="P135" s="29"/>
      <c r="Q135" s="29"/>
      <c r="R135" s="11"/>
      <c r="S135" s="34"/>
      <c r="T135" s="12"/>
      <c r="U135" s="25"/>
      <c r="V135" s="27">
        <v>100</v>
      </c>
    </row>
    <row r="136" spans="1:22" ht="20.25">
      <c r="A136" s="3" t="s">
        <v>295</v>
      </c>
      <c r="B136" s="17" t="s">
        <v>294</v>
      </c>
      <c r="C136" s="16">
        <v>78</v>
      </c>
      <c r="D136" s="9" t="s">
        <v>0</v>
      </c>
      <c r="E136" s="25"/>
      <c r="F136" s="25"/>
      <c r="G136" s="25"/>
      <c r="H136" s="14" t="s">
        <v>467</v>
      </c>
      <c r="I136" s="14" t="s">
        <v>467</v>
      </c>
      <c r="J136" s="14" t="s">
        <v>467</v>
      </c>
      <c r="K136" s="13">
        <f t="shared" ref="K136" si="231">IF(RIGHT(S136)="T",(+G136-F136),0)</f>
        <v>0</v>
      </c>
      <c r="L136" s="13">
        <f t="shared" ref="L136" si="232">IF(RIGHT(S136)="U",(+G136-F136),0)</f>
        <v>0</v>
      </c>
      <c r="M136" s="13">
        <f t="shared" ref="M136" si="233">IF(RIGHT(S136)="C",(+G136-F136),0)</f>
        <v>0</v>
      </c>
      <c r="N136" s="13">
        <f t="shared" ref="N136" si="234">IF(RIGHT(S136)="D",(+G136-F136),0)</f>
        <v>0</v>
      </c>
      <c r="O136" s="32" t="s">
        <v>468</v>
      </c>
      <c r="P136" s="32" t="s">
        <v>468</v>
      </c>
      <c r="Q136" s="32" t="s">
        <v>468</v>
      </c>
      <c r="R136" s="11"/>
      <c r="S136" s="34"/>
      <c r="T136" s="12"/>
      <c r="U136" s="25"/>
      <c r="V136" s="27"/>
    </row>
    <row r="137" spans="1:22" ht="18.75">
      <c r="A137" s="3"/>
      <c r="B137" s="17"/>
      <c r="C137" s="16"/>
      <c r="D137" s="9"/>
      <c r="E137" s="25"/>
      <c r="F137" s="25"/>
      <c r="G137" s="25"/>
      <c r="H137" s="28"/>
      <c r="I137" s="28"/>
      <c r="J137" s="28"/>
      <c r="K137" s="33">
        <f t="shared" ref="K137" si="235">SUM(K136)</f>
        <v>0</v>
      </c>
      <c r="L137" s="33">
        <f t="shared" ref="L137:N137" si="236">SUM(L136)</f>
        <v>0</v>
      </c>
      <c r="M137" s="33">
        <f t="shared" si="236"/>
        <v>0</v>
      </c>
      <c r="N137" s="33">
        <f t="shared" si="236"/>
        <v>0</v>
      </c>
      <c r="O137" s="29"/>
      <c r="P137" s="29"/>
      <c r="Q137" s="29"/>
      <c r="R137" s="11"/>
      <c r="S137" s="34"/>
      <c r="T137" s="12"/>
      <c r="U137" s="25"/>
      <c r="V137" s="27">
        <v>100</v>
      </c>
    </row>
    <row r="138" spans="1:22" ht="20.25">
      <c r="A138" s="3" t="s">
        <v>293</v>
      </c>
      <c r="B138" s="17" t="s">
        <v>292</v>
      </c>
      <c r="C138" s="16">
        <v>78</v>
      </c>
      <c r="D138" s="9" t="s">
        <v>0</v>
      </c>
      <c r="E138" s="25"/>
      <c r="F138" s="25"/>
      <c r="G138" s="25"/>
      <c r="H138" s="14" t="s">
        <v>467</v>
      </c>
      <c r="I138" s="14" t="s">
        <v>467</v>
      </c>
      <c r="J138" s="14" t="s">
        <v>467</v>
      </c>
      <c r="K138" s="13">
        <f t="shared" ref="K138" si="237">IF(RIGHT(S138)="T",(+G138-F138),0)</f>
        <v>0</v>
      </c>
      <c r="L138" s="13">
        <f t="shared" ref="L138" si="238">IF(RIGHT(S138)="U",(+G138-F138),0)</f>
        <v>0</v>
      </c>
      <c r="M138" s="13">
        <f t="shared" ref="M138" si="239">IF(RIGHT(S138)="C",(+G138-F138),0)</f>
        <v>0</v>
      </c>
      <c r="N138" s="13">
        <f t="shared" ref="N138" si="240">IF(RIGHT(S138)="D",(+G138-F138),0)</f>
        <v>0</v>
      </c>
      <c r="O138" s="32" t="s">
        <v>468</v>
      </c>
      <c r="P138" s="32" t="s">
        <v>468</v>
      </c>
      <c r="Q138" s="32" t="s">
        <v>468</v>
      </c>
      <c r="R138" s="11"/>
      <c r="S138" s="34"/>
      <c r="T138" s="12"/>
      <c r="U138" s="25"/>
      <c r="V138" s="27"/>
    </row>
    <row r="139" spans="1:22" ht="18.75">
      <c r="A139" s="3"/>
      <c r="B139" s="17"/>
      <c r="C139" s="16"/>
      <c r="D139" s="9"/>
      <c r="E139" s="25"/>
      <c r="F139" s="25"/>
      <c r="G139" s="25"/>
      <c r="H139" s="28"/>
      <c r="I139" s="28"/>
      <c r="J139" s="28"/>
      <c r="K139" s="33">
        <f t="shared" ref="K139" si="241">SUM(K138)</f>
        <v>0</v>
      </c>
      <c r="L139" s="33">
        <f t="shared" ref="L139:N139" si="242">SUM(L138)</f>
        <v>0</v>
      </c>
      <c r="M139" s="33">
        <f t="shared" si="242"/>
        <v>0</v>
      </c>
      <c r="N139" s="33">
        <f t="shared" si="242"/>
        <v>0</v>
      </c>
      <c r="O139" s="29"/>
      <c r="P139" s="29"/>
      <c r="Q139" s="29"/>
      <c r="R139" s="11"/>
      <c r="S139" s="34"/>
      <c r="T139" s="12"/>
      <c r="U139" s="25"/>
      <c r="V139" s="27">
        <v>100</v>
      </c>
    </row>
    <row r="140" spans="1:22" ht="24">
      <c r="A140" s="3" t="s">
        <v>291</v>
      </c>
      <c r="B140" s="17" t="s">
        <v>290</v>
      </c>
      <c r="C140" s="16">
        <v>0.375</v>
      </c>
      <c r="D140" s="9" t="s">
        <v>0</v>
      </c>
      <c r="E140" s="25"/>
      <c r="F140" s="10">
        <v>43249.42083333333</v>
      </c>
      <c r="G140" s="10">
        <v>43249.748611111114</v>
      </c>
      <c r="H140" s="14" t="s">
        <v>467</v>
      </c>
      <c r="I140" s="14" t="s">
        <v>467</v>
      </c>
      <c r="J140" s="14" t="s">
        <v>467</v>
      </c>
      <c r="K140" s="18">
        <f t="shared" ref="K140" si="243">IF(RIGHT(S140)="T",(+G140-F140),0)</f>
        <v>0</v>
      </c>
      <c r="L140" s="18">
        <f t="shared" ref="L140" si="244">IF(RIGHT(S140)="U",(+G140-F140),0)</f>
        <v>0.32777777778392192</v>
      </c>
      <c r="M140" s="18">
        <f t="shared" ref="M140" si="245">IF(RIGHT(S140)="C",(+G140-F140),0)</f>
        <v>0</v>
      </c>
      <c r="N140" s="18">
        <f t="shared" ref="N140" si="246">IF(RIGHT(S140)="D",(+G140-F140),0)</f>
        <v>0</v>
      </c>
      <c r="O140" s="15" t="s">
        <v>468</v>
      </c>
      <c r="P140" s="15" t="s">
        <v>468</v>
      </c>
      <c r="Q140" s="15" t="s">
        <v>468</v>
      </c>
      <c r="R140" s="11" t="s">
        <v>521</v>
      </c>
      <c r="S140" s="34" t="s">
        <v>465</v>
      </c>
      <c r="T140" s="12" t="s">
        <v>550</v>
      </c>
      <c r="U140" s="25"/>
      <c r="V140" s="27"/>
    </row>
    <row r="141" spans="1:22" ht="18.75">
      <c r="A141" s="3"/>
      <c r="B141" s="17"/>
      <c r="C141" s="16"/>
      <c r="D141" s="9"/>
      <c r="E141" s="25"/>
      <c r="F141" s="25"/>
      <c r="G141" s="25"/>
      <c r="H141" s="25"/>
      <c r="I141" s="25"/>
      <c r="J141" s="25"/>
      <c r="K141" s="33">
        <f>SUM(K140)</f>
        <v>0</v>
      </c>
      <c r="L141" s="33">
        <f t="shared" ref="L141:N141" si="247">SUM(L140)</f>
        <v>0.32777777778392192</v>
      </c>
      <c r="M141" s="33">
        <f t="shared" si="247"/>
        <v>0</v>
      </c>
      <c r="N141" s="33">
        <f t="shared" si="247"/>
        <v>0</v>
      </c>
      <c r="O141" s="25"/>
      <c r="P141" s="25"/>
      <c r="Q141" s="25"/>
      <c r="R141" s="11"/>
      <c r="S141" s="34"/>
      <c r="T141" s="12"/>
      <c r="U141" s="25"/>
      <c r="V141" s="27">
        <v>100</v>
      </c>
    </row>
    <row r="142" spans="1:22" ht="24">
      <c r="A142" s="3" t="s">
        <v>289</v>
      </c>
      <c r="B142" s="17" t="s">
        <v>288</v>
      </c>
      <c r="C142" s="16">
        <v>105</v>
      </c>
      <c r="D142" s="9" t="s">
        <v>0</v>
      </c>
      <c r="E142" s="25"/>
      <c r="F142" s="10">
        <v>43233.679861111108</v>
      </c>
      <c r="G142" s="10">
        <v>43233.6875</v>
      </c>
      <c r="H142" s="14" t="s">
        <v>467</v>
      </c>
      <c r="I142" s="14" t="s">
        <v>467</v>
      </c>
      <c r="J142" s="14" t="s">
        <v>467</v>
      </c>
      <c r="K142" s="18">
        <f t="shared" ref="K142:K143" si="248">IF(RIGHT(S142)="T",(+G142-F142),0)</f>
        <v>0</v>
      </c>
      <c r="L142" s="18">
        <f t="shared" ref="L142:L143" si="249">IF(RIGHT(S142)="U",(+G142-F142),0)</f>
        <v>0</v>
      </c>
      <c r="M142" s="18">
        <f t="shared" ref="M142:M143" si="250">IF(RIGHT(S142)="C",(+G142-F142),0)</f>
        <v>7.6388888919609599E-3</v>
      </c>
      <c r="N142" s="18">
        <f t="shared" ref="N142:N143" si="251">IF(RIGHT(S142)="D",(+G142-F142),0)</f>
        <v>0</v>
      </c>
      <c r="O142" s="15" t="s">
        <v>468</v>
      </c>
      <c r="P142" s="15" t="s">
        <v>468</v>
      </c>
      <c r="Q142" s="15" t="s">
        <v>468</v>
      </c>
      <c r="R142" s="11" t="s">
        <v>551</v>
      </c>
      <c r="S142" s="34" t="s">
        <v>552</v>
      </c>
      <c r="T142" s="12" t="s">
        <v>553</v>
      </c>
      <c r="U142" s="25"/>
      <c r="V142" s="27"/>
    </row>
    <row r="143" spans="1:22" ht="18.75">
      <c r="A143" s="3"/>
      <c r="B143" s="17"/>
      <c r="C143" s="16"/>
      <c r="D143" s="9"/>
      <c r="E143" s="25"/>
      <c r="F143" s="10">
        <v>43235.481944444444</v>
      </c>
      <c r="G143" s="10">
        <v>43235.550694444442</v>
      </c>
      <c r="H143" s="14" t="s">
        <v>467</v>
      </c>
      <c r="I143" s="14" t="s">
        <v>467</v>
      </c>
      <c r="J143" s="14" t="s">
        <v>467</v>
      </c>
      <c r="K143" s="18">
        <f t="shared" si="248"/>
        <v>6.8749999998544808E-2</v>
      </c>
      <c r="L143" s="18">
        <f t="shared" si="249"/>
        <v>0</v>
      </c>
      <c r="M143" s="18">
        <f t="shared" si="250"/>
        <v>0</v>
      </c>
      <c r="N143" s="18">
        <f t="shared" si="251"/>
        <v>0</v>
      </c>
      <c r="O143" s="15" t="s">
        <v>468</v>
      </c>
      <c r="P143" s="15" t="s">
        <v>468</v>
      </c>
      <c r="Q143" s="15" t="s">
        <v>468</v>
      </c>
      <c r="R143" s="11" t="s">
        <v>554</v>
      </c>
      <c r="S143" s="34" t="s">
        <v>486</v>
      </c>
      <c r="T143" s="12" t="s">
        <v>555</v>
      </c>
      <c r="U143" s="25"/>
      <c r="V143" s="27"/>
    </row>
    <row r="144" spans="1:22" ht="18.75">
      <c r="A144" s="3"/>
      <c r="B144" s="17"/>
      <c r="C144" s="16"/>
      <c r="D144" s="9"/>
      <c r="E144" s="25"/>
      <c r="F144" s="10"/>
      <c r="G144" s="10"/>
      <c r="H144" s="14"/>
      <c r="I144" s="14"/>
      <c r="J144" s="14"/>
      <c r="K144" s="33">
        <f>SUM(K142:K143)</f>
        <v>6.8749999998544808E-2</v>
      </c>
      <c r="L144" s="33">
        <f t="shared" ref="L144:M144" si="252">SUM(L142:L143)</f>
        <v>0</v>
      </c>
      <c r="M144" s="33">
        <f t="shared" si="252"/>
        <v>7.6388888919609599E-3</v>
      </c>
      <c r="N144" s="33">
        <f>SUM(N142:N143)</f>
        <v>0</v>
      </c>
      <c r="O144" s="15"/>
      <c r="P144" s="15"/>
      <c r="Q144" s="15"/>
      <c r="R144" s="11"/>
      <c r="S144" s="34"/>
      <c r="T144" s="12"/>
      <c r="U144" s="25"/>
      <c r="V144" s="27">
        <v>99.77</v>
      </c>
    </row>
    <row r="145" spans="1:22" ht="18.75">
      <c r="A145" s="3" t="s">
        <v>287</v>
      </c>
      <c r="B145" s="17" t="s">
        <v>286</v>
      </c>
      <c r="C145" s="16">
        <v>10.45</v>
      </c>
      <c r="D145" s="9" t="s">
        <v>0</v>
      </c>
      <c r="E145" s="25"/>
      <c r="F145" s="10">
        <v>43246.579861111109</v>
      </c>
      <c r="G145" s="10">
        <v>43246.666666666664</v>
      </c>
      <c r="H145" s="14" t="s">
        <v>467</v>
      </c>
      <c r="I145" s="14" t="s">
        <v>467</v>
      </c>
      <c r="J145" s="14" t="s">
        <v>467</v>
      </c>
      <c r="K145" s="18">
        <f t="shared" ref="K145" si="253">IF(RIGHT(S145)="T",(+G145-F145),0)</f>
        <v>0</v>
      </c>
      <c r="L145" s="18">
        <f t="shared" ref="L145" si="254">IF(RIGHT(S145)="U",(+G145-F145),0)</f>
        <v>8.6805555554747116E-2</v>
      </c>
      <c r="M145" s="18">
        <f t="shared" ref="M145" si="255">IF(RIGHT(S145)="C",(+G145-F145),0)</f>
        <v>0</v>
      </c>
      <c r="N145" s="18">
        <f t="shared" ref="N145" si="256">IF(RIGHT(S145)="D",(+G145-F145),0)</f>
        <v>0</v>
      </c>
      <c r="O145" s="15" t="s">
        <v>468</v>
      </c>
      <c r="P145" s="15" t="s">
        <v>468</v>
      </c>
      <c r="Q145" s="15" t="s">
        <v>468</v>
      </c>
      <c r="R145" s="11" t="s">
        <v>556</v>
      </c>
      <c r="S145" s="34" t="s">
        <v>465</v>
      </c>
      <c r="T145" s="12" t="s">
        <v>557</v>
      </c>
      <c r="U145" s="25"/>
      <c r="V145" s="27"/>
    </row>
    <row r="146" spans="1:22" ht="18.75">
      <c r="A146" s="3"/>
      <c r="B146" s="17"/>
      <c r="C146" s="16"/>
      <c r="D146" s="9"/>
      <c r="E146" s="25"/>
      <c r="F146" s="25"/>
      <c r="G146" s="25"/>
      <c r="H146" s="25"/>
      <c r="I146" s="25"/>
      <c r="J146" s="25"/>
      <c r="K146" s="33">
        <f>SUM(K145)</f>
        <v>0</v>
      </c>
      <c r="L146" s="33">
        <f t="shared" ref="L146:N146" si="257">SUM(L145)</f>
        <v>8.6805555554747116E-2</v>
      </c>
      <c r="M146" s="33">
        <f t="shared" si="257"/>
        <v>0</v>
      </c>
      <c r="N146" s="33">
        <f t="shared" si="257"/>
        <v>0</v>
      </c>
      <c r="O146" s="25"/>
      <c r="P146" s="25"/>
      <c r="Q146" s="25"/>
      <c r="R146" s="11"/>
      <c r="S146" s="34"/>
      <c r="T146" s="12"/>
      <c r="U146" s="25"/>
      <c r="V146" s="27">
        <v>100</v>
      </c>
    </row>
    <row r="147" spans="1:22" ht="18.75">
      <c r="A147" s="3" t="s">
        <v>285</v>
      </c>
      <c r="B147" s="17" t="s">
        <v>284</v>
      </c>
      <c r="C147" s="16">
        <v>47.264000000000003</v>
      </c>
      <c r="D147" s="9" t="s">
        <v>0</v>
      </c>
      <c r="E147" s="25"/>
      <c r="F147" s="10">
        <v>43223.017361111109</v>
      </c>
      <c r="G147" s="10">
        <v>43223.668055555558</v>
      </c>
      <c r="H147" s="14" t="s">
        <v>467</v>
      </c>
      <c r="I147" s="14" t="s">
        <v>467</v>
      </c>
      <c r="J147" s="14" t="s">
        <v>467</v>
      </c>
      <c r="K147" s="18">
        <f t="shared" ref="K147:K153" si="258">IF(RIGHT(S147)="T",(+G147-F147),0)</f>
        <v>0</v>
      </c>
      <c r="L147" s="18">
        <f t="shared" ref="L147:L153" si="259">IF(RIGHT(S147)="U",(+G147-F147),0)</f>
        <v>0</v>
      </c>
      <c r="M147" s="18">
        <f t="shared" ref="M147:M153" si="260">IF(RIGHT(S147)="C",(+G147-F147),0)</f>
        <v>0</v>
      </c>
      <c r="N147" s="18">
        <f t="shared" ref="N147:N153" si="261">IF(RIGHT(S147)="D",(+G147-F147),0)</f>
        <v>0.65069444444816327</v>
      </c>
      <c r="O147" s="15" t="s">
        <v>468</v>
      </c>
      <c r="P147" s="15" t="s">
        <v>468</v>
      </c>
      <c r="Q147" s="15" t="s">
        <v>468</v>
      </c>
      <c r="R147" s="11" t="s">
        <v>558</v>
      </c>
      <c r="S147" s="34" t="s">
        <v>559</v>
      </c>
      <c r="T147" s="12" t="s">
        <v>560</v>
      </c>
      <c r="U147" s="25"/>
      <c r="V147" s="27"/>
    </row>
    <row r="148" spans="1:22" ht="18.75">
      <c r="A148" s="3"/>
      <c r="B148" s="17"/>
      <c r="C148" s="16"/>
      <c r="D148" s="9"/>
      <c r="E148" s="25"/>
      <c r="F148" s="10">
        <v>43226.595833333333</v>
      </c>
      <c r="G148" s="10">
        <v>43226.845833333333</v>
      </c>
      <c r="H148" s="14" t="s">
        <v>467</v>
      </c>
      <c r="I148" s="14" t="s">
        <v>467</v>
      </c>
      <c r="J148" s="14" t="s">
        <v>467</v>
      </c>
      <c r="K148" s="18">
        <f t="shared" si="258"/>
        <v>0</v>
      </c>
      <c r="L148" s="18">
        <f t="shared" si="259"/>
        <v>0</v>
      </c>
      <c r="M148" s="18">
        <f t="shared" si="260"/>
        <v>0</v>
      </c>
      <c r="N148" s="18">
        <f t="shared" si="261"/>
        <v>0.25</v>
      </c>
      <c r="O148" s="15" t="s">
        <v>468</v>
      </c>
      <c r="P148" s="15" t="s">
        <v>468</v>
      </c>
      <c r="Q148" s="15" t="s">
        <v>468</v>
      </c>
      <c r="R148" s="11" t="s">
        <v>561</v>
      </c>
      <c r="S148" s="34" t="s">
        <v>559</v>
      </c>
      <c r="T148" s="12" t="s">
        <v>562</v>
      </c>
      <c r="U148" s="25"/>
      <c r="V148" s="27"/>
    </row>
    <row r="149" spans="1:22" ht="18.75">
      <c r="A149" s="3"/>
      <c r="B149" s="17"/>
      <c r="C149" s="16"/>
      <c r="D149" s="9"/>
      <c r="E149" s="25"/>
      <c r="F149" s="10">
        <v>43227.195138888892</v>
      </c>
      <c r="G149" s="10">
        <v>43227.416666666664</v>
      </c>
      <c r="H149" s="14" t="s">
        <v>467</v>
      </c>
      <c r="I149" s="14" t="s">
        <v>467</v>
      </c>
      <c r="J149" s="14" t="s">
        <v>467</v>
      </c>
      <c r="K149" s="18">
        <f t="shared" si="258"/>
        <v>0</v>
      </c>
      <c r="L149" s="18">
        <f t="shared" si="259"/>
        <v>0</v>
      </c>
      <c r="M149" s="18">
        <f t="shared" si="260"/>
        <v>0</v>
      </c>
      <c r="N149" s="18">
        <f t="shared" si="261"/>
        <v>0.22152777777228039</v>
      </c>
      <c r="O149" s="15" t="s">
        <v>468</v>
      </c>
      <c r="P149" s="15" t="s">
        <v>468</v>
      </c>
      <c r="Q149" s="15" t="s">
        <v>468</v>
      </c>
      <c r="R149" s="11" t="s">
        <v>563</v>
      </c>
      <c r="S149" s="34" t="s">
        <v>559</v>
      </c>
      <c r="T149" s="12" t="s">
        <v>564</v>
      </c>
      <c r="U149" s="25"/>
      <c r="V149" s="27"/>
    </row>
    <row r="150" spans="1:22" ht="18.75">
      <c r="A150" s="3"/>
      <c r="B150" s="17"/>
      <c r="C150" s="16"/>
      <c r="D150" s="9"/>
      <c r="E150" s="25"/>
      <c r="F150" s="10">
        <v>43227.972916666666</v>
      </c>
      <c r="G150" s="10">
        <v>43228.408333333333</v>
      </c>
      <c r="H150" s="14" t="s">
        <v>467</v>
      </c>
      <c r="I150" s="14" t="s">
        <v>467</v>
      </c>
      <c r="J150" s="14" t="s">
        <v>467</v>
      </c>
      <c r="K150" s="18">
        <f t="shared" si="258"/>
        <v>0</v>
      </c>
      <c r="L150" s="18">
        <f t="shared" si="259"/>
        <v>0</v>
      </c>
      <c r="M150" s="18">
        <f t="shared" si="260"/>
        <v>0</v>
      </c>
      <c r="N150" s="18">
        <f t="shared" si="261"/>
        <v>0.43541666666715173</v>
      </c>
      <c r="O150" s="15" t="s">
        <v>468</v>
      </c>
      <c r="P150" s="15" t="s">
        <v>468</v>
      </c>
      <c r="Q150" s="15" t="s">
        <v>468</v>
      </c>
      <c r="R150" s="11" t="s">
        <v>565</v>
      </c>
      <c r="S150" s="34" t="s">
        <v>559</v>
      </c>
      <c r="T150" s="12" t="s">
        <v>566</v>
      </c>
      <c r="U150" s="25"/>
      <c r="V150" s="27"/>
    </row>
    <row r="151" spans="1:22" ht="18.75">
      <c r="A151" s="3"/>
      <c r="B151" s="17"/>
      <c r="C151" s="16"/>
      <c r="D151" s="9"/>
      <c r="E151" s="25"/>
      <c r="F151" s="10">
        <v>43233.763194444444</v>
      </c>
      <c r="G151" s="10">
        <v>43234.397222222222</v>
      </c>
      <c r="H151" s="14" t="s">
        <v>467</v>
      </c>
      <c r="I151" s="14" t="s">
        <v>467</v>
      </c>
      <c r="J151" s="14" t="s">
        <v>467</v>
      </c>
      <c r="K151" s="18">
        <f t="shared" si="258"/>
        <v>0</v>
      </c>
      <c r="L151" s="18">
        <f t="shared" si="259"/>
        <v>0</v>
      </c>
      <c r="M151" s="18">
        <f t="shared" si="260"/>
        <v>0</v>
      </c>
      <c r="N151" s="18">
        <f t="shared" si="261"/>
        <v>0.63402777777810115</v>
      </c>
      <c r="O151" s="15" t="s">
        <v>468</v>
      </c>
      <c r="P151" s="15" t="s">
        <v>468</v>
      </c>
      <c r="Q151" s="15" t="s">
        <v>468</v>
      </c>
      <c r="R151" s="11" t="s">
        <v>567</v>
      </c>
      <c r="S151" s="34" t="s">
        <v>559</v>
      </c>
      <c r="T151" s="12" t="s">
        <v>562</v>
      </c>
      <c r="U151" s="25"/>
      <c r="V151" s="27"/>
    </row>
    <row r="152" spans="1:22" ht="18.75">
      <c r="A152" s="3"/>
      <c r="B152" s="17"/>
      <c r="C152" s="16"/>
      <c r="D152" s="9"/>
      <c r="E152" s="25"/>
      <c r="F152" s="10">
        <v>43236.131944444445</v>
      </c>
      <c r="G152" s="10">
        <v>43236.282638888886</v>
      </c>
      <c r="H152" s="14" t="s">
        <v>467</v>
      </c>
      <c r="I152" s="14" t="s">
        <v>467</v>
      </c>
      <c r="J152" s="14" t="s">
        <v>467</v>
      </c>
      <c r="K152" s="18">
        <f t="shared" si="258"/>
        <v>0</v>
      </c>
      <c r="L152" s="18">
        <f t="shared" si="259"/>
        <v>0</v>
      </c>
      <c r="M152" s="18">
        <f t="shared" si="260"/>
        <v>0</v>
      </c>
      <c r="N152" s="18">
        <f t="shared" si="261"/>
        <v>0.15069444444088731</v>
      </c>
      <c r="O152" s="15" t="s">
        <v>468</v>
      </c>
      <c r="P152" s="15" t="s">
        <v>468</v>
      </c>
      <c r="Q152" s="15" t="s">
        <v>468</v>
      </c>
      <c r="R152" s="11" t="s">
        <v>568</v>
      </c>
      <c r="S152" s="34" t="s">
        <v>559</v>
      </c>
      <c r="T152" s="12" t="s">
        <v>569</v>
      </c>
      <c r="U152" s="25"/>
      <c r="V152" s="27"/>
    </row>
    <row r="153" spans="1:22" ht="63">
      <c r="A153" s="3"/>
      <c r="B153" s="17"/>
      <c r="C153" s="16"/>
      <c r="D153" s="9"/>
      <c r="E153" s="25"/>
      <c r="F153" s="10">
        <v>43249.663194444445</v>
      </c>
      <c r="G153" s="10">
        <v>43249.67083333333</v>
      </c>
      <c r="H153" s="14" t="s">
        <v>467</v>
      </c>
      <c r="I153" s="14" t="s">
        <v>467</v>
      </c>
      <c r="J153" s="14" t="s">
        <v>467</v>
      </c>
      <c r="K153" s="18">
        <f t="shared" si="258"/>
        <v>0</v>
      </c>
      <c r="L153" s="18">
        <f t="shared" si="259"/>
        <v>7.6388888846850023E-3</v>
      </c>
      <c r="M153" s="18">
        <f t="shared" si="260"/>
        <v>0</v>
      </c>
      <c r="N153" s="18">
        <f t="shared" si="261"/>
        <v>0</v>
      </c>
      <c r="O153" s="15" t="s">
        <v>468</v>
      </c>
      <c r="P153" s="15" t="s">
        <v>468</v>
      </c>
      <c r="Q153" s="15" t="s">
        <v>468</v>
      </c>
      <c r="R153" s="11" t="s">
        <v>570</v>
      </c>
      <c r="S153" s="34" t="s">
        <v>465</v>
      </c>
      <c r="T153" s="12" t="s">
        <v>571</v>
      </c>
      <c r="U153" s="25"/>
      <c r="V153" s="27"/>
    </row>
    <row r="154" spans="1:22" ht="18.75">
      <c r="A154" s="3"/>
      <c r="B154" s="17"/>
      <c r="C154" s="16"/>
      <c r="D154" s="9"/>
      <c r="E154" s="25"/>
      <c r="F154" s="25"/>
      <c r="G154" s="25"/>
      <c r="H154" s="25"/>
      <c r="I154" s="25"/>
      <c r="J154" s="25"/>
      <c r="K154" s="33">
        <f>SUM(K147:K153)</f>
        <v>0</v>
      </c>
      <c r="L154" s="33">
        <f t="shared" ref="L154:N154" si="262">SUM(L147:L153)</f>
        <v>7.6388888846850023E-3</v>
      </c>
      <c r="M154" s="33">
        <f t="shared" si="262"/>
        <v>0</v>
      </c>
      <c r="N154" s="33">
        <f t="shared" si="262"/>
        <v>2.3423611111065838</v>
      </c>
      <c r="O154" s="25"/>
      <c r="P154" s="25"/>
      <c r="Q154" s="25"/>
      <c r="R154" s="11"/>
      <c r="S154" s="34"/>
      <c r="T154" s="12"/>
      <c r="U154" s="25"/>
      <c r="V154" s="27">
        <v>100</v>
      </c>
    </row>
    <row r="155" spans="1:22" ht="18.75">
      <c r="A155" s="3" t="s">
        <v>283</v>
      </c>
      <c r="B155" s="17" t="s">
        <v>282</v>
      </c>
      <c r="C155" s="16">
        <v>46.381</v>
      </c>
      <c r="D155" s="9" t="s">
        <v>0</v>
      </c>
      <c r="E155" s="25"/>
      <c r="F155" s="10">
        <v>43237.478472222225</v>
      </c>
      <c r="G155" s="10">
        <v>43237.493750000001</v>
      </c>
      <c r="H155" s="14" t="s">
        <v>467</v>
      </c>
      <c r="I155" s="14" t="s">
        <v>467</v>
      </c>
      <c r="J155" s="14" t="s">
        <v>467</v>
      </c>
      <c r="K155" s="18">
        <f t="shared" ref="K155:K156" si="263">IF(RIGHT(S155)="T",(+G155-F155),0)</f>
        <v>1.5277777776645962E-2</v>
      </c>
      <c r="L155" s="18">
        <f t="shared" ref="L155:L156" si="264">IF(RIGHT(S155)="U",(+G155-F155),0)</f>
        <v>0</v>
      </c>
      <c r="M155" s="18">
        <f t="shared" ref="M155:M156" si="265">IF(RIGHT(S155)="C",(+G155-F155),0)</f>
        <v>0</v>
      </c>
      <c r="N155" s="18">
        <f t="shared" ref="N155:N156" si="266">IF(RIGHT(S155)="D",(+G155-F155),0)</f>
        <v>0</v>
      </c>
      <c r="O155" s="15" t="s">
        <v>468</v>
      </c>
      <c r="P155" s="15" t="s">
        <v>468</v>
      </c>
      <c r="Q155" s="15" t="s">
        <v>468</v>
      </c>
      <c r="R155" s="11" t="s">
        <v>572</v>
      </c>
      <c r="S155" s="34" t="s">
        <v>495</v>
      </c>
      <c r="T155" s="12" t="s">
        <v>573</v>
      </c>
      <c r="U155" s="25"/>
      <c r="V155" s="27"/>
    </row>
    <row r="156" spans="1:22" ht="24">
      <c r="A156" s="3"/>
      <c r="B156" s="17"/>
      <c r="C156" s="16"/>
      <c r="D156" s="9"/>
      <c r="E156" s="25"/>
      <c r="F156" s="10">
        <v>43247.675000000003</v>
      </c>
      <c r="G156" s="10">
        <v>43247.690972222219</v>
      </c>
      <c r="H156" s="14" t="s">
        <v>467</v>
      </c>
      <c r="I156" s="14" t="s">
        <v>467</v>
      </c>
      <c r="J156" s="14" t="s">
        <v>467</v>
      </c>
      <c r="K156" s="18">
        <f t="shared" si="263"/>
        <v>0</v>
      </c>
      <c r="L156" s="18">
        <f t="shared" si="264"/>
        <v>1.597222221607808E-2</v>
      </c>
      <c r="M156" s="18">
        <f t="shared" si="265"/>
        <v>0</v>
      </c>
      <c r="N156" s="18">
        <f t="shared" si="266"/>
        <v>0</v>
      </c>
      <c r="O156" s="15" t="s">
        <v>468</v>
      </c>
      <c r="P156" s="15" t="s">
        <v>468</v>
      </c>
      <c r="Q156" s="15" t="s">
        <v>468</v>
      </c>
      <c r="R156" s="11" t="s">
        <v>574</v>
      </c>
      <c r="S156" s="34" t="s">
        <v>465</v>
      </c>
      <c r="T156" s="12" t="s">
        <v>575</v>
      </c>
      <c r="U156" s="25"/>
      <c r="V156" s="27"/>
    </row>
    <row r="157" spans="1:22" ht="18.75">
      <c r="A157" s="3"/>
      <c r="B157" s="17"/>
      <c r="C157" s="16"/>
      <c r="D157" s="9"/>
      <c r="E157" s="25"/>
      <c r="F157" s="25"/>
      <c r="G157" s="25"/>
      <c r="H157" s="25"/>
      <c r="I157" s="25"/>
      <c r="J157" s="25"/>
      <c r="K157" s="33">
        <f>SUM(K155:K156)</f>
        <v>1.5277777776645962E-2</v>
      </c>
      <c r="L157" s="33">
        <f t="shared" ref="L157:M157" si="267">SUM(L155:L156)</f>
        <v>1.597222221607808E-2</v>
      </c>
      <c r="M157" s="33">
        <f t="shared" si="267"/>
        <v>0</v>
      </c>
      <c r="N157" s="33">
        <f>SUM(N155:N156)</f>
        <v>0</v>
      </c>
      <c r="O157" s="25"/>
      <c r="P157" s="25"/>
      <c r="Q157" s="25"/>
      <c r="R157" s="11"/>
      <c r="S157" s="34"/>
      <c r="T157" s="12"/>
      <c r="U157" s="25"/>
      <c r="V157" s="27">
        <v>99.95</v>
      </c>
    </row>
    <row r="158" spans="1:22" ht="20.25">
      <c r="A158" s="3" t="s">
        <v>281</v>
      </c>
      <c r="B158" s="17" t="s">
        <v>280</v>
      </c>
      <c r="C158" s="16">
        <v>63</v>
      </c>
      <c r="D158" s="9" t="s">
        <v>0</v>
      </c>
      <c r="E158" s="25"/>
      <c r="F158" s="25"/>
      <c r="G158" s="25"/>
      <c r="H158" s="14" t="s">
        <v>467</v>
      </c>
      <c r="I158" s="14" t="s">
        <v>467</v>
      </c>
      <c r="J158" s="14" t="s">
        <v>467</v>
      </c>
      <c r="K158" s="13">
        <f t="shared" ref="K158" si="268">IF(RIGHT(S158)="T",(+G158-F158),0)</f>
        <v>0</v>
      </c>
      <c r="L158" s="13">
        <f t="shared" ref="L158" si="269">IF(RIGHT(S158)="U",(+G158-F158),0)</f>
        <v>0</v>
      </c>
      <c r="M158" s="13">
        <f t="shared" ref="M158" si="270">IF(RIGHT(S158)="C",(+G158-F158),0)</f>
        <v>0</v>
      </c>
      <c r="N158" s="13">
        <f t="shared" ref="N158" si="271">IF(RIGHT(S158)="D",(+G158-F158),0)</f>
        <v>0</v>
      </c>
      <c r="O158" s="32" t="s">
        <v>468</v>
      </c>
      <c r="P158" s="32" t="s">
        <v>468</v>
      </c>
      <c r="Q158" s="32" t="s">
        <v>468</v>
      </c>
      <c r="R158" s="11"/>
      <c r="S158" s="34"/>
      <c r="T158" s="12"/>
      <c r="U158" s="25"/>
      <c r="V158" s="27"/>
    </row>
    <row r="159" spans="1:22" ht="18.75">
      <c r="A159" s="3"/>
      <c r="B159" s="17"/>
      <c r="C159" s="16"/>
      <c r="D159" s="9"/>
      <c r="E159" s="25"/>
      <c r="F159" s="25"/>
      <c r="G159" s="25"/>
      <c r="H159" s="28"/>
      <c r="I159" s="28"/>
      <c r="J159" s="28"/>
      <c r="K159" s="33">
        <f t="shared" ref="K159" si="272">SUM(K158)</f>
        <v>0</v>
      </c>
      <c r="L159" s="33">
        <f t="shared" ref="L159:N159" si="273">SUM(L158)</f>
        <v>0</v>
      </c>
      <c r="M159" s="33">
        <f t="shared" si="273"/>
        <v>0</v>
      </c>
      <c r="N159" s="33">
        <f t="shared" si="273"/>
        <v>0</v>
      </c>
      <c r="O159" s="29"/>
      <c r="P159" s="29"/>
      <c r="Q159" s="29"/>
      <c r="R159" s="11"/>
      <c r="S159" s="34"/>
      <c r="T159" s="12"/>
      <c r="U159" s="25"/>
      <c r="V159" s="27">
        <v>100</v>
      </c>
    </row>
    <row r="160" spans="1:22" ht="20.25">
      <c r="A160" s="3" t="s">
        <v>279</v>
      </c>
      <c r="B160" s="17" t="s">
        <v>278</v>
      </c>
      <c r="C160" s="16">
        <v>63</v>
      </c>
      <c r="D160" s="9" t="s">
        <v>0</v>
      </c>
      <c r="E160" s="25"/>
      <c r="F160" s="25"/>
      <c r="G160" s="25"/>
      <c r="H160" s="14" t="s">
        <v>467</v>
      </c>
      <c r="I160" s="14" t="s">
        <v>467</v>
      </c>
      <c r="J160" s="14" t="s">
        <v>467</v>
      </c>
      <c r="K160" s="13">
        <f t="shared" ref="K160" si="274">IF(RIGHT(S160)="T",(+G160-F160),0)</f>
        <v>0</v>
      </c>
      <c r="L160" s="13">
        <f t="shared" ref="L160" si="275">IF(RIGHT(S160)="U",(+G160-F160),0)</f>
        <v>0</v>
      </c>
      <c r="M160" s="13">
        <f t="shared" ref="M160" si="276">IF(RIGHT(S160)="C",(+G160-F160),0)</f>
        <v>0</v>
      </c>
      <c r="N160" s="13">
        <f t="shared" ref="N160" si="277">IF(RIGHT(S160)="D",(+G160-F160),0)</f>
        <v>0</v>
      </c>
      <c r="O160" s="32" t="s">
        <v>468</v>
      </c>
      <c r="P160" s="32" t="s">
        <v>468</v>
      </c>
      <c r="Q160" s="32" t="s">
        <v>468</v>
      </c>
      <c r="R160" s="11"/>
      <c r="S160" s="34"/>
      <c r="T160" s="12"/>
      <c r="U160" s="25"/>
      <c r="V160" s="27"/>
    </row>
    <row r="161" spans="1:22" ht="18.75">
      <c r="A161" s="3"/>
      <c r="B161" s="17"/>
      <c r="C161" s="16"/>
      <c r="D161" s="9"/>
      <c r="E161" s="25"/>
      <c r="F161" s="25"/>
      <c r="G161" s="25"/>
      <c r="H161" s="28"/>
      <c r="I161" s="28"/>
      <c r="J161" s="28"/>
      <c r="K161" s="33">
        <f t="shared" ref="K161" si="278">SUM(K160)</f>
        <v>0</v>
      </c>
      <c r="L161" s="33">
        <f t="shared" ref="L161:N161" si="279">SUM(L160)</f>
        <v>0</v>
      </c>
      <c r="M161" s="33">
        <f t="shared" si="279"/>
        <v>0</v>
      </c>
      <c r="N161" s="33">
        <f t="shared" si="279"/>
        <v>0</v>
      </c>
      <c r="O161" s="29"/>
      <c r="P161" s="29"/>
      <c r="Q161" s="29"/>
      <c r="R161" s="11"/>
      <c r="S161" s="34"/>
      <c r="T161" s="12"/>
      <c r="U161" s="25"/>
      <c r="V161" s="27">
        <v>100</v>
      </c>
    </row>
    <row r="162" spans="1:22" ht="24">
      <c r="A162" s="3" t="s">
        <v>277</v>
      </c>
      <c r="B162" s="17" t="s">
        <v>276</v>
      </c>
      <c r="C162" s="16">
        <v>165</v>
      </c>
      <c r="D162" s="9" t="s">
        <v>0</v>
      </c>
      <c r="E162" s="25"/>
      <c r="F162" s="10">
        <v>43225.697916666664</v>
      </c>
      <c r="G162" s="10">
        <v>43225.715277777781</v>
      </c>
      <c r="H162" s="14" t="s">
        <v>467</v>
      </c>
      <c r="I162" s="14" t="s">
        <v>467</v>
      </c>
      <c r="J162" s="14" t="s">
        <v>467</v>
      </c>
      <c r="K162" s="18">
        <f t="shared" ref="K162:K164" si="280">IF(RIGHT(S162)="T",(+G162-F162),0)</f>
        <v>0</v>
      </c>
      <c r="L162" s="18">
        <f t="shared" ref="L162:L164" si="281">IF(RIGHT(S162)="U",(+G162-F162),0)</f>
        <v>0</v>
      </c>
      <c r="M162" s="18">
        <f t="shared" ref="M162:M164" si="282">IF(RIGHT(S162)="C",(+G162-F162),0)</f>
        <v>1.7361111116770189E-2</v>
      </c>
      <c r="N162" s="18">
        <f t="shared" ref="N162:N164" si="283">IF(RIGHT(S162)="D",(+G162-F162),0)</f>
        <v>0</v>
      </c>
      <c r="O162" s="15" t="s">
        <v>468</v>
      </c>
      <c r="P162" s="15" t="s">
        <v>468</v>
      </c>
      <c r="Q162" s="15" t="s">
        <v>468</v>
      </c>
      <c r="R162" s="11" t="s">
        <v>576</v>
      </c>
      <c r="S162" s="34" t="s">
        <v>552</v>
      </c>
      <c r="T162" s="12" t="s">
        <v>577</v>
      </c>
      <c r="U162" s="25"/>
      <c r="V162" s="27"/>
    </row>
    <row r="163" spans="1:22" ht="24">
      <c r="A163" s="3"/>
      <c r="B163" s="17"/>
      <c r="C163" s="16"/>
      <c r="D163" s="9"/>
      <c r="E163" s="25"/>
      <c r="F163" s="10">
        <v>43229.638888888891</v>
      </c>
      <c r="G163" s="10">
        <v>43229.661805555559</v>
      </c>
      <c r="H163" s="14" t="s">
        <v>467</v>
      </c>
      <c r="I163" s="14" t="s">
        <v>467</v>
      </c>
      <c r="J163" s="14" t="s">
        <v>467</v>
      </c>
      <c r="K163" s="18">
        <f t="shared" si="280"/>
        <v>0</v>
      </c>
      <c r="L163" s="18">
        <f t="shared" si="281"/>
        <v>0</v>
      </c>
      <c r="M163" s="18">
        <f t="shared" si="282"/>
        <v>2.2916666668606922E-2</v>
      </c>
      <c r="N163" s="18">
        <f t="shared" si="283"/>
        <v>0</v>
      </c>
      <c r="O163" s="15" t="s">
        <v>468</v>
      </c>
      <c r="P163" s="15" t="s">
        <v>468</v>
      </c>
      <c r="Q163" s="15" t="s">
        <v>468</v>
      </c>
      <c r="R163" s="11" t="s">
        <v>578</v>
      </c>
      <c r="S163" s="34" t="s">
        <v>552</v>
      </c>
      <c r="T163" s="12" t="s">
        <v>579</v>
      </c>
      <c r="U163" s="25"/>
      <c r="V163" s="27"/>
    </row>
    <row r="164" spans="1:22" ht="24">
      <c r="A164" s="3"/>
      <c r="B164" s="17"/>
      <c r="C164" s="16"/>
      <c r="D164" s="9"/>
      <c r="E164" s="25"/>
      <c r="F164" s="10">
        <v>43248.563888888886</v>
      </c>
      <c r="G164" s="10">
        <v>43248.563888888886</v>
      </c>
      <c r="H164" s="14" t="s">
        <v>467</v>
      </c>
      <c r="I164" s="14" t="s">
        <v>467</v>
      </c>
      <c r="J164" s="14" t="s">
        <v>467</v>
      </c>
      <c r="K164" s="18">
        <f t="shared" si="280"/>
        <v>0</v>
      </c>
      <c r="L164" s="18">
        <f t="shared" si="281"/>
        <v>0</v>
      </c>
      <c r="M164" s="18">
        <f t="shared" si="282"/>
        <v>0</v>
      </c>
      <c r="N164" s="18">
        <f t="shared" si="283"/>
        <v>0</v>
      </c>
      <c r="O164" s="15" t="s">
        <v>468</v>
      </c>
      <c r="P164" s="15" t="s">
        <v>468</v>
      </c>
      <c r="Q164" s="15" t="s">
        <v>468</v>
      </c>
      <c r="R164" s="11" t="s">
        <v>521</v>
      </c>
      <c r="S164" s="34" t="s">
        <v>533</v>
      </c>
      <c r="T164" s="12" t="s">
        <v>580</v>
      </c>
      <c r="U164" s="25"/>
      <c r="V164" s="27"/>
    </row>
    <row r="165" spans="1:22" ht="18.75">
      <c r="A165" s="3"/>
      <c r="B165" s="17"/>
      <c r="C165" s="16"/>
      <c r="D165" s="9"/>
      <c r="E165" s="25"/>
      <c r="F165" s="25"/>
      <c r="G165" s="25"/>
      <c r="H165" s="25"/>
      <c r="I165" s="25"/>
      <c r="J165" s="25"/>
      <c r="K165" s="33">
        <f>SUM(K162:K164)</f>
        <v>0</v>
      </c>
      <c r="L165" s="33">
        <f t="shared" ref="L165" si="284">SUM(L162:L164)</f>
        <v>0</v>
      </c>
      <c r="M165" s="33">
        <f t="shared" ref="M165" si="285">SUM(M162:M164)</f>
        <v>4.0277777785377111E-2</v>
      </c>
      <c r="N165" s="33">
        <f t="shared" ref="N165" si="286">SUM(N162:N164)</f>
        <v>0</v>
      </c>
      <c r="O165" s="25"/>
      <c r="P165" s="25"/>
      <c r="Q165" s="25"/>
      <c r="R165" s="11"/>
      <c r="S165" s="34"/>
      <c r="T165" s="12"/>
      <c r="U165" s="25"/>
      <c r="V165" s="27">
        <v>100</v>
      </c>
    </row>
    <row r="166" spans="1:22" ht="18.75">
      <c r="A166" s="3" t="s">
        <v>275</v>
      </c>
      <c r="B166" s="17" t="s">
        <v>274</v>
      </c>
      <c r="C166" s="16">
        <v>165</v>
      </c>
      <c r="D166" s="9" t="s">
        <v>0</v>
      </c>
      <c r="E166" s="25"/>
      <c r="F166" s="10">
        <v>43229.637499999997</v>
      </c>
      <c r="G166" s="10">
        <v>43229.637499999997</v>
      </c>
      <c r="H166" s="14" t="s">
        <v>467</v>
      </c>
      <c r="I166" s="14" t="s">
        <v>467</v>
      </c>
      <c r="J166" s="14" t="s">
        <v>467</v>
      </c>
      <c r="K166" s="18">
        <f t="shared" ref="K166:K168" si="287">IF(RIGHT(S166)="T",(+G166-F166),0)</f>
        <v>0</v>
      </c>
      <c r="L166" s="18">
        <f t="shared" ref="L166:L168" si="288">IF(RIGHT(S166)="U",(+G166-F166),0)</f>
        <v>0</v>
      </c>
      <c r="M166" s="18">
        <f t="shared" ref="M166:M168" si="289">IF(RIGHT(S166)="C",(+G166-F166),0)</f>
        <v>0</v>
      </c>
      <c r="N166" s="18">
        <f t="shared" ref="N166:N168" si="290">IF(RIGHT(S166)="D",(+G166-F166),0)</f>
        <v>0</v>
      </c>
      <c r="O166" s="15" t="s">
        <v>468</v>
      </c>
      <c r="P166" s="15" t="s">
        <v>468</v>
      </c>
      <c r="Q166" s="15" t="s">
        <v>468</v>
      </c>
      <c r="R166" s="11" t="s">
        <v>521</v>
      </c>
      <c r="S166" s="34" t="s">
        <v>533</v>
      </c>
      <c r="T166" s="12" t="s">
        <v>581</v>
      </c>
      <c r="U166" s="25"/>
      <c r="V166" s="27"/>
    </row>
    <row r="167" spans="1:22" ht="24">
      <c r="A167" s="3"/>
      <c r="B167" s="17"/>
      <c r="C167" s="16"/>
      <c r="D167" s="9"/>
      <c r="E167" s="25"/>
      <c r="F167" s="10">
        <v>43229.638888888891</v>
      </c>
      <c r="G167" s="10">
        <v>43229.672222222223</v>
      </c>
      <c r="H167" s="14" t="s">
        <v>467</v>
      </c>
      <c r="I167" s="14" t="s">
        <v>467</v>
      </c>
      <c r="J167" s="14" t="s">
        <v>467</v>
      </c>
      <c r="K167" s="18">
        <f t="shared" si="287"/>
        <v>0</v>
      </c>
      <c r="L167" s="18">
        <f t="shared" si="288"/>
        <v>0</v>
      </c>
      <c r="M167" s="18">
        <f t="shared" si="289"/>
        <v>3.3333333332848269E-2</v>
      </c>
      <c r="N167" s="18">
        <f t="shared" si="290"/>
        <v>0</v>
      </c>
      <c r="O167" s="15" t="s">
        <v>468</v>
      </c>
      <c r="P167" s="15" t="s">
        <v>468</v>
      </c>
      <c r="Q167" s="15" t="s">
        <v>468</v>
      </c>
      <c r="R167" s="11" t="s">
        <v>578</v>
      </c>
      <c r="S167" s="34" t="s">
        <v>552</v>
      </c>
      <c r="T167" s="12" t="s">
        <v>582</v>
      </c>
      <c r="U167" s="25"/>
      <c r="V167" s="27"/>
    </row>
    <row r="168" spans="1:22" ht="24">
      <c r="A168" s="3"/>
      <c r="B168" s="17"/>
      <c r="C168" s="16"/>
      <c r="D168" s="9"/>
      <c r="E168" s="25"/>
      <c r="F168" s="10">
        <v>43230.418055555558</v>
      </c>
      <c r="G168" s="10">
        <v>43230.720833333333</v>
      </c>
      <c r="H168" s="14" t="s">
        <v>467</v>
      </c>
      <c r="I168" s="14" t="s">
        <v>467</v>
      </c>
      <c r="J168" s="14" t="s">
        <v>467</v>
      </c>
      <c r="K168" s="18">
        <f t="shared" si="287"/>
        <v>0</v>
      </c>
      <c r="L168" s="18">
        <f t="shared" si="288"/>
        <v>0</v>
      </c>
      <c r="M168" s="18">
        <f t="shared" si="289"/>
        <v>0</v>
      </c>
      <c r="N168" s="18">
        <f t="shared" si="290"/>
        <v>0.30277777777519077</v>
      </c>
      <c r="O168" s="15" t="s">
        <v>468</v>
      </c>
      <c r="P168" s="15" t="s">
        <v>468</v>
      </c>
      <c r="Q168" s="15" t="s">
        <v>468</v>
      </c>
      <c r="R168" s="11" t="s">
        <v>583</v>
      </c>
      <c r="S168" s="34" t="s">
        <v>462</v>
      </c>
      <c r="T168" s="12" t="s">
        <v>584</v>
      </c>
      <c r="U168" s="25"/>
      <c r="V168" s="27"/>
    </row>
    <row r="169" spans="1:22" ht="18.75">
      <c r="A169" s="3"/>
      <c r="B169" s="17"/>
      <c r="C169" s="16"/>
      <c r="D169" s="9"/>
      <c r="E169" s="25"/>
      <c r="F169" s="25"/>
      <c r="G169" s="25"/>
      <c r="H169" s="25"/>
      <c r="I169" s="25"/>
      <c r="J169" s="25"/>
      <c r="K169" s="33">
        <f>SUM(K166:K168)</f>
        <v>0</v>
      </c>
      <c r="L169" s="33">
        <f t="shared" ref="L169" si="291">SUM(L166:L168)</f>
        <v>0</v>
      </c>
      <c r="M169" s="33">
        <f t="shared" ref="M169" si="292">SUM(M166:M168)</f>
        <v>3.3333333332848269E-2</v>
      </c>
      <c r="N169" s="33">
        <f t="shared" ref="N169" si="293">SUM(N166:N168)</f>
        <v>0.30277777777519077</v>
      </c>
      <c r="O169" s="25"/>
      <c r="P169" s="25"/>
      <c r="Q169" s="25"/>
      <c r="R169" s="11"/>
      <c r="S169" s="34"/>
      <c r="T169" s="12"/>
      <c r="U169" s="25"/>
      <c r="V169" s="27">
        <v>100</v>
      </c>
    </row>
    <row r="170" spans="1:22" ht="24">
      <c r="A170" s="3" t="s">
        <v>273</v>
      </c>
      <c r="B170" s="17" t="s">
        <v>272</v>
      </c>
      <c r="C170" s="16">
        <v>140.547</v>
      </c>
      <c r="D170" s="9" t="s">
        <v>0</v>
      </c>
      <c r="E170" s="25"/>
      <c r="F170" s="10">
        <v>43233.783333333333</v>
      </c>
      <c r="G170" s="10">
        <v>43233.804861111108</v>
      </c>
      <c r="H170" s="14" t="s">
        <v>467</v>
      </c>
      <c r="I170" s="14" t="s">
        <v>467</v>
      </c>
      <c r="J170" s="14" t="s">
        <v>467</v>
      </c>
      <c r="K170" s="18">
        <f t="shared" ref="K170" si="294">IF(RIGHT(S170)="T",(+G170-F170),0)</f>
        <v>0</v>
      </c>
      <c r="L170" s="18">
        <f t="shared" ref="L170" si="295">IF(RIGHT(S170)="U",(+G170-F170),0)</f>
        <v>0</v>
      </c>
      <c r="M170" s="18">
        <f t="shared" ref="M170" si="296">IF(RIGHT(S170)="C",(+G170-F170),0)</f>
        <v>2.1527777775190771E-2</v>
      </c>
      <c r="N170" s="18">
        <f t="shared" ref="N170" si="297">IF(RIGHT(S170)="D",(+G170-F170),0)</f>
        <v>0</v>
      </c>
      <c r="O170" s="15" t="s">
        <v>468</v>
      </c>
      <c r="P170" s="15" t="s">
        <v>468</v>
      </c>
      <c r="Q170" s="15" t="s">
        <v>468</v>
      </c>
      <c r="R170" s="11" t="s">
        <v>585</v>
      </c>
      <c r="S170" s="34" t="s">
        <v>552</v>
      </c>
      <c r="T170" s="12" t="s">
        <v>586</v>
      </c>
      <c r="U170" s="25"/>
      <c r="V170" s="27"/>
    </row>
    <row r="171" spans="1:22" ht="18.75">
      <c r="A171" s="3"/>
      <c r="B171" s="17"/>
      <c r="C171" s="16"/>
      <c r="D171" s="9"/>
      <c r="E171" s="25"/>
      <c r="F171" s="25"/>
      <c r="G171" s="25"/>
      <c r="H171" s="25"/>
      <c r="I171" s="25"/>
      <c r="J171" s="25"/>
      <c r="K171" s="33">
        <f>SUM(K170)</f>
        <v>0</v>
      </c>
      <c r="L171" s="33">
        <f t="shared" ref="L171:N171" si="298">SUM(L170)</f>
        <v>0</v>
      </c>
      <c r="M171" s="33">
        <f t="shared" si="298"/>
        <v>2.1527777775190771E-2</v>
      </c>
      <c r="N171" s="33">
        <f t="shared" si="298"/>
        <v>0</v>
      </c>
      <c r="O171" s="25"/>
      <c r="P171" s="25"/>
      <c r="Q171" s="25"/>
      <c r="R171" s="11"/>
      <c r="S171" s="34"/>
      <c r="T171" s="12"/>
      <c r="U171" s="25"/>
      <c r="V171" s="27">
        <v>100</v>
      </c>
    </row>
    <row r="172" spans="1:22" ht="20.25">
      <c r="A172" s="3" t="s">
        <v>271</v>
      </c>
      <c r="B172" s="17" t="s">
        <v>270</v>
      </c>
      <c r="C172" s="16">
        <v>26.094999999999999</v>
      </c>
      <c r="D172" s="9" t="s">
        <v>0</v>
      </c>
      <c r="E172" s="25"/>
      <c r="F172" s="25"/>
      <c r="G172" s="25"/>
      <c r="H172" s="14" t="s">
        <v>467</v>
      </c>
      <c r="I172" s="14" t="s">
        <v>467</v>
      </c>
      <c r="J172" s="14" t="s">
        <v>467</v>
      </c>
      <c r="K172" s="13">
        <f>IF(RIGHT(S172)="T",(+G172-F172),0)</f>
        <v>0</v>
      </c>
      <c r="L172" s="13">
        <f>IF(RIGHT(S172)="U",(+G172-F172),0)</f>
        <v>0</v>
      </c>
      <c r="M172" s="13">
        <f>IF(RIGHT(S172)="C",(+G172-F172),0)</f>
        <v>0</v>
      </c>
      <c r="N172" s="13">
        <f>IF(RIGHT(S172)="D",(+G172-F172),0)</f>
        <v>0</v>
      </c>
      <c r="O172" s="32" t="s">
        <v>468</v>
      </c>
      <c r="P172" s="32" t="s">
        <v>468</v>
      </c>
      <c r="Q172" s="32" t="s">
        <v>468</v>
      </c>
      <c r="R172" s="11"/>
      <c r="S172" s="34"/>
      <c r="T172" s="12"/>
      <c r="U172" s="25"/>
      <c r="V172" s="27"/>
    </row>
    <row r="173" spans="1:22" ht="18.75">
      <c r="A173" s="3"/>
      <c r="B173" s="17"/>
      <c r="C173" s="16"/>
      <c r="D173" s="9"/>
      <c r="E173" s="25"/>
      <c r="F173" s="25"/>
      <c r="G173" s="25"/>
      <c r="H173" s="28"/>
      <c r="I173" s="28"/>
      <c r="J173" s="28"/>
      <c r="K173" s="33">
        <f>SUM(K172)</f>
        <v>0</v>
      </c>
      <c r="L173" s="33">
        <f t="shared" ref="L173:N173" si="299">SUM(L172)</f>
        <v>0</v>
      </c>
      <c r="M173" s="33">
        <f t="shared" si="299"/>
        <v>0</v>
      </c>
      <c r="N173" s="33">
        <f t="shared" si="299"/>
        <v>0</v>
      </c>
      <c r="O173" s="29"/>
      <c r="P173" s="29"/>
      <c r="Q173" s="29"/>
      <c r="R173" s="11"/>
      <c r="S173" s="34"/>
      <c r="T173" s="12"/>
      <c r="U173" s="25"/>
      <c r="V173" s="27">
        <v>100</v>
      </c>
    </row>
    <row r="174" spans="1:22" ht="18.75">
      <c r="A174" s="3" t="s">
        <v>269</v>
      </c>
      <c r="B174" s="17" t="s">
        <v>268</v>
      </c>
      <c r="C174" s="16">
        <v>162</v>
      </c>
      <c r="D174" s="9" t="s">
        <v>0</v>
      </c>
      <c r="E174" s="25"/>
      <c r="F174" s="10">
        <v>43227.270138888889</v>
      </c>
      <c r="G174" s="10">
        <v>43227.302777777775</v>
      </c>
      <c r="H174" s="14" t="s">
        <v>467</v>
      </c>
      <c r="I174" s="14" t="s">
        <v>467</v>
      </c>
      <c r="J174" s="14" t="s">
        <v>467</v>
      </c>
      <c r="K174" s="18">
        <f t="shared" ref="K174:K176" si="300">IF(RIGHT(S174)="T",(+G174-F174),0)</f>
        <v>0</v>
      </c>
      <c r="L174" s="18">
        <f t="shared" ref="L174:L176" si="301">IF(RIGHT(S174)="U",(+G174-F174),0)</f>
        <v>0</v>
      </c>
      <c r="M174" s="18">
        <f t="shared" ref="M174:M176" si="302">IF(RIGHT(S174)="C",(+G174-F174),0)</f>
        <v>3.2638888886140194E-2</v>
      </c>
      <c r="N174" s="18">
        <f t="shared" ref="N174:N176" si="303">IF(RIGHT(S174)="D",(+G174-F174),0)</f>
        <v>0</v>
      </c>
      <c r="O174" s="15" t="s">
        <v>468</v>
      </c>
      <c r="P174" s="15" t="s">
        <v>468</v>
      </c>
      <c r="Q174" s="15" t="s">
        <v>468</v>
      </c>
      <c r="R174" s="11" t="s">
        <v>587</v>
      </c>
      <c r="S174" s="34" t="s">
        <v>588</v>
      </c>
      <c r="T174" s="12" t="s">
        <v>589</v>
      </c>
      <c r="U174" s="25"/>
      <c r="V174" s="27"/>
    </row>
    <row r="175" spans="1:22" ht="18.75">
      <c r="A175" s="3"/>
      <c r="B175" s="17"/>
      <c r="C175" s="16"/>
      <c r="D175" s="9"/>
      <c r="E175" s="25"/>
      <c r="F175" s="10">
        <v>43227.302777777775</v>
      </c>
      <c r="G175" s="10">
        <v>43227.404166666667</v>
      </c>
      <c r="H175" s="14" t="s">
        <v>467</v>
      </c>
      <c r="I175" s="14" t="s">
        <v>467</v>
      </c>
      <c r="J175" s="14" t="s">
        <v>467</v>
      </c>
      <c r="K175" s="18">
        <f t="shared" si="300"/>
        <v>0</v>
      </c>
      <c r="L175" s="18">
        <f t="shared" si="301"/>
        <v>0</v>
      </c>
      <c r="M175" s="18">
        <f t="shared" si="302"/>
        <v>0</v>
      </c>
      <c r="N175" s="18">
        <f t="shared" si="303"/>
        <v>0.10138888889196096</v>
      </c>
      <c r="O175" s="15" t="s">
        <v>468</v>
      </c>
      <c r="P175" s="15" t="s">
        <v>468</v>
      </c>
      <c r="Q175" s="15" t="s">
        <v>468</v>
      </c>
      <c r="R175" s="11" t="s">
        <v>587</v>
      </c>
      <c r="S175" s="34" t="s">
        <v>559</v>
      </c>
      <c r="T175" s="12" t="s">
        <v>590</v>
      </c>
      <c r="U175" s="25"/>
      <c r="V175" s="27"/>
    </row>
    <row r="176" spans="1:22" ht="18.75">
      <c r="A176" s="3"/>
      <c r="B176" s="17"/>
      <c r="C176" s="16"/>
      <c r="D176" s="9"/>
      <c r="E176" s="25"/>
      <c r="F176" s="10">
        <v>43237.580555555556</v>
      </c>
      <c r="G176" s="10">
        <v>43237.700694444444</v>
      </c>
      <c r="H176" s="14" t="s">
        <v>467</v>
      </c>
      <c r="I176" s="14" t="s">
        <v>467</v>
      </c>
      <c r="J176" s="14" t="s">
        <v>467</v>
      </c>
      <c r="K176" s="18">
        <f t="shared" si="300"/>
        <v>0.12013888888759539</v>
      </c>
      <c r="L176" s="18">
        <f t="shared" si="301"/>
        <v>0</v>
      </c>
      <c r="M176" s="18">
        <f t="shared" si="302"/>
        <v>0</v>
      </c>
      <c r="N176" s="18">
        <f t="shared" si="303"/>
        <v>0</v>
      </c>
      <c r="O176" s="15" t="s">
        <v>468</v>
      </c>
      <c r="P176" s="15" t="s">
        <v>468</v>
      </c>
      <c r="Q176" s="15" t="s">
        <v>468</v>
      </c>
      <c r="R176" s="11" t="s">
        <v>591</v>
      </c>
      <c r="S176" s="34" t="s">
        <v>486</v>
      </c>
      <c r="T176" s="12" t="s">
        <v>592</v>
      </c>
      <c r="U176" s="25"/>
      <c r="V176" s="27"/>
    </row>
    <row r="177" spans="1:22" ht="18.75">
      <c r="A177" s="3"/>
      <c r="B177" s="17"/>
      <c r="C177" s="16"/>
      <c r="D177" s="9"/>
      <c r="E177" s="25"/>
      <c r="F177" s="25"/>
      <c r="G177" s="25"/>
      <c r="H177" s="25"/>
      <c r="I177" s="25"/>
      <c r="J177" s="25"/>
      <c r="K177" s="33">
        <f>SUM(K174:K176)</f>
        <v>0.12013888888759539</v>
      </c>
      <c r="L177" s="33">
        <f t="shared" ref="L177" si="304">SUM(L174:L176)</f>
        <v>0</v>
      </c>
      <c r="M177" s="33">
        <f t="shared" ref="M177" si="305">SUM(M174:M176)</f>
        <v>3.2638888886140194E-2</v>
      </c>
      <c r="N177" s="33">
        <f t="shared" ref="N177" si="306">SUM(N174:N176)</f>
        <v>0.10138888889196096</v>
      </c>
      <c r="O177" s="25"/>
      <c r="P177" s="25"/>
      <c r="Q177" s="25"/>
      <c r="R177" s="11"/>
      <c r="S177" s="34"/>
      <c r="T177" s="12"/>
      <c r="U177" s="25"/>
      <c r="V177" s="27">
        <v>99.6</v>
      </c>
    </row>
    <row r="178" spans="1:22" ht="18.75">
      <c r="A178" s="3" t="s">
        <v>267</v>
      </c>
      <c r="B178" s="17" t="s">
        <v>266</v>
      </c>
      <c r="C178" s="16">
        <v>162</v>
      </c>
      <c r="D178" s="9" t="s">
        <v>0</v>
      </c>
      <c r="E178" s="25"/>
      <c r="F178" s="10">
        <v>43223.180555555555</v>
      </c>
      <c r="G178" s="10">
        <v>43223.498611111114</v>
      </c>
      <c r="H178" s="14" t="s">
        <v>467</v>
      </c>
      <c r="I178" s="14" t="s">
        <v>467</v>
      </c>
      <c r="J178" s="14" t="s">
        <v>467</v>
      </c>
      <c r="K178" s="18">
        <f t="shared" ref="K178:K179" si="307">IF(RIGHT(S178)="T",(+G178-F178),0)</f>
        <v>0.31805555555911269</v>
      </c>
      <c r="L178" s="18">
        <f t="shared" ref="L178:L179" si="308">IF(RIGHT(S178)="U",(+G178-F178),0)</f>
        <v>0</v>
      </c>
      <c r="M178" s="18">
        <f t="shared" ref="M178:M179" si="309">IF(RIGHT(S178)="C",(+G178-F178),0)</f>
        <v>0</v>
      </c>
      <c r="N178" s="18">
        <f t="shared" ref="N178:N179" si="310">IF(RIGHT(S178)="D",(+G178-F178),0)</f>
        <v>0</v>
      </c>
      <c r="O178" s="15" t="s">
        <v>468</v>
      </c>
      <c r="P178" s="15" t="s">
        <v>468</v>
      </c>
      <c r="Q178" s="15" t="s">
        <v>468</v>
      </c>
      <c r="R178" s="11" t="s">
        <v>593</v>
      </c>
      <c r="S178" s="34" t="s">
        <v>519</v>
      </c>
      <c r="T178" s="12" t="s">
        <v>594</v>
      </c>
      <c r="U178" s="25"/>
      <c r="V178" s="27"/>
    </row>
    <row r="179" spans="1:22" ht="18.75">
      <c r="A179" s="3"/>
      <c r="B179" s="17"/>
      <c r="C179" s="16"/>
      <c r="D179" s="9"/>
      <c r="E179" s="25"/>
      <c r="F179" s="10">
        <v>43245.198611111111</v>
      </c>
      <c r="G179" s="10">
        <v>43245.225694444445</v>
      </c>
      <c r="H179" s="14" t="s">
        <v>467</v>
      </c>
      <c r="I179" s="14" t="s">
        <v>467</v>
      </c>
      <c r="J179" s="14" t="s">
        <v>467</v>
      </c>
      <c r="K179" s="18">
        <f t="shared" si="307"/>
        <v>2.7083333334303461E-2</v>
      </c>
      <c r="L179" s="18">
        <f t="shared" si="308"/>
        <v>0</v>
      </c>
      <c r="M179" s="18">
        <f t="shared" si="309"/>
        <v>0</v>
      </c>
      <c r="N179" s="18">
        <f t="shared" si="310"/>
        <v>0</v>
      </c>
      <c r="O179" s="15" t="s">
        <v>468</v>
      </c>
      <c r="P179" s="15" t="s">
        <v>468</v>
      </c>
      <c r="Q179" s="15" t="s">
        <v>468</v>
      </c>
      <c r="R179" s="11" t="s">
        <v>595</v>
      </c>
      <c r="S179" s="34" t="s">
        <v>519</v>
      </c>
      <c r="T179" s="12" t="s">
        <v>596</v>
      </c>
      <c r="U179" s="25"/>
      <c r="V179" s="27"/>
    </row>
    <row r="180" spans="1:22" ht="18.75">
      <c r="A180" s="3"/>
      <c r="B180" s="17"/>
      <c r="C180" s="16"/>
      <c r="D180" s="9"/>
      <c r="E180" s="25"/>
      <c r="F180" s="25"/>
      <c r="G180" s="25"/>
      <c r="H180" s="25"/>
      <c r="I180" s="25"/>
      <c r="J180" s="25"/>
      <c r="K180" s="33">
        <f>SUM(K178:K179)</f>
        <v>0.34513888889341615</v>
      </c>
      <c r="L180" s="33">
        <f t="shared" ref="L180:M180" si="311">SUM(L178:L179)</f>
        <v>0</v>
      </c>
      <c r="M180" s="33">
        <f t="shared" si="311"/>
        <v>0</v>
      </c>
      <c r="N180" s="33">
        <f>SUM(N178:N179)</f>
        <v>0</v>
      </c>
      <c r="O180" s="25"/>
      <c r="P180" s="25"/>
      <c r="Q180" s="25"/>
      <c r="R180" s="11"/>
      <c r="S180" s="34"/>
      <c r="T180" s="12"/>
      <c r="U180" s="25"/>
      <c r="V180" s="27">
        <v>98.85</v>
      </c>
    </row>
    <row r="181" spans="1:22" ht="20.25">
      <c r="A181" s="3" t="s">
        <v>265</v>
      </c>
      <c r="B181" s="17" t="s">
        <v>264</v>
      </c>
      <c r="C181" s="16">
        <v>34.819000000000003</v>
      </c>
      <c r="D181" s="9" t="s">
        <v>0</v>
      </c>
      <c r="E181" s="25"/>
      <c r="F181" s="25"/>
      <c r="G181" s="25"/>
      <c r="H181" s="14" t="s">
        <v>467</v>
      </c>
      <c r="I181" s="14" t="s">
        <v>467</v>
      </c>
      <c r="J181" s="14" t="s">
        <v>467</v>
      </c>
      <c r="K181" s="13">
        <f t="shared" ref="K181" si="312">IF(RIGHT(S181)="T",(+G181-F181),0)</f>
        <v>0</v>
      </c>
      <c r="L181" s="13">
        <f t="shared" ref="L181" si="313">IF(RIGHT(S181)="U",(+G181-F181),0)</f>
        <v>0</v>
      </c>
      <c r="M181" s="13">
        <f t="shared" ref="M181" si="314">IF(RIGHT(S181)="C",(+G181-F181),0)</f>
        <v>0</v>
      </c>
      <c r="N181" s="13">
        <f t="shared" ref="N181" si="315">IF(RIGHT(S181)="D",(+G181-F181),0)</f>
        <v>0</v>
      </c>
      <c r="O181" s="32" t="s">
        <v>468</v>
      </c>
      <c r="P181" s="32" t="s">
        <v>468</v>
      </c>
      <c r="Q181" s="32" t="s">
        <v>468</v>
      </c>
      <c r="R181" s="11"/>
      <c r="S181" s="34"/>
      <c r="T181" s="12"/>
      <c r="U181" s="25"/>
      <c r="V181" s="27"/>
    </row>
    <row r="182" spans="1:22" ht="18.75">
      <c r="A182" s="3"/>
      <c r="B182" s="17"/>
      <c r="C182" s="16"/>
      <c r="D182" s="9"/>
      <c r="E182" s="25"/>
      <c r="F182" s="25"/>
      <c r="G182" s="25"/>
      <c r="H182" s="28"/>
      <c r="I182" s="28"/>
      <c r="J182" s="28"/>
      <c r="K182" s="33">
        <f t="shared" ref="K182" si="316">SUM(K181)</f>
        <v>0</v>
      </c>
      <c r="L182" s="33">
        <f t="shared" ref="L182:N182" si="317">SUM(L181)</f>
        <v>0</v>
      </c>
      <c r="M182" s="33">
        <f t="shared" si="317"/>
        <v>0</v>
      </c>
      <c r="N182" s="33">
        <f t="shared" si="317"/>
        <v>0</v>
      </c>
      <c r="O182" s="29"/>
      <c r="P182" s="29"/>
      <c r="Q182" s="29"/>
      <c r="R182" s="11"/>
      <c r="S182" s="34"/>
      <c r="T182" s="12"/>
      <c r="U182" s="25"/>
      <c r="V182" s="27">
        <v>100</v>
      </c>
    </row>
    <row r="183" spans="1:22" ht="20.25">
      <c r="A183" s="3" t="s">
        <v>263</v>
      </c>
      <c r="B183" s="17" t="s">
        <v>262</v>
      </c>
      <c r="C183" s="16">
        <v>34.819000000000003</v>
      </c>
      <c r="D183" s="9" t="s">
        <v>0</v>
      </c>
      <c r="E183" s="25"/>
      <c r="F183" s="25"/>
      <c r="G183" s="25"/>
      <c r="H183" s="14" t="s">
        <v>467</v>
      </c>
      <c r="I183" s="14" t="s">
        <v>467</v>
      </c>
      <c r="J183" s="14" t="s">
        <v>467</v>
      </c>
      <c r="K183" s="13">
        <f t="shared" ref="K183" si="318">IF(RIGHT(S183)="T",(+G183-F183),0)</f>
        <v>0</v>
      </c>
      <c r="L183" s="13">
        <f t="shared" ref="L183" si="319">IF(RIGHT(S183)="U",(+G183-F183),0)</f>
        <v>0</v>
      </c>
      <c r="M183" s="13">
        <f t="shared" ref="M183" si="320">IF(RIGHT(S183)="C",(+G183-F183),0)</f>
        <v>0</v>
      </c>
      <c r="N183" s="13">
        <f t="shared" ref="N183" si="321">IF(RIGHT(S183)="D",(+G183-F183),0)</f>
        <v>0</v>
      </c>
      <c r="O183" s="32" t="s">
        <v>468</v>
      </c>
      <c r="P183" s="32" t="s">
        <v>468</v>
      </c>
      <c r="Q183" s="32" t="s">
        <v>468</v>
      </c>
      <c r="R183" s="11"/>
      <c r="S183" s="34"/>
      <c r="T183" s="12"/>
      <c r="U183" s="25"/>
      <c r="V183" s="27"/>
    </row>
    <row r="184" spans="1:22" ht="18.75">
      <c r="A184" s="3"/>
      <c r="B184" s="17"/>
      <c r="C184" s="16"/>
      <c r="D184" s="9"/>
      <c r="E184" s="25"/>
      <c r="F184" s="25"/>
      <c r="G184" s="25"/>
      <c r="H184" s="28"/>
      <c r="I184" s="28"/>
      <c r="J184" s="28"/>
      <c r="K184" s="33">
        <f t="shared" ref="K184" si="322">SUM(K183)</f>
        <v>0</v>
      </c>
      <c r="L184" s="33">
        <f t="shared" ref="L184:N184" si="323">SUM(L183)</f>
        <v>0</v>
      </c>
      <c r="M184" s="33">
        <f t="shared" si="323"/>
        <v>0</v>
      </c>
      <c r="N184" s="33">
        <f t="shared" si="323"/>
        <v>0</v>
      </c>
      <c r="O184" s="29"/>
      <c r="P184" s="29"/>
      <c r="Q184" s="29"/>
      <c r="R184" s="11"/>
      <c r="S184" s="34"/>
      <c r="T184" s="12"/>
      <c r="U184" s="25"/>
      <c r="V184" s="27">
        <v>100</v>
      </c>
    </row>
    <row r="185" spans="1:22" ht="18.75">
      <c r="A185" s="3" t="s">
        <v>261</v>
      </c>
      <c r="B185" s="17" t="s">
        <v>260</v>
      </c>
      <c r="C185" s="16">
        <v>250.53</v>
      </c>
      <c r="D185" s="9" t="s">
        <v>0</v>
      </c>
      <c r="E185" s="25"/>
      <c r="F185" s="10">
        <v>43223.018055555556</v>
      </c>
      <c r="G185" s="10">
        <v>43223.676388888889</v>
      </c>
      <c r="H185" s="14" t="s">
        <v>467</v>
      </c>
      <c r="I185" s="14" t="s">
        <v>467</v>
      </c>
      <c r="J185" s="14" t="s">
        <v>467</v>
      </c>
      <c r="K185" s="18">
        <f t="shared" ref="K185:K190" si="324">IF(RIGHT(S185)="T",(+G185-F185),0)</f>
        <v>0</v>
      </c>
      <c r="L185" s="18">
        <f t="shared" ref="L185:L190" si="325">IF(RIGHT(S185)="U",(+G185-F185),0)</f>
        <v>0</v>
      </c>
      <c r="M185" s="18">
        <f t="shared" ref="M185:M190" si="326">IF(RIGHT(S185)="C",(+G185-F185),0)</f>
        <v>0</v>
      </c>
      <c r="N185" s="18">
        <f t="shared" ref="N185:N190" si="327">IF(RIGHT(S185)="D",(+G185-F185),0)</f>
        <v>0.65833333333284827</v>
      </c>
      <c r="O185" s="15" t="s">
        <v>468</v>
      </c>
      <c r="P185" s="15" t="s">
        <v>468</v>
      </c>
      <c r="Q185" s="15" t="s">
        <v>468</v>
      </c>
      <c r="R185" s="11" t="s">
        <v>558</v>
      </c>
      <c r="S185" s="34" t="s">
        <v>559</v>
      </c>
      <c r="T185" s="12" t="s">
        <v>597</v>
      </c>
      <c r="U185" s="25"/>
      <c r="V185" s="27"/>
    </row>
    <row r="186" spans="1:22" ht="18.75">
      <c r="A186" s="3"/>
      <c r="B186" s="17"/>
      <c r="C186" s="16"/>
      <c r="D186" s="9"/>
      <c r="E186" s="25"/>
      <c r="F186" s="10">
        <v>43226.595138888886</v>
      </c>
      <c r="G186" s="10">
        <v>43226.845138888886</v>
      </c>
      <c r="H186" s="14" t="s">
        <v>467</v>
      </c>
      <c r="I186" s="14" t="s">
        <v>467</v>
      </c>
      <c r="J186" s="14" t="s">
        <v>467</v>
      </c>
      <c r="K186" s="18">
        <f t="shared" si="324"/>
        <v>0</v>
      </c>
      <c r="L186" s="18">
        <f t="shared" si="325"/>
        <v>0</v>
      </c>
      <c r="M186" s="18">
        <f t="shared" si="326"/>
        <v>0</v>
      </c>
      <c r="N186" s="18">
        <f t="shared" si="327"/>
        <v>0.25</v>
      </c>
      <c r="O186" s="15" t="s">
        <v>468</v>
      </c>
      <c r="P186" s="15" t="s">
        <v>468</v>
      </c>
      <c r="Q186" s="15" t="s">
        <v>468</v>
      </c>
      <c r="R186" s="11" t="s">
        <v>561</v>
      </c>
      <c r="S186" s="34" t="s">
        <v>559</v>
      </c>
      <c r="T186" s="12" t="s">
        <v>598</v>
      </c>
      <c r="U186" s="25"/>
      <c r="V186" s="27"/>
    </row>
    <row r="187" spans="1:22" ht="18.75">
      <c r="A187" s="3"/>
      <c r="B187" s="17"/>
      <c r="C187" s="16"/>
      <c r="D187" s="9"/>
      <c r="E187" s="25"/>
      <c r="F187" s="10">
        <v>43227.195138888892</v>
      </c>
      <c r="G187" s="10">
        <v>43227.415972222225</v>
      </c>
      <c r="H187" s="14" t="s">
        <v>467</v>
      </c>
      <c r="I187" s="14" t="s">
        <v>467</v>
      </c>
      <c r="J187" s="14" t="s">
        <v>467</v>
      </c>
      <c r="K187" s="18">
        <f t="shared" si="324"/>
        <v>0</v>
      </c>
      <c r="L187" s="18">
        <f t="shared" si="325"/>
        <v>0</v>
      </c>
      <c r="M187" s="18">
        <f t="shared" si="326"/>
        <v>0</v>
      </c>
      <c r="N187" s="18">
        <f t="shared" si="327"/>
        <v>0.22083333333284827</v>
      </c>
      <c r="O187" s="15" t="s">
        <v>468</v>
      </c>
      <c r="P187" s="15" t="s">
        <v>468</v>
      </c>
      <c r="Q187" s="15" t="s">
        <v>468</v>
      </c>
      <c r="R187" s="11" t="s">
        <v>563</v>
      </c>
      <c r="S187" s="34" t="s">
        <v>559</v>
      </c>
      <c r="T187" s="12" t="s">
        <v>599</v>
      </c>
      <c r="U187" s="25"/>
      <c r="V187" s="27"/>
    </row>
    <row r="188" spans="1:22" ht="18.75">
      <c r="A188" s="3"/>
      <c r="B188" s="17"/>
      <c r="C188" s="16"/>
      <c r="D188" s="9"/>
      <c r="E188" s="25"/>
      <c r="F188" s="10">
        <v>43227.972222222219</v>
      </c>
      <c r="G188" s="10">
        <v>43228.407638888886</v>
      </c>
      <c r="H188" s="14" t="s">
        <v>467</v>
      </c>
      <c r="I188" s="14" t="s">
        <v>467</v>
      </c>
      <c r="J188" s="14" t="s">
        <v>467</v>
      </c>
      <c r="K188" s="18">
        <f t="shared" si="324"/>
        <v>0</v>
      </c>
      <c r="L188" s="18">
        <f t="shared" si="325"/>
        <v>0</v>
      </c>
      <c r="M188" s="18">
        <f t="shared" si="326"/>
        <v>0</v>
      </c>
      <c r="N188" s="18">
        <f t="shared" si="327"/>
        <v>0.43541666666715173</v>
      </c>
      <c r="O188" s="15" t="s">
        <v>468</v>
      </c>
      <c r="P188" s="15" t="s">
        <v>468</v>
      </c>
      <c r="Q188" s="15" t="s">
        <v>468</v>
      </c>
      <c r="R188" s="11" t="s">
        <v>565</v>
      </c>
      <c r="S188" s="34" t="s">
        <v>559</v>
      </c>
      <c r="T188" s="12" t="s">
        <v>600</v>
      </c>
      <c r="U188" s="25"/>
      <c r="V188" s="27"/>
    </row>
    <row r="189" spans="1:22" ht="18.75">
      <c r="A189" s="3"/>
      <c r="B189" s="17"/>
      <c r="C189" s="16"/>
      <c r="D189" s="9"/>
      <c r="E189" s="25"/>
      <c r="F189" s="10">
        <v>43236.131944444445</v>
      </c>
      <c r="G189" s="10">
        <v>43236.28125</v>
      </c>
      <c r="H189" s="14" t="s">
        <v>467</v>
      </c>
      <c r="I189" s="14" t="s">
        <v>467</v>
      </c>
      <c r="J189" s="14" t="s">
        <v>467</v>
      </c>
      <c r="K189" s="18">
        <f t="shared" si="324"/>
        <v>0</v>
      </c>
      <c r="L189" s="18">
        <f t="shared" si="325"/>
        <v>0</v>
      </c>
      <c r="M189" s="18">
        <f t="shared" si="326"/>
        <v>0</v>
      </c>
      <c r="N189" s="18">
        <f t="shared" si="327"/>
        <v>0.14930555555474712</v>
      </c>
      <c r="O189" s="15" t="s">
        <v>468</v>
      </c>
      <c r="P189" s="15" t="s">
        <v>468</v>
      </c>
      <c r="Q189" s="15" t="s">
        <v>468</v>
      </c>
      <c r="R189" s="11" t="s">
        <v>568</v>
      </c>
      <c r="S189" s="34" t="s">
        <v>559</v>
      </c>
      <c r="T189" s="12" t="s">
        <v>601</v>
      </c>
      <c r="U189" s="25"/>
      <c r="V189" s="27"/>
    </row>
    <row r="190" spans="1:22" ht="24">
      <c r="A190" s="3"/>
      <c r="B190" s="17"/>
      <c r="C190" s="16"/>
      <c r="D190" s="9"/>
      <c r="E190" s="25"/>
      <c r="F190" s="10">
        <v>43237.540972222225</v>
      </c>
      <c r="G190" s="10">
        <v>43237.556944444441</v>
      </c>
      <c r="H190" s="14" t="s">
        <v>467</v>
      </c>
      <c r="I190" s="14" t="s">
        <v>467</v>
      </c>
      <c r="J190" s="14" t="s">
        <v>467</v>
      </c>
      <c r="K190" s="18">
        <f t="shared" si="324"/>
        <v>0</v>
      </c>
      <c r="L190" s="18">
        <f t="shared" si="325"/>
        <v>0</v>
      </c>
      <c r="M190" s="18">
        <f t="shared" si="326"/>
        <v>1.597222221607808E-2</v>
      </c>
      <c r="N190" s="18">
        <f t="shared" si="327"/>
        <v>0</v>
      </c>
      <c r="O190" s="15" t="s">
        <v>468</v>
      </c>
      <c r="P190" s="15" t="s">
        <v>468</v>
      </c>
      <c r="Q190" s="15" t="s">
        <v>468</v>
      </c>
      <c r="R190" s="11" t="s">
        <v>602</v>
      </c>
      <c r="S190" s="34" t="s">
        <v>552</v>
      </c>
      <c r="T190" s="12" t="s">
        <v>603</v>
      </c>
      <c r="U190" s="25"/>
      <c r="V190" s="27"/>
    </row>
    <row r="191" spans="1:22" ht="18.75">
      <c r="A191" s="3"/>
      <c r="B191" s="17"/>
      <c r="C191" s="16"/>
      <c r="D191" s="9"/>
      <c r="E191" s="25"/>
      <c r="F191" s="10"/>
      <c r="G191" s="10"/>
      <c r="H191" s="14"/>
      <c r="I191" s="14"/>
      <c r="J191" s="14"/>
      <c r="K191" s="33">
        <f>SUM(K185:K190)</f>
        <v>0</v>
      </c>
      <c r="L191" s="33">
        <f t="shared" ref="L191:N191" si="328">SUM(L185:L190)</f>
        <v>0</v>
      </c>
      <c r="M191" s="33">
        <f t="shared" si="328"/>
        <v>1.597222221607808E-2</v>
      </c>
      <c r="N191" s="33">
        <f t="shared" si="328"/>
        <v>1.7138888888875954</v>
      </c>
      <c r="O191" s="15"/>
      <c r="P191" s="15"/>
      <c r="Q191" s="15"/>
      <c r="R191" s="11"/>
      <c r="S191" s="34"/>
      <c r="T191" s="12"/>
      <c r="U191" s="25"/>
      <c r="V191" s="27">
        <v>100</v>
      </c>
    </row>
    <row r="192" spans="1:22" ht="20.25">
      <c r="A192" s="3" t="s">
        <v>259</v>
      </c>
      <c r="B192" s="17" t="s">
        <v>258</v>
      </c>
      <c r="C192" s="16">
        <v>3.1139999999999999</v>
      </c>
      <c r="D192" s="9" t="s">
        <v>0</v>
      </c>
      <c r="E192" s="25"/>
      <c r="F192" s="25"/>
      <c r="G192" s="25"/>
      <c r="H192" s="14" t="s">
        <v>467</v>
      </c>
      <c r="I192" s="14" t="s">
        <v>467</v>
      </c>
      <c r="J192" s="14" t="s">
        <v>467</v>
      </c>
      <c r="K192" s="13">
        <f t="shared" ref="K192" si="329">IF(RIGHT(S192)="T",(+G192-F192),0)</f>
        <v>0</v>
      </c>
      <c r="L192" s="13">
        <f t="shared" ref="L192" si="330">IF(RIGHT(S192)="U",(+G192-F192),0)</f>
        <v>0</v>
      </c>
      <c r="M192" s="13">
        <f t="shared" ref="M192" si="331">IF(RIGHT(S192)="C",(+G192-F192),0)</f>
        <v>0</v>
      </c>
      <c r="N192" s="13">
        <f t="shared" ref="N192" si="332">IF(RIGHT(S192)="D",(+G192-F192),0)</f>
        <v>0</v>
      </c>
      <c r="O192" s="32" t="s">
        <v>468</v>
      </c>
      <c r="P192" s="32" t="s">
        <v>468</v>
      </c>
      <c r="Q192" s="32" t="s">
        <v>468</v>
      </c>
      <c r="R192" s="11"/>
      <c r="S192" s="34"/>
      <c r="T192" s="12"/>
      <c r="U192" s="25"/>
      <c r="V192" s="27"/>
    </row>
    <row r="193" spans="1:22" ht="18.75">
      <c r="A193" s="3"/>
      <c r="B193" s="17"/>
      <c r="C193" s="16"/>
      <c r="D193" s="9"/>
      <c r="E193" s="25"/>
      <c r="F193" s="25"/>
      <c r="G193" s="25"/>
      <c r="H193" s="28"/>
      <c r="I193" s="28"/>
      <c r="J193" s="28"/>
      <c r="K193" s="33">
        <f t="shared" ref="K193" si="333">SUM(K192)</f>
        <v>0</v>
      </c>
      <c r="L193" s="33">
        <f t="shared" ref="L193:N193" si="334">SUM(L192)</f>
        <v>0</v>
      </c>
      <c r="M193" s="33">
        <f t="shared" si="334"/>
        <v>0</v>
      </c>
      <c r="N193" s="33">
        <f t="shared" si="334"/>
        <v>0</v>
      </c>
      <c r="O193" s="29"/>
      <c r="P193" s="29"/>
      <c r="Q193" s="29"/>
      <c r="R193" s="11"/>
      <c r="S193" s="34"/>
      <c r="T193" s="12"/>
      <c r="U193" s="25"/>
      <c r="V193" s="27">
        <v>100</v>
      </c>
    </row>
    <row r="194" spans="1:22" ht="20.25">
      <c r="A194" s="3" t="s">
        <v>257</v>
      </c>
      <c r="B194" s="17" t="s">
        <v>256</v>
      </c>
      <c r="C194" s="16">
        <v>57</v>
      </c>
      <c r="D194" s="9" t="s">
        <v>0</v>
      </c>
      <c r="E194" s="25"/>
      <c r="F194" s="25"/>
      <c r="G194" s="25"/>
      <c r="H194" s="14" t="s">
        <v>467</v>
      </c>
      <c r="I194" s="14" t="s">
        <v>467</v>
      </c>
      <c r="J194" s="14" t="s">
        <v>467</v>
      </c>
      <c r="K194" s="13">
        <f t="shared" ref="K194" si="335">IF(RIGHT(S194)="T",(+G194-F194),0)</f>
        <v>0</v>
      </c>
      <c r="L194" s="13">
        <f t="shared" ref="L194" si="336">IF(RIGHT(S194)="U",(+G194-F194),0)</f>
        <v>0</v>
      </c>
      <c r="M194" s="13">
        <f t="shared" ref="M194" si="337">IF(RIGHT(S194)="C",(+G194-F194),0)</f>
        <v>0</v>
      </c>
      <c r="N194" s="13">
        <f t="shared" ref="N194" si="338">IF(RIGHT(S194)="D",(+G194-F194),0)</f>
        <v>0</v>
      </c>
      <c r="O194" s="32" t="s">
        <v>468</v>
      </c>
      <c r="P194" s="32" t="s">
        <v>468</v>
      </c>
      <c r="Q194" s="32" t="s">
        <v>468</v>
      </c>
      <c r="R194" s="11"/>
      <c r="S194" s="34"/>
      <c r="T194" s="12"/>
      <c r="U194" s="25"/>
      <c r="V194" s="27"/>
    </row>
    <row r="195" spans="1:22" ht="18.75">
      <c r="A195" s="3"/>
      <c r="B195" s="17"/>
      <c r="C195" s="16"/>
      <c r="D195" s="9"/>
      <c r="E195" s="25"/>
      <c r="F195" s="25"/>
      <c r="G195" s="25"/>
      <c r="H195" s="28"/>
      <c r="I195" s="28"/>
      <c r="J195" s="28"/>
      <c r="K195" s="33">
        <f t="shared" ref="K195" si="339">SUM(K194)</f>
        <v>0</v>
      </c>
      <c r="L195" s="33">
        <f t="shared" ref="L195:N195" si="340">SUM(L194)</f>
        <v>0</v>
      </c>
      <c r="M195" s="33">
        <f t="shared" si="340"/>
        <v>0</v>
      </c>
      <c r="N195" s="33">
        <f t="shared" si="340"/>
        <v>0</v>
      </c>
      <c r="O195" s="29"/>
      <c r="P195" s="29"/>
      <c r="Q195" s="29"/>
      <c r="R195" s="11"/>
      <c r="S195" s="34"/>
      <c r="T195" s="12"/>
      <c r="U195" s="25"/>
      <c r="V195" s="27">
        <v>100</v>
      </c>
    </row>
    <row r="196" spans="1:22" ht="20.25">
      <c r="A196" s="3" t="s">
        <v>255</v>
      </c>
      <c r="B196" s="17" t="s">
        <v>254</v>
      </c>
      <c r="C196" s="16">
        <v>57</v>
      </c>
      <c r="D196" s="9" t="s">
        <v>0</v>
      </c>
      <c r="E196" s="25"/>
      <c r="F196" s="25"/>
      <c r="G196" s="25"/>
      <c r="H196" s="14" t="s">
        <v>467</v>
      </c>
      <c r="I196" s="14" t="s">
        <v>467</v>
      </c>
      <c r="J196" s="14" t="s">
        <v>467</v>
      </c>
      <c r="K196" s="13">
        <f t="shared" ref="K196" si="341">IF(RIGHT(S196)="T",(+G196-F196),0)</f>
        <v>0</v>
      </c>
      <c r="L196" s="13">
        <f t="shared" ref="L196" si="342">IF(RIGHT(S196)="U",(+G196-F196),0)</f>
        <v>0</v>
      </c>
      <c r="M196" s="13">
        <f t="shared" ref="M196" si="343">IF(RIGHT(S196)="C",(+G196-F196),0)</f>
        <v>0</v>
      </c>
      <c r="N196" s="13">
        <f t="shared" ref="N196" si="344">IF(RIGHT(S196)="D",(+G196-F196),0)</f>
        <v>0</v>
      </c>
      <c r="O196" s="32" t="s">
        <v>468</v>
      </c>
      <c r="P196" s="32" t="s">
        <v>468</v>
      </c>
      <c r="Q196" s="32" t="s">
        <v>468</v>
      </c>
      <c r="R196" s="11"/>
      <c r="S196" s="34"/>
      <c r="T196" s="12"/>
      <c r="U196" s="25"/>
      <c r="V196" s="27"/>
    </row>
    <row r="197" spans="1:22" ht="18.75">
      <c r="A197" s="3"/>
      <c r="B197" s="17"/>
      <c r="C197" s="16"/>
      <c r="D197" s="9"/>
      <c r="E197" s="25"/>
      <c r="F197" s="25"/>
      <c r="G197" s="25"/>
      <c r="H197" s="28"/>
      <c r="I197" s="28"/>
      <c r="J197" s="28"/>
      <c r="K197" s="33">
        <f t="shared" ref="K197" si="345">SUM(K196)</f>
        <v>0</v>
      </c>
      <c r="L197" s="33">
        <f t="shared" ref="L197:N197" si="346">SUM(L196)</f>
        <v>0</v>
      </c>
      <c r="M197" s="33">
        <f t="shared" si="346"/>
        <v>0</v>
      </c>
      <c r="N197" s="33">
        <f t="shared" si="346"/>
        <v>0</v>
      </c>
      <c r="O197" s="29"/>
      <c r="P197" s="29"/>
      <c r="Q197" s="29"/>
      <c r="R197" s="11"/>
      <c r="S197" s="34"/>
      <c r="T197" s="12"/>
      <c r="U197" s="25"/>
      <c r="V197" s="27">
        <v>100</v>
      </c>
    </row>
    <row r="198" spans="1:22" ht="20.25">
      <c r="A198" s="3" t="s">
        <v>253</v>
      </c>
      <c r="B198" s="17" t="s">
        <v>252</v>
      </c>
      <c r="C198" s="16">
        <v>129.76</v>
      </c>
      <c r="D198" s="9" t="s">
        <v>0</v>
      </c>
      <c r="E198" s="25"/>
      <c r="F198" s="25"/>
      <c r="G198" s="25"/>
      <c r="H198" s="14" t="s">
        <v>467</v>
      </c>
      <c r="I198" s="14" t="s">
        <v>467</v>
      </c>
      <c r="J198" s="14" t="s">
        <v>467</v>
      </c>
      <c r="K198" s="13">
        <f t="shared" ref="K198" si="347">IF(RIGHT(S198)="T",(+G198-F198),0)</f>
        <v>0</v>
      </c>
      <c r="L198" s="13">
        <f t="shared" ref="L198" si="348">IF(RIGHT(S198)="U",(+G198-F198),0)</f>
        <v>0</v>
      </c>
      <c r="M198" s="13">
        <f t="shared" ref="M198" si="349">IF(RIGHT(S198)="C",(+G198-F198),0)</f>
        <v>0</v>
      </c>
      <c r="N198" s="13">
        <f t="shared" ref="N198" si="350">IF(RIGHT(S198)="D",(+G198-F198),0)</f>
        <v>0</v>
      </c>
      <c r="O198" s="32" t="s">
        <v>468</v>
      </c>
      <c r="P198" s="32" t="s">
        <v>468</v>
      </c>
      <c r="Q198" s="32" t="s">
        <v>468</v>
      </c>
      <c r="R198" s="11"/>
      <c r="S198" s="34"/>
      <c r="T198" s="12"/>
      <c r="U198" s="25"/>
      <c r="V198" s="27"/>
    </row>
    <row r="199" spans="1:22" ht="18.75">
      <c r="A199" s="3"/>
      <c r="B199" s="17"/>
      <c r="C199" s="16"/>
      <c r="D199" s="9"/>
      <c r="E199" s="25"/>
      <c r="F199" s="25"/>
      <c r="G199" s="25"/>
      <c r="H199" s="28"/>
      <c r="I199" s="28"/>
      <c r="J199" s="28"/>
      <c r="K199" s="33">
        <f t="shared" ref="K199" si="351">SUM(K198)</f>
        <v>0</v>
      </c>
      <c r="L199" s="33">
        <f t="shared" ref="L199:N199" si="352">SUM(L198)</f>
        <v>0</v>
      </c>
      <c r="M199" s="33">
        <f t="shared" si="352"/>
        <v>0</v>
      </c>
      <c r="N199" s="33">
        <f t="shared" si="352"/>
        <v>0</v>
      </c>
      <c r="O199" s="29"/>
      <c r="P199" s="29"/>
      <c r="Q199" s="29"/>
      <c r="R199" s="11"/>
      <c r="S199" s="34"/>
      <c r="T199" s="12"/>
      <c r="U199" s="25"/>
      <c r="V199" s="27">
        <v>100</v>
      </c>
    </row>
    <row r="200" spans="1:22" ht="20.25">
      <c r="A200" s="3" t="s">
        <v>251</v>
      </c>
      <c r="B200" s="17" t="s">
        <v>250</v>
      </c>
      <c r="C200" s="16">
        <v>130.25</v>
      </c>
      <c r="D200" s="9" t="s">
        <v>0</v>
      </c>
      <c r="E200" s="25"/>
      <c r="F200" s="25"/>
      <c r="G200" s="25"/>
      <c r="H200" s="14" t="s">
        <v>467</v>
      </c>
      <c r="I200" s="14" t="s">
        <v>467</v>
      </c>
      <c r="J200" s="14" t="s">
        <v>467</v>
      </c>
      <c r="K200" s="13">
        <f t="shared" ref="K200" si="353">IF(RIGHT(S200)="T",(+G200-F200),0)</f>
        <v>0</v>
      </c>
      <c r="L200" s="13">
        <f t="shared" ref="L200" si="354">IF(RIGHT(S200)="U",(+G200-F200),0)</f>
        <v>0</v>
      </c>
      <c r="M200" s="13">
        <f t="shared" ref="M200" si="355">IF(RIGHT(S200)="C",(+G200-F200),0)</f>
        <v>0</v>
      </c>
      <c r="N200" s="13">
        <f t="shared" ref="N200" si="356">IF(RIGHT(S200)="D",(+G200-F200),0)</f>
        <v>0</v>
      </c>
      <c r="O200" s="32" t="s">
        <v>468</v>
      </c>
      <c r="P200" s="32" t="s">
        <v>468</v>
      </c>
      <c r="Q200" s="32" t="s">
        <v>468</v>
      </c>
      <c r="R200" s="11"/>
      <c r="S200" s="34"/>
      <c r="T200" s="12"/>
      <c r="U200" s="25"/>
      <c r="V200" s="27"/>
    </row>
    <row r="201" spans="1:22" ht="18.75">
      <c r="A201" s="3"/>
      <c r="B201" s="17"/>
      <c r="C201" s="16"/>
      <c r="D201" s="9"/>
      <c r="E201" s="25"/>
      <c r="F201" s="25"/>
      <c r="G201" s="25"/>
      <c r="H201" s="28"/>
      <c r="I201" s="28"/>
      <c r="J201" s="28"/>
      <c r="K201" s="33">
        <f t="shared" ref="K201" si="357">SUM(K200)</f>
        <v>0</v>
      </c>
      <c r="L201" s="33">
        <f t="shared" ref="L201:N201" si="358">SUM(L200)</f>
        <v>0</v>
      </c>
      <c r="M201" s="33">
        <f t="shared" si="358"/>
        <v>0</v>
      </c>
      <c r="N201" s="33">
        <f t="shared" si="358"/>
        <v>0</v>
      </c>
      <c r="O201" s="29"/>
      <c r="P201" s="29"/>
      <c r="Q201" s="29"/>
      <c r="R201" s="11"/>
      <c r="S201" s="34"/>
      <c r="T201" s="12"/>
      <c r="U201" s="25"/>
      <c r="V201" s="27">
        <v>100</v>
      </c>
    </row>
    <row r="202" spans="1:22" ht="24">
      <c r="A202" s="3" t="s">
        <v>249</v>
      </c>
      <c r="B202" s="17" t="s">
        <v>248</v>
      </c>
      <c r="C202" s="16">
        <v>77</v>
      </c>
      <c r="D202" s="9" t="s">
        <v>0</v>
      </c>
      <c r="E202" s="25"/>
      <c r="F202" s="10">
        <v>43232.890277777777</v>
      </c>
      <c r="G202" s="10">
        <v>43232.916666666664</v>
      </c>
      <c r="H202" s="14" t="s">
        <v>467</v>
      </c>
      <c r="I202" s="14" t="s">
        <v>467</v>
      </c>
      <c r="J202" s="14" t="s">
        <v>467</v>
      </c>
      <c r="K202" s="18">
        <f t="shared" ref="K202:K205" si="359">IF(RIGHT(S202)="T",(+G202-F202),0)</f>
        <v>0</v>
      </c>
      <c r="L202" s="18">
        <f t="shared" ref="L202:L205" si="360">IF(RIGHT(S202)="U",(+G202-F202),0)</f>
        <v>0</v>
      </c>
      <c r="M202" s="18">
        <f t="shared" ref="M202:M205" si="361">IF(RIGHT(S202)="C",(+G202-F202),0)</f>
        <v>2.6388888887595385E-2</v>
      </c>
      <c r="N202" s="18">
        <f t="shared" ref="N202:N205" si="362">IF(RIGHT(S202)="D",(+G202-F202),0)</f>
        <v>0</v>
      </c>
      <c r="O202" s="15" t="s">
        <v>468</v>
      </c>
      <c r="P202" s="15" t="s">
        <v>468</v>
      </c>
      <c r="Q202" s="15" t="s">
        <v>468</v>
      </c>
      <c r="R202" s="11" t="s">
        <v>604</v>
      </c>
      <c r="S202" s="34" t="s">
        <v>552</v>
      </c>
      <c r="T202" s="12" t="s">
        <v>605</v>
      </c>
      <c r="U202" s="25"/>
      <c r="V202" s="27"/>
    </row>
    <row r="203" spans="1:22" ht="36">
      <c r="A203" s="3"/>
      <c r="B203" s="17"/>
      <c r="C203" s="16"/>
      <c r="D203" s="9"/>
      <c r="E203" s="25"/>
      <c r="F203" s="10">
        <v>43236.746527777781</v>
      </c>
      <c r="G203" s="10">
        <v>43236.760416666664</v>
      </c>
      <c r="H203" s="14" t="s">
        <v>467</v>
      </c>
      <c r="I203" s="14" t="s">
        <v>467</v>
      </c>
      <c r="J203" s="14" t="s">
        <v>467</v>
      </c>
      <c r="K203" s="18">
        <f t="shared" si="359"/>
        <v>0</v>
      </c>
      <c r="L203" s="18">
        <f t="shared" si="360"/>
        <v>1.3888888883229811E-2</v>
      </c>
      <c r="M203" s="18">
        <f t="shared" si="361"/>
        <v>0</v>
      </c>
      <c r="N203" s="18">
        <f t="shared" si="362"/>
        <v>0</v>
      </c>
      <c r="O203" s="15" t="s">
        <v>468</v>
      </c>
      <c r="P203" s="15" t="s">
        <v>468</v>
      </c>
      <c r="Q203" s="15" t="s">
        <v>468</v>
      </c>
      <c r="R203" s="11" t="s">
        <v>521</v>
      </c>
      <c r="S203" s="34" t="s">
        <v>465</v>
      </c>
      <c r="T203" s="12" t="s">
        <v>606</v>
      </c>
      <c r="U203" s="25"/>
      <c r="V203" s="27"/>
    </row>
    <row r="204" spans="1:22" ht="24">
      <c r="A204" s="3"/>
      <c r="B204" s="17"/>
      <c r="C204" s="16"/>
      <c r="D204" s="9"/>
      <c r="E204" s="25"/>
      <c r="F204" s="10">
        <v>43236.760416666664</v>
      </c>
      <c r="G204" s="10">
        <v>43236.81527777778</v>
      </c>
      <c r="H204" s="14" t="s">
        <v>467</v>
      </c>
      <c r="I204" s="14" t="s">
        <v>467</v>
      </c>
      <c r="J204" s="14" t="s">
        <v>467</v>
      </c>
      <c r="K204" s="18">
        <f t="shared" si="359"/>
        <v>0</v>
      </c>
      <c r="L204" s="18">
        <f t="shared" si="360"/>
        <v>0</v>
      </c>
      <c r="M204" s="18">
        <f t="shared" si="361"/>
        <v>0</v>
      </c>
      <c r="N204" s="18">
        <f t="shared" si="362"/>
        <v>5.4861111115314998E-2</v>
      </c>
      <c r="O204" s="15" t="s">
        <v>468</v>
      </c>
      <c r="P204" s="15" t="s">
        <v>468</v>
      </c>
      <c r="Q204" s="15" t="s">
        <v>468</v>
      </c>
      <c r="R204" s="11" t="s">
        <v>607</v>
      </c>
      <c r="S204" s="34" t="s">
        <v>608</v>
      </c>
      <c r="T204" s="12" t="s">
        <v>609</v>
      </c>
      <c r="U204" s="25"/>
      <c r="V204" s="27"/>
    </row>
    <row r="205" spans="1:22" ht="24">
      <c r="A205" s="3"/>
      <c r="B205" s="17"/>
      <c r="C205" s="16"/>
      <c r="D205" s="9"/>
      <c r="E205" s="25"/>
      <c r="F205" s="10">
        <v>43248.775000000001</v>
      </c>
      <c r="G205" s="10">
        <v>43248.81527777778</v>
      </c>
      <c r="H205" s="14" t="s">
        <v>467</v>
      </c>
      <c r="I205" s="14" t="s">
        <v>467</v>
      </c>
      <c r="J205" s="14" t="s">
        <v>467</v>
      </c>
      <c r="K205" s="18">
        <f t="shared" si="359"/>
        <v>0</v>
      </c>
      <c r="L205" s="18">
        <f t="shared" si="360"/>
        <v>0</v>
      </c>
      <c r="M205" s="18">
        <f t="shared" si="361"/>
        <v>0</v>
      </c>
      <c r="N205" s="18">
        <f t="shared" si="362"/>
        <v>4.0277777778101154E-2</v>
      </c>
      <c r="O205" s="15" t="s">
        <v>468</v>
      </c>
      <c r="P205" s="15" t="s">
        <v>468</v>
      </c>
      <c r="Q205" s="15" t="s">
        <v>468</v>
      </c>
      <c r="R205" s="11" t="s">
        <v>610</v>
      </c>
      <c r="S205" s="34" t="s">
        <v>608</v>
      </c>
      <c r="T205" s="12" t="s">
        <v>611</v>
      </c>
      <c r="U205" s="25"/>
      <c r="V205" s="27"/>
    </row>
    <row r="206" spans="1:22" ht="18.75">
      <c r="A206" s="3"/>
      <c r="B206" s="17"/>
      <c r="C206" s="16"/>
      <c r="D206" s="9"/>
      <c r="E206" s="25"/>
      <c r="F206" s="25"/>
      <c r="G206" s="25"/>
      <c r="H206" s="25"/>
      <c r="I206" s="25"/>
      <c r="J206" s="25"/>
      <c r="K206" s="33">
        <f>SUM(K202:K205)</f>
        <v>0</v>
      </c>
      <c r="L206" s="33">
        <f t="shared" ref="L206:N206" si="363">SUM(L202:L205)</f>
        <v>1.3888888883229811E-2</v>
      </c>
      <c r="M206" s="33">
        <f t="shared" si="363"/>
        <v>2.6388888887595385E-2</v>
      </c>
      <c r="N206" s="33">
        <f t="shared" si="363"/>
        <v>9.5138888893416151E-2</v>
      </c>
      <c r="O206" s="25"/>
      <c r="P206" s="25"/>
      <c r="Q206" s="25"/>
      <c r="R206" s="11"/>
      <c r="S206" s="34"/>
      <c r="T206" s="12"/>
      <c r="U206" s="25"/>
      <c r="V206" s="27">
        <v>100</v>
      </c>
    </row>
    <row r="207" spans="1:22" ht="24">
      <c r="A207" s="3" t="s">
        <v>247</v>
      </c>
      <c r="B207" s="17" t="s">
        <v>246</v>
      </c>
      <c r="C207" s="16">
        <v>20.518999999999998</v>
      </c>
      <c r="D207" s="9" t="s">
        <v>0</v>
      </c>
      <c r="E207" s="25"/>
      <c r="F207" s="10">
        <v>43230.374305555553</v>
      </c>
      <c r="G207" s="10">
        <v>43230.732638888891</v>
      </c>
      <c r="H207" s="14" t="s">
        <v>467</v>
      </c>
      <c r="I207" s="14" t="s">
        <v>467</v>
      </c>
      <c r="J207" s="14" t="s">
        <v>467</v>
      </c>
      <c r="K207" s="18">
        <f t="shared" ref="K207:K209" si="364">IF(RIGHT(S207)="T",(+G207-F207),0)</f>
        <v>0</v>
      </c>
      <c r="L207" s="18">
        <f t="shared" ref="L207:L209" si="365">IF(RIGHT(S207)="U",(+G207-F207),0)</f>
        <v>0</v>
      </c>
      <c r="M207" s="18">
        <f t="shared" ref="M207:M209" si="366">IF(RIGHT(S207)="C",(+G207-F207),0)</f>
        <v>0</v>
      </c>
      <c r="N207" s="18">
        <f t="shared" ref="N207:N209" si="367">IF(RIGHT(S207)="D",(+G207-F207),0)</f>
        <v>0.35833333333721384</v>
      </c>
      <c r="O207" s="15" t="s">
        <v>468</v>
      </c>
      <c r="P207" s="15" t="s">
        <v>468</v>
      </c>
      <c r="Q207" s="15" t="s">
        <v>468</v>
      </c>
      <c r="R207" s="11" t="s">
        <v>583</v>
      </c>
      <c r="S207" s="34" t="s">
        <v>462</v>
      </c>
      <c r="T207" s="12" t="s">
        <v>584</v>
      </c>
      <c r="U207" s="25"/>
      <c r="V207" s="27"/>
    </row>
    <row r="208" spans="1:22" ht="18.75">
      <c r="A208" s="3"/>
      <c r="B208" s="17"/>
      <c r="C208" s="16"/>
      <c r="D208" s="9"/>
      <c r="E208" s="25"/>
      <c r="F208" s="19"/>
      <c r="G208" s="19"/>
      <c r="H208" s="14"/>
      <c r="I208" s="14"/>
      <c r="J208" s="14"/>
      <c r="K208" s="33">
        <f>SUM(K207)</f>
        <v>0</v>
      </c>
      <c r="L208" s="33">
        <f t="shared" ref="L208:N210" si="368">SUM(L207)</f>
        <v>0</v>
      </c>
      <c r="M208" s="33">
        <f t="shared" si="368"/>
        <v>0</v>
      </c>
      <c r="N208" s="33">
        <f t="shared" si="368"/>
        <v>0.35833333333721384</v>
      </c>
      <c r="O208" s="15"/>
      <c r="P208" s="15"/>
      <c r="Q208" s="15"/>
      <c r="R208" s="11"/>
      <c r="S208" s="34"/>
      <c r="T208" s="12"/>
      <c r="U208" s="25"/>
      <c r="V208" s="27">
        <v>100</v>
      </c>
    </row>
    <row r="209" spans="1:22" ht="24">
      <c r="A209" s="3" t="s">
        <v>245</v>
      </c>
      <c r="B209" s="17" t="s">
        <v>244</v>
      </c>
      <c r="C209" s="16">
        <v>126.48099999999999</v>
      </c>
      <c r="D209" s="9" t="s">
        <v>0</v>
      </c>
      <c r="E209" s="25"/>
      <c r="F209" s="10">
        <v>43231.681944444441</v>
      </c>
      <c r="G209" s="10">
        <v>43231.70416666667</v>
      </c>
      <c r="H209" s="14" t="s">
        <v>467</v>
      </c>
      <c r="I209" s="14" t="s">
        <v>467</v>
      </c>
      <c r="J209" s="14" t="s">
        <v>467</v>
      </c>
      <c r="K209" s="18">
        <f t="shared" si="364"/>
        <v>0</v>
      </c>
      <c r="L209" s="18">
        <f t="shared" si="365"/>
        <v>2.2222222229174804E-2</v>
      </c>
      <c r="M209" s="18">
        <f t="shared" si="366"/>
        <v>0</v>
      </c>
      <c r="N209" s="18">
        <f t="shared" si="367"/>
        <v>0</v>
      </c>
      <c r="O209" s="15" t="s">
        <v>468</v>
      </c>
      <c r="P209" s="15" t="s">
        <v>468</v>
      </c>
      <c r="Q209" s="15" t="s">
        <v>468</v>
      </c>
      <c r="R209" s="11" t="s">
        <v>612</v>
      </c>
      <c r="S209" s="34" t="s">
        <v>465</v>
      </c>
      <c r="T209" s="12" t="s">
        <v>613</v>
      </c>
      <c r="U209" s="25"/>
      <c r="V209" s="27"/>
    </row>
    <row r="210" spans="1:22" ht="18.75">
      <c r="A210" s="3"/>
      <c r="B210" s="17"/>
      <c r="C210" s="16"/>
      <c r="D210" s="9"/>
      <c r="E210" s="25"/>
      <c r="F210" s="25"/>
      <c r="G210" s="25"/>
      <c r="H210" s="25"/>
      <c r="I210" s="25"/>
      <c r="J210" s="25"/>
      <c r="K210" s="33">
        <f>SUM(K209)</f>
        <v>0</v>
      </c>
      <c r="L210" s="33">
        <f t="shared" si="368"/>
        <v>2.2222222229174804E-2</v>
      </c>
      <c r="M210" s="33">
        <f t="shared" si="368"/>
        <v>0</v>
      </c>
      <c r="N210" s="33">
        <f t="shared" si="368"/>
        <v>0</v>
      </c>
      <c r="O210" s="25"/>
      <c r="P210" s="25"/>
      <c r="Q210" s="25"/>
      <c r="R210" s="11"/>
      <c r="S210" s="34"/>
      <c r="T210" s="12"/>
      <c r="U210" s="25"/>
      <c r="V210" s="27">
        <v>100</v>
      </c>
    </row>
    <row r="211" spans="1:22" ht="63">
      <c r="A211" s="3" t="s">
        <v>243</v>
      </c>
      <c r="B211" s="17" t="s">
        <v>242</v>
      </c>
      <c r="C211" s="16">
        <v>0.88400000000000001</v>
      </c>
      <c r="D211" s="9" t="s">
        <v>0</v>
      </c>
      <c r="E211" s="25"/>
      <c r="F211" s="10">
        <v>43249.65902777778</v>
      </c>
      <c r="G211" s="10">
        <v>43249.665972222225</v>
      </c>
      <c r="H211" s="14" t="s">
        <v>467</v>
      </c>
      <c r="I211" s="14" t="s">
        <v>467</v>
      </c>
      <c r="J211" s="14" t="s">
        <v>467</v>
      </c>
      <c r="K211" s="18">
        <f t="shared" ref="K211" si="369">IF(RIGHT(S211)="T",(+G211-F211),0)</f>
        <v>0</v>
      </c>
      <c r="L211" s="18">
        <f t="shared" ref="L211" si="370">IF(RIGHT(S211)="U",(+G211-F211),0)</f>
        <v>6.9444444452528842E-3</v>
      </c>
      <c r="M211" s="18">
        <f t="shared" ref="M211" si="371">IF(RIGHT(S211)="C",(+G211-F211),0)</f>
        <v>0</v>
      </c>
      <c r="N211" s="18">
        <f t="shared" ref="N211" si="372">IF(RIGHT(S211)="D",(+G211-F211),0)</f>
        <v>0</v>
      </c>
      <c r="O211" s="15" t="s">
        <v>468</v>
      </c>
      <c r="P211" s="15" t="s">
        <v>468</v>
      </c>
      <c r="Q211" s="15" t="s">
        <v>468</v>
      </c>
      <c r="R211" s="11" t="s">
        <v>614</v>
      </c>
      <c r="S211" s="34" t="s">
        <v>465</v>
      </c>
      <c r="T211" s="12" t="s">
        <v>615</v>
      </c>
      <c r="U211" s="25"/>
      <c r="V211" s="27"/>
    </row>
    <row r="212" spans="1:22" ht="18.75">
      <c r="A212" s="3"/>
      <c r="B212" s="17"/>
      <c r="C212" s="16"/>
      <c r="D212" s="9"/>
      <c r="E212" s="25"/>
      <c r="F212" s="19"/>
      <c r="G212" s="19"/>
      <c r="H212" s="14"/>
      <c r="I212" s="14"/>
      <c r="J212" s="14"/>
      <c r="K212" s="33">
        <f>SUM(K211)</f>
        <v>0</v>
      </c>
      <c r="L212" s="33">
        <f t="shared" ref="L212:N212" si="373">SUM(L211)</f>
        <v>6.9444444452528842E-3</v>
      </c>
      <c r="M212" s="33">
        <f t="shared" si="373"/>
        <v>0</v>
      </c>
      <c r="N212" s="33">
        <f t="shared" si="373"/>
        <v>0</v>
      </c>
      <c r="O212" s="15"/>
      <c r="P212" s="15"/>
      <c r="Q212" s="15"/>
      <c r="R212" s="11"/>
      <c r="S212" s="34"/>
      <c r="T212" s="12"/>
      <c r="U212" s="25"/>
      <c r="V212" s="27">
        <v>100</v>
      </c>
    </row>
    <row r="213" spans="1:22" ht="24">
      <c r="A213" s="3" t="s">
        <v>241</v>
      </c>
      <c r="B213" s="17" t="s">
        <v>240</v>
      </c>
      <c r="C213" s="16">
        <v>20.518999999999998</v>
      </c>
      <c r="D213" s="9" t="s">
        <v>0</v>
      </c>
      <c r="E213" s="25"/>
      <c r="F213" s="10">
        <v>43225.695138888892</v>
      </c>
      <c r="G213" s="10">
        <v>43225.760416666664</v>
      </c>
      <c r="H213" s="14" t="s">
        <v>467</v>
      </c>
      <c r="I213" s="14" t="s">
        <v>467</v>
      </c>
      <c r="J213" s="14" t="s">
        <v>467</v>
      </c>
      <c r="K213" s="18">
        <f t="shared" ref="K213:K219" si="374">IF(RIGHT(S213)="T",(+G213-F213),0)</f>
        <v>0</v>
      </c>
      <c r="L213" s="18">
        <f t="shared" ref="L213:L219" si="375">IF(RIGHT(S213)="U",(+G213-F213),0)</f>
        <v>0</v>
      </c>
      <c r="M213" s="18">
        <f t="shared" ref="M213:M219" si="376">IF(RIGHT(S213)="C",(+G213-F213),0)</f>
        <v>6.5277777772280388E-2</v>
      </c>
      <c r="N213" s="18">
        <f t="shared" ref="N213:N219" si="377">IF(RIGHT(S213)="D",(+G213-F213),0)</f>
        <v>0</v>
      </c>
      <c r="O213" s="15" t="s">
        <v>468</v>
      </c>
      <c r="P213" s="15" t="s">
        <v>468</v>
      </c>
      <c r="Q213" s="15" t="s">
        <v>468</v>
      </c>
      <c r="R213" s="11" t="s">
        <v>576</v>
      </c>
      <c r="S213" s="34" t="s">
        <v>552</v>
      </c>
      <c r="T213" s="12" t="s">
        <v>616</v>
      </c>
      <c r="U213" s="25"/>
      <c r="V213" s="27"/>
    </row>
    <row r="214" spans="1:22" ht="24">
      <c r="A214" s="3"/>
      <c r="B214" s="17"/>
      <c r="C214" s="16"/>
      <c r="D214" s="9"/>
      <c r="E214" s="25"/>
      <c r="F214" s="10">
        <v>43225.760416666664</v>
      </c>
      <c r="G214" s="10">
        <v>43226.024305555555</v>
      </c>
      <c r="H214" s="14" t="s">
        <v>467</v>
      </c>
      <c r="I214" s="14" t="s">
        <v>467</v>
      </c>
      <c r="J214" s="14" t="s">
        <v>467</v>
      </c>
      <c r="K214" s="18">
        <f t="shared" si="374"/>
        <v>0.26388888889050577</v>
      </c>
      <c r="L214" s="18">
        <f t="shared" si="375"/>
        <v>0</v>
      </c>
      <c r="M214" s="18">
        <f t="shared" si="376"/>
        <v>0</v>
      </c>
      <c r="N214" s="18">
        <f t="shared" si="377"/>
        <v>0</v>
      </c>
      <c r="O214" s="15" t="s">
        <v>468</v>
      </c>
      <c r="P214" s="15" t="s">
        <v>468</v>
      </c>
      <c r="Q214" s="15" t="s">
        <v>468</v>
      </c>
      <c r="R214" s="11" t="s">
        <v>617</v>
      </c>
      <c r="S214" s="34" t="s">
        <v>486</v>
      </c>
      <c r="T214" s="12" t="s">
        <v>618</v>
      </c>
      <c r="U214" s="25"/>
      <c r="V214" s="27"/>
    </row>
    <row r="215" spans="1:22" ht="18.75">
      <c r="A215" s="3"/>
      <c r="B215" s="17"/>
      <c r="C215" s="16"/>
      <c r="D215" s="9"/>
      <c r="E215" s="25"/>
      <c r="F215" s="10">
        <v>43229.638888888891</v>
      </c>
      <c r="G215" s="10">
        <v>43229.664583333331</v>
      </c>
      <c r="H215" s="14" t="s">
        <v>467</v>
      </c>
      <c r="I215" s="14" t="s">
        <v>467</v>
      </c>
      <c r="J215" s="14" t="s">
        <v>467</v>
      </c>
      <c r="K215" s="18">
        <f t="shared" si="374"/>
        <v>0</v>
      </c>
      <c r="L215" s="18">
        <f t="shared" si="375"/>
        <v>0</v>
      </c>
      <c r="M215" s="18">
        <f t="shared" si="376"/>
        <v>2.569444444088731E-2</v>
      </c>
      <c r="N215" s="18">
        <f t="shared" si="377"/>
        <v>0</v>
      </c>
      <c r="O215" s="15" t="s">
        <v>468</v>
      </c>
      <c r="P215" s="15" t="s">
        <v>468</v>
      </c>
      <c r="Q215" s="15" t="s">
        <v>468</v>
      </c>
      <c r="R215" s="11" t="s">
        <v>578</v>
      </c>
      <c r="S215" s="34" t="s">
        <v>552</v>
      </c>
      <c r="T215" s="12" t="s">
        <v>619</v>
      </c>
      <c r="U215" s="25"/>
      <c r="V215" s="27"/>
    </row>
    <row r="216" spans="1:22" ht="18.75">
      <c r="A216" s="3"/>
      <c r="B216" s="17"/>
      <c r="C216" s="16"/>
      <c r="D216" s="9"/>
      <c r="E216" s="25"/>
      <c r="F216" s="10">
        <v>43229.664583333331</v>
      </c>
      <c r="G216" s="10">
        <v>43230.855555555558</v>
      </c>
      <c r="H216" s="14" t="s">
        <v>467</v>
      </c>
      <c r="I216" s="14" t="s">
        <v>467</v>
      </c>
      <c r="J216" s="14" t="s">
        <v>467</v>
      </c>
      <c r="K216" s="18">
        <f t="shared" si="374"/>
        <v>0</v>
      </c>
      <c r="L216" s="18">
        <f t="shared" si="375"/>
        <v>0</v>
      </c>
      <c r="M216" s="18">
        <f t="shared" si="376"/>
        <v>0</v>
      </c>
      <c r="N216" s="18">
        <f t="shared" si="377"/>
        <v>1.1909722222262644</v>
      </c>
      <c r="O216" s="15" t="s">
        <v>468</v>
      </c>
      <c r="P216" s="15" t="s">
        <v>468</v>
      </c>
      <c r="Q216" s="15" t="s">
        <v>468</v>
      </c>
      <c r="R216" s="11" t="s">
        <v>620</v>
      </c>
      <c r="S216" s="34" t="s">
        <v>462</v>
      </c>
      <c r="T216" s="12" t="s">
        <v>621</v>
      </c>
      <c r="U216" s="25"/>
      <c r="V216" s="27"/>
    </row>
    <row r="217" spans="1:22" ht="18.75">
      <c r="A217" s="3"/>
      <c r="B217" s="17"/>
      <c r="C217" s="16"/>
      <c r="D217" s="9"/>
      <c r="E217" s="25"/>
      <c r="F217" s="10">
        <v>43231.612500000003</v>
      </c>
      <c r="G217" s="10">
        <v>43231.695138888892</v>
      </c>
      <c r="H217" s="14" t="s">
        <v>467</v>
      </c>
      <c r="I217" s="14" t="s">
        <v>467</v>
      </c>
      <c r="J217" s="14" t="s">
        <v>467</v>
      </c>
      <c r="K217" s="18">
        <f t="shared" si="374"/>
        <v>0</v>
      </c>
      <c r="L217" s="18">
        <f t="shared" si="375"/>
        <v>0</v>
      </c>
      <c r="M217" s="18">
        <f t="shared" si="376"/>
        <v>0</v>
      </c>
      <c r="N217" s="18">
        <f t="shared" si="377"/>
        <v>8.2638888889050577E-2</v>
      </c>
      <c r="O217" s="15" t="s">
        <v>468</v>
      </c>
      <c r="P217" s="15" t="s">
        <v>468</v>
      </c>
      <c r="Q217" s="15" t="s">
        <v>468</v>
      </c>
      <c r="R217" s="11" t="s">
        <v>622</v>
      </c>
      <c r="S217" s="34" t="s">
        <v>462</v>
      </c>
      <c r="T217" s="12" t="s">
        <v>623</v>
      </c>
      <c r="U217" s="25"/>
      <c r="V217" s="27"/>
    </row>
    <row r="218" spans="1:22" ht="24">
      <c r="A218" s="3"/>
      <c r="B218" s="17"/>
      <c r="C218" s="16"/>
      <c r="D218" s="9"/>
      <c r="E218" s="25"/>
      <c r="F218" s="10">
        <v>43232.444444444445</v>
      </c>
      <c r="G218" s="10">
        <v>43232.767361111109</v>
      </c>
      <c r="H218" s="14" t="s">
        <v>467</v>
      </c>
      <c r="I218" s="14" t="s">
        <v>467</v>
      </c>
      <c r="J218" s="14" t="s">
        <v>467</v>
      </c>
      <c r="K218" s="18">
        <f t="shared" si="374"/>
        <v>0.32291666666424135</v>
      </c>
      <c r="L218" s="18">
        <f t="shared" si="375"/>
        <v>0</v>
      </c>
      <c r="M218" s="18">
        <f t="shared" si="376"/>
        <v>0</v>
      </c>
      <c r="N218" s="18">
        <f t="shared" si="377"/>
        <v>0</v>
      </c>
      <c r="O218" s="15" t="s">
        <v>468</v>
      </c>
      <c r="P218" s="15" t="s">
        <v>468</v>
      </c>
      <c r="Q218" s="15" t="s">
        <v>468</v>
      </c>
      <c r="R218" s="11" t="s">
        <v>624</v>
      </c>
      <c r="S218" s="34" t="s">
        <v>486</v>
      </c>
      <c r="T218" s="12" t="s">
        <v>625</v>
      </c>
      <c r="U218" s="25"/>
      <c r="V218" s="27"/>
    </row>
    <row r="219" spans="1:22" ht="18.75">
      <c r="A219" s="3"/>
      <c r="B219" s="17"/>
      <c r="C219" s="16"/>
      <c r="D219" s="9"/>
      <c r="E219" s="25"/>
      <c r="F219" s="10">
        <v>43248.5625</v>
      </c>
      <c r="G219" s="10">
        <v>43248.588194444441</v>
      </c>
      <c r="H219" s="14" t="s">
        <v>467</v>
      </c>
      <c r="I219" s="14" t="s">
        <v>467</v>
      </c>
      <c r="J219" s="14" t="s">
        <v>467</v>
      </c>
      <c r="K219" s="18">
        <f t="shared" si="374"/>
        <v>0</v>
      </c>
      <c r="L219" s="18">
        <f t="shared" si="375"/>
        <v>0</v>
      </c>
      <c r="M219" s="18">
        <f t="shared" si="376"/>
        <v>0</v>
      </c>
      <c r="N219" s="18">
        <f t="shared" si="377"/>
        <v>2.569444444088731E-2</v>
      </c>
      <c r="O219" s="15" t="s">
        <v>468</v>
      </c>
      <c r="P219" s="15" t="s">
        <v>468</v>
      </c>
      <c r="Q219" s="15" t="s">
        <v>468</v>
      </c>
      <c r="R219" s="11" t="s">
        <v>626</v>
      </c>
      <c r="S219" s="34" t="s">
        <v>462</v>
      </c>
      <c r="T219" s="12" t="s">
        <v>627</v>
      </c>
      <c r="U219" s="25"/>
      <c r="V219" s="27"/>
    </row>
    <row r="220" spans="1:22" ht="18.75">
      <c r="A220" s="3"/>
      <c r="B220" s="17"/>
      <c r="C220" s="16"/>
      <c r="D220" s="9"/>
      <c r="E220" s="25"/>
      <c r="F220" s="25"/>
      <c r="G220" s="25"/>
      <c r="H220" s="25"/>
      <c r="I220" s="25"/>
      <c r="J220" s="25"/>
      <c r="K220" s="33">
        <f>SUM(K213:K219)</f>
        <v>0.58680555555474712</v>
      </c>
      <c r="L220" s="33">
        <f t="shared" ref="L220:N220" si="378">SUM(L213:L219)</f>
        <v>0</v>
      </c>
      <c r="M220" s="33">
        <f t="shared" si="378"/>
        <v>9.0972222213167697E-2</v>
      </c>
      <c r="N220" s="33">
        <f t="shared" si="378"/>
        <v>1.2993055555562023</v>
      </c>
      <c r="O220" s="25"/>
      <c r="P220" s="25"/>
      <c r="Q220" s="25"/>
      <c r="R220" s="11"/>
      <c r="S220" s="34"/>
      <c r="T220" s="12"/>
      <c r="U220" s="25"/>
      <c r="V220" s="27">
        <v>98.04</v>
      </c>
    </row>
    <row r="221" spans="1:22" ht="24">
      <c r="A221" s="3" t="s">
        <v>239</v>
      </c>
      <c r="B221" s="17" t="s">
        <v>238</v>
      </c>
      <c r="C221" s="16">
        <v>126.48099999999999</v>
      </c>
      <c r="D221" s="9" t="s">
        <v>0</v>
      </c>
      <c r="E221" s="25"/>
      <c r="F221" s="10">
        <v>43225.698611111111</v>
      </c>
      <c r="G221" s="10">
        <v>43225.725694444445</v>
      </c>
      <c r="H221" s="14" t="s">
        <v>467</v>
      </c>
      <c r="I221" s="14" t="s">
        <v>467</v>
      </c>
      <c r="J221" s="14" t="s">
        <v>467</v>
      </c>
      <c r="K221" s="18">
        <f t="shared" ref="K221:K223" si="379">IF(RIGHT(S221)="T",(+G221-F221),0)</f>
        <v>0</v>
      </c>
      <c r="L221" s="18">
        <f t="shared" ref="L221:L223" si="380">IF(RIGHT(S221)="U",(+G221-F221),0)</f>
        <v>0</v>
      </c>
      <c r="M221" s="18">
        <f t="shared" ref="M221:M223" si="381">IF(RIGHT(S221)="C",(+G221-F221),0)</f>
        <v>2.7083333334303461E-2</v>
      </c>
      <c r="N221" s="18">
        <f t="shared" ref="N221:N223" si="382">IF(RIGHT(S221)="D",(+G221-F221),0)</f>
        <v>0</v>
      </c>
      <c r="O221" s="15" t="s">
        <v>468</v>
      </c>
      <c r="P221" s="15" t="s">
        <v>468</v>
      </c>
      <c r="Q221" s="15" t="s">
        <v>468</v>
      </c>
      <c r="R221" s="11" t="s">
        <v>576</v>
      </c>
      <c r="S221" s="34" t="s">
        <v>552</v>
      </c>
      <c r="T221" s="12" t="s">
        <v>628</v>
      </c>
      <c r="U221" s="25"/>
      <c r="V221" s="27"/>
    </row>
    <row r="222" spans="1:22" ht="24">
      <c r="A222" s="3"/>
      <c r="B222" s="17"/>
      <c r="C222" s="16"/>
      <c r="D222" s="9"/>
      <c r="E222" s="25"/>
      <c r="F222" s="10">
        <v>43231.681944444441</v>
      </c>
      <c r="G222" s="10">
        <v>43231.7</v>
      </c>
      <c r="H222" s="14" t="s">
        <v>467</v>
      </c>
      <c r="I222" s="14" t="s">
        <v>467</v>
      </c>
      <c r="J222" s="14" t="s">
        <v>467</v>
      </c>
      <c r="K222" s="18">
        <f t="shared" si="379"/>
        <v>0</v>
      </c>
      <c r="L222" s="18">
        <f t="shared" si="380"/>
        <v>0</v>
      </c>
      <c r="M222" s="18">
        <f t="shared" si="381"/>
        <v>1.8055555556202307E-2</v>
      </c>
      <c r="N222" s="18">
        <f t="shared" si="382"/>
        <v>0</v>
      </c>
      <c r="O222" s="15" t="s">
        <v>468</v>
      </c>
      <c r="P222" s="15" t="s">
        <v>468</v>
      </c>
      <c r="Q222" s="15" t="s">
        <v>468</v>
      </c>
      <c r="R222" s="11" t="s">
        <v>629</v>
      </c>
      <c r="S222" s="34" t="s">
        <v>552</v>
      </c>
      <c r="T222" s="12" t="s">
        <v>630</v>
      </c>
      <c r="U222" s="25"/>
      <c r="V222" s="27"/>
    </row>
    <row r="223" spans="1:22" ht="24">
      <c r="A223" s="3"/>
      <c r="B223" s="17"/>
      <c r="C223" s="16"/>
      <c r="D223" s="9"/>
      <c r="E223" s="25"/>
      <c r="F223" s="10">
        <v>43251.794444444444</v>
      </c>
      <c r="G223" s="10">
        <v>43251.8125</v>
      </c>
      <c r="H223" s="14" t="s">
        <v>467</v>
      </c>
      <c r="I223" s="14" t="s">
        <v>467</v>
      </c>
      <c r="J223" s="14" t="s">
        <v>467</v>
      </c>
      <c r="K223" s="18">
        <f t="shared" si="379"/>
        <v>0</v>
      </c>
      <c r="L223" s="18">
        <f t="shared" si="380"/>
        <v>0</v>
      </c>
      <c r="M223" s="18">
        <f t="shared" si="381"/>
        <v>1.8055555556202307E-2</v>
      </c>
      <c r="N223" s="18">
        <f t="shared" si="382"/>
        <v>0</v>
      </c>
      <c r="O223" s="15" t="s">
        <v>468</v>
      </c>
      <c r="P223" s="15" t="s">
        <v>468</v>
      </c>
      <c r="Q223" s="15" t="s">
        <v>468</v>
      </c>
      <c r="R223" s="11" t="s">
        <v>631</v>
      </c>
      <c r="S223" s="34" t="s">
        <v>552</v>
      </c>
      <c r="T223" s="12" t="s">
        <v>632</v>
      </c>
      <c r="U223" s="25"/>
      <c r="V223" s="27"/>
    </row>
    <row r="224" spans="1:22" ht="18.75">
      <c r="A224" s="3"/>
      <c r="B224" s="17"/>
      <c r="C224" s="16"/>
      <c r="D224" s="9"/>
      <c r="E224" s="25"/>
      <c r="F224" s="25"/>
      <c r="G224" s="25"/>
      <c r="H224" s="25"/>
      <c r="I224" s="25"/>
      <c r="J224" s="25"/>
      <c r="K224" s="33">
        <f>SUM(K221:K223)</f>
        <v>0</v>
      </c>
      <c r="L224" s="33">
        <f t="shared" ref="L224:N224" si="383">SUM(L221:L223)</f>
        <v>0</v>
      </c>
      <c r="M224" s="33">
        <f t="shared" si="383"/>
        <v>6.3194444446708076E-2</v>
      </c>
      <c r="N224" s="33">
        <f t="shared" si="383"/>
        <v>0</v>
      </c>
      <c r="O224" s="25"/>
      <c r="P224" s="25"/>
      <c r="Q224" s="25"/>
      <c r="R224" s="11"/>
      <c r="S224" s="34"/>
      <c r="T224" s="12"/>
      <c r="U224" s="25"/>
      <c r="V224" s="27">
        <v>100</v>
      </c>
    </row>
    <row r="225" spans="1:22" ht="24">
      <c r="A225" s="3" t="s">
        <v>237</v>
      </c>
      <c r="B225" s="17" t="s">
        <v>236</v>
      </c>
      <c r="C225" s="16">
        <v>155</v>
      </c>
      <c r="D225" s="9" t="s">
        <v>0</v>
      </c>
      <c r="E225" s="25"/>
      <c r="F225" s="10">
        <v>43233.774305555555</v>
      </c>
      <c r="G225" s="10">
        <v>43234.466666666667</v>
      </c>
      <c r="H225" s="14" t="s">
        <v>467</v>
      </c>
      <c r="I225" s="14" t="s">
        <v>467</v>
      </c>
      <c r="J225" s="14" t="s">
        <v>467</v>
      </c>
      <c r="K225" s="18">
        <f t="shared" ref="K225" si="384">IF(RIGHT(S225)="T",(+G225-F225),0)</f>
        <v>0</v>
      </c>
      <c r="L225" s="18">
        <f t="shared" ref="L225" si="385">IF(RIGHT(S225)="U",(+G225-F225),0)</f>
        <v>0.69236111111240461</v>
      </c>
      <c r="M225" s="18">
        <f t="shared" ref="M225" si="386">IF(RIGHT(S225)="C",(+G225-F225),0)</f>
        <v>0</v>
      </c>
      <c r="N225" s="18">
        <f t="shared" ref="N225" si="387">IF(RIGHT(S225)="D",(+G225-F225),0)</f>
        <v>0</v>
      </c>
      <c r="O225" s="15" t="s">
        <v>468</v>
      </c>
      <c r="P225" s="15" t="s">
        <v>468</v>
      </c>
      <c r="Q225" s="15" t="s">
        <v>468</v>
      </c>
      <c r="R225" s="11" t="s">
        <v>633</v>
      </c>
      <c r="S225" s="34" t="s">
        <v>465</v>
      </c>
      <c r="T225" s="12" t="s">
        <v>634</v>
      </c>
      <c r="U225" s="25"/>
      <c r="V225" s="27"/>
    </row>
    <row r="226" spans="1:22" ht="18.75">
      <c r="A226" s="3"/>
      <c r="B226" s="17"/>
      <c r="C226" s="16"/>
      <c r="D226" s="9"/>
      <c r="E226" s="25"/>
      <c r="F226" s="25"/>
      <c r="G226" s="25"/>
      <c r="H226" s="25"/>
      <c r="I226" s="25"/>
      <c r="J226" s="25"/>
      <c r="K226" s="33">
        <f>SUM(K225)</f>
        <v>0</v>
      </c>
      <c r="L226" s="33">
        <f t="shared" ref="L226:N226" si="388">SUM(L225)</f>
        <v>0.69236111111240461</v>
      </c>
      <c r="M226" s="33">
        <f t="shared" si="388"/>
        <v>0</v>
      </c>
      <c r="N226" s="33">
        <f t="shared" si="388"/>
        <v>0</v>
      </c>
      <c r="O226" s="25"/>
      <c r="P226" s="25"/>
      <c r="Q226" s="25"/>
      <c r="R226" s="11"/>
      <c r="S226" s="34"/>
      <c r="T226" s="12"/>
      <c r="U226" s="25"/>
      <c r="V226" s="27">
        <v>100</v>
      </c>
    </row>
    <row r="227" spans="1:22" ht="36">
      <c r="A227" s="3" t="s">
        <v>235</v>
      </c>
      <c r="B227" s="17" t="s">
        <v>234</v>
      </c>
      <c r="C227" s="16">
        <v>125</v>
      </c>
      <c r="D227" s="9" t="s">
        <v>0</v>
      </c>
      <c r="E227" s="25"/>
      <c r="F227" s="10">
        <v>43232.873611111114</v>
      </c>
      <c r="G227" s="10">
        <v>43232.886805555558</v>
      </c>
      <c r="H227" s="14" t="s">
        <v>467</v>
      </c>
      <c r="I227" s="14" t="s">
        <v>467</v>
      </c>
      <c r="J227" s="14" t="s">
        <v>467</v>
      </c>
      <c r="K227" s="18">
        <f t="shared" ref="K227:K229" si="389">IF(RIGHT(S227)="T",(+G227-F227),0)</f>
        <v>0</v>
      </c>
      <c r="L227" s="18">
        <f t="shared" ref="L227:L229" si="390">IF(RIGHT(S227)="U",(+G227-F227),0)</f>
        <v>1.3194444443797693E-2</v>
      </c>
      <c r="M227" s="18">
        <f t="shared" ref="M227:M229" si="391">IF(RIGHT(S227)="C",(+G227-F227),0)</f>
        <v>0</v>
      </c>
      <c r="N227" s="18">
        <f t="shared" ref="N227:N229" si="392">IF(RIGHT(S227)="D",(+G227-F227),0)</f>
        <v>0</v>
      </c>
      <c r="O227" s="15" t="s">
        <v>468</v>
      </c>
      <c r="P227" s="15" t="s">
        <v>468</v>
      </c>
      <c r="Q227" s="15" t="s">
        <v>468</v>
      </c>
      <c r="R227" s="11" t="s">
        <v>635</v>
      </c>
      <c r="S227" s="34" t="s">
        <v>465</v>
      </c>
      <c r="T227" s="12" t="s">
        <v>636</v>
      </c>
      <c r="U227" s="25"/>
      <c r="V227" s="27"/>
    </row>
    <row r="228" spans="1:22" ht="18.75">
      <c r="A228" s="3"/>
      <c r="B228" s="17"/>
      <c r="C228" s="16"/>
      <c r="D228" s="9"/>
      <c r="E228" s="25"/>
      <c r="F228" s="10">
        <v>43245.347222222219</v>
      </c>
      <c r="G228" s="10">
        <v>43246.638194444444</v>
      </c>
      <c r="H228" s="14" t="s">
        <v>467</v>
      </c>
      <c r="I228" s="14" t="s">
        <v>467</v>
      </c>
      <c r="J228" s="14" t="s">
        <v>467</v>
      </c>
      <c r="K228" s="18">
        <f t="shared" si="389"/>
        <v>1.2909722222248092</v>
      </c>
      <c r="L228" s="18">
        <f t="shared" si="390"/>
        <v>0</v>
      </c>
      <c r="M228" s="18">
        <f t="shared" si="391"/>
        <v>0</v>
      </c>
      <c r="N228" s="18">
        <f t="shared" si="392"/>
        <v>0</v>
      </c>
      <c r="O228" s="15" t="s">
        <v>468</v>
      </c>
      <c r="P228" s="15" t="s">
        <v>468</v>
      </c>
      <c r="Q228" s="15" t="s">
        <v>468</v>
      </c>
      <c r="R228" s="11" t="s">
        <v>637</v>
      </c>
      <c r="S228" s="34" t="s">
        <v>486</v>
      </c>
      <c r="T228" s="12" t="s">
        <v>638</v>
      </c>
      <c r="U228" s="25"/>
      <c r="V228" s="27"/>
    </row>
    <row r="229" spans="1:22" ht="24">
      <c r="A229" s="3"/>
      <c r="B229" s="17"/>
      <c r="C229" s="16"/>
      <c r="D229" s="9"/>
      <c r="E229" s="25"/>
      <c r="F229" s="10">
        <v>43250.399305555555</v>
      </c>
      <c r="G229" s="10">
        <v>43250.592361111114</v>
      </c>
      <c r="H229" s="14" t="s">
        <v>467</v>
      </c>
      <c r="I229" s="14" t="s">
        <v>467</v>
      </c>
      <c r="J229" s="14" t="s">
        <v>467</v>
      </c>
      <c r="K229" s="18">
        <f t="shared" si="389"/>
        <v>0.19305555555911269</v>
      </c>
      <c r="L229" s="18">
        <f t="shared" si="390"/>
        <v>0</v>
      </c>
      <c r="M229" s="18">
        <f t="shared" si="391"/>
        <v>0</v>
      </c>
      <c r="N229" s="18">
        <f t="shared" si="392"/>
        <v>0</v>
      </c>
      <c r="O229" s="15" t="s">
        <v>468</v>
      </c>
      <c r="P229" s="15" t="s">
        <v>468</v>
      </c>
      <c r="Q229" s="15" t="s">
        <v>468</v>
      </c>
      <c r="R229" s="11" t="s">
        <v>639</v>
      </c>
      <c r="S229" s="34" t="s">
        <v>486</v>
      </c>
      <c r="T229" s="12" t="s">
        <v>640</v>
      </c>
      <c r="U229" s="25"/>
      <c r="V229" s="27"/>
    </row>
    <row r="230" spans="1:22" ht="18.75">
      <c r="A230" s="3"/>
      <c r="B230" s="17"/>
      <c r="C230" s="16"/>
      <c r="D230" s="9"/>
      <c r="E230" s="25"/>
      <c r="F230" s="25"/>
      <c r="G230" s="25"/>
      <c r="H230" s="25"/>
      <c r="I230" s="25"/>
      <c r="J230" s="25"/>
      <c r="K230" s="33">
        <f>SUM(K227:K229)</f>
        <v>1.4840277777839219</v>
      </c>
      <c r="L230" s="33">
        <f t="shared" ref="L230:N230" si="393">SUM(L227:L229)</f>
        <v>1.3194444443797693E-2</v>
      </c>
      <c r="M230" s="33">
        <f t="shared" si="393"/>
        <v>0</v>
      </c>
      <c r="N230" s="33">
        <f t="shared" si="393"/>
        <v>0</v>
      </c>
      <c r="O230" s="25"/>
      <c r="P230" s="25"/>
      <c r="Q230" s="25"/>
      <c r="R230" s="11"/>
      <c r="S230" s="34"/>
      <c r="T230" s="12"/>
      <c r="U230" s="25"/>
      <c r="V230" s="27">
        <v>95.05</v>
      </c>
    </row>
    <row r="231" spans="1:22" ht="18.75">
      <c r="A231" s="3" t="s">
        <v>233</v>
      </c>
      <c r="B231" s="17" t="s">
        <v>232</v>
      </c>
      <c r="C231" s="16">
        <v>206</v>
      </c>
      <c r="D231" s="9" t="s">
        <v>0</v>
      </c>
      <c r="E231" s="25"/>
      <c r="F231" s="25"/>
      <c r="G231" s="25"/>
      <c r="H231" s="14" t="s">
        <v>467</v>
      </c>
      <c r="I231" s="14" t="s">
        <v>467</v>
      </c>
      <c r="J231" s="14" t="s">
        <v>467</v>
      </c>
      <c r="K231" s="18">
        <f t="shared" ref="K231" si="394">IF(RIGHT(S231)="T",(+G231-F231),0)</f>
        <v>0</v>
      </c>
      <c r="L231" s="18">
        <f t="shared" ref="L231" si="395">IF(RIGHT(S231)="U",(+G231-F231),0)</f>
        <v>0</v>
      </c>
      <c r="M231" s="18">
        <f t="shared" ref="M231" si="396">IF(RIGHT(S231)="C",(+G231-F231),0)</f>
        <v>0</v>
      </c>
      <c r="N231" s="18">
        <f t="shared" ref="N231" si="397">IF(RIGHT(S231)="D",(+G231-F231),0)</f>
        <v>0</v>
      </c>
      <c r="O231" s="15" t="s">
        <v>468</v>
      </c>
      <c r="P231" s="15" t="s">
        <v>468</v>
      </c>
      <c r="Q231" s="15" t="s">
        <v>468</v>
      </c>
      <c r="R231" s="11"/>
      <c r="S231" s="34"/>
      <c r="T231" s="12"/>
      <c r="U231" s="25"/>
      <c r="V231" s="27"/>
    </row>
    <row r="232" spans="1:22" ht="18.75">
      <c r="A232" s="3"/>
      <c r="B232" s="17"/>
      <c r="C232" s="16"/>
      <c r="D232" s="9"/>
      <c r="E232" s="25"/>
      <c r="F232" s="25"/>
      <c r="G232" s="25"/>
      <c r="H232" s="25"/>
      <c r="I232" s="25"/>
      <c r="J232" s="25"/>
      <c r="K232" s="33">
        <f t="shared" ref="K232" si="398">SUM(K231)</f>
        <v>0</v>
      </c>
      <c r="L232" s="33">
        <f t="shared" ref="L232:N232" si="399">SUM(L231)</f>
        <v>0</v>
      </c>
      <c r="M232" s="33">
        <f t="shared" si="399"/>
        <v>0</v>
      </c>
      <c r="N232" s="33">
        <f t="shared" si="399"/>
        <v>0</v>
      </c>
      <c r="O232" s="25"/>
      <c r="P232" s="25"/>
      <c r="Q232" s="25"/>
      <c r="R232" s="11"/>
      <c r="S232" s="34"/>
      <c r="T232" s="12"/>
      <c r="U232" s="25"/>
      <c r="V232" s="27">
        <v>100</v>
      </c>
    </row>
    <row r="233" spans="1:22" ht="18.75">
      <c r="A233" s="3" t="s">
        <v>231</v>
      </c>
      <c r="B233" s="17" t="s">
        <v>230</v>
      </c>
      <c r="C233" s="16">
        <v>206</v>
      </c>
      <c r="D233" s="9" t="s">
        <v>0</v>
      </c>
      <c r="E233" s="25"/>
      <c r="F233" s="25"/>
      <c r="G233" s="25"/>
      <c r="H233" s="14" t="s">
        <v>467</v>
      </c>
      <c r="I233" s="14" t="s">
        <v>467</v>
      </c>
      <c r="J233" s="14" t="s">
        <v>467</v>
      </c>
      <c r="K233" s="18">
        <f t="shared" ref="K233" si="400">IF(RIGHT(S233)="T",(+G233-F233),0)</f>
        <v>0</v>
      </c>
      <c r="L233" s="18">
        <f t="shared" ref="L233" si="401">IF(RIGHT(S233)="U",(+G233-F233),0)</f>
        <v>0</v>
      </c>
      <c r="M233" s="18">
        <f t="shared" ref="M233" si="402">IF(RIGHT(S233)="C",(+G233-F233),0)</f>
        <v>0</v>
      </c>
      <c r="N233" s="18">
        <f t="shared" ref="N233" si="403">IF(RIGHT(S233)="D",(+G233-F233),0)</f>
        <v>0</v>
      </c>
      <c r="O233" s="15" t="s">
        <v>468</v>
      </c>
      <c r="P233" s="15" t="s">
        <v>468</v>
      </c>
      <c r="Q233" s="15" t="s">
        <v>468</v>
      </c>
      <c r="R233" s="11"/>
      <c r="S233" s="34"/>
      <c r="T233" s="12"/>
      <c r="U233" s="25"/>
      <c r="V233" s="27"/>
    </row>
    <row r="234" spans="1:22" ht="18.75">
      <c r="A234" s="3"/>
      <c r="B234" s="17"/>
      <c r="C234" s="16"/>
      <c r="D234" s="9"/>
      <c r="E234" s="25"/>
      <c r="F234" s="25"/>
      <c r="G234" s="25"/>
      <c r="H234" s="25"/>
      <c r="I234" s="25"/>
      <c r="J234" s="25"/>
      <c r="K234" s="33">
        <f t="shared" ref="K234" si="404">SUM(K233)</f>
        <v>0</v>
      </c>
      <c r="L234" s="33">
        <f t="shared" ref="L234:N234" si="405">SUM(L233)</f>
        <v>0</v>
      </c>
      <c r="M234" s="33">
        <f t="shared" si="405"/>
        <v>0</v>
      </c>
      <c r="N234" s="33">
        <f t="shared" si="405"/>
        <v>0</v>
      </c>
      <c r="O234" s="25"/>
      <c r="P234" s="25"/>
      <c r="Q234" s="25"/>
      <c r="R234" s="11"/>
      <c r="S234" s="34"/>
      <c r="T234" s="12"/>
      <c r="U234" s="25"/>
      <c r="V234" s="27">
        <v>100</v>
      </c>
    </row>
    <row r="235" spans="1:22" ht="18.75">
      <c r="A235" s="3" t="s">
        <v>229</v>
      </c>
      <c r="B235" s="17" t="s">
        <v>228</v>
      </c>
      <c r="C235" s="16">
        <v>51.65</v>
      </c>
      <c r="D235" s="9" t="s">
        <v>0</v>
      </c>
      <c r="E235" s="25"/>
      <c r="F235" s="25"/>
      <c r="G235" s="25"/>
      <c r="H235" s="14" t="s">
        <v>467</v>
      </c>
      <c r="I235" s="14" t="s">
        <v>467</v>
      </c>
      <c r="J235" s="14" t="s">
        <v>467</v>
      </c>
      <c r="K235" s="18">
        <f t="shared" ref="K235" si="406">IF(RIGHT(S235)="T",(+G235-F235),0)</f>
        <v>0</v>
      </c>
      <c r="L235" s="18">
        <f t="shared" ref="L235" si="407">IF(RIGHT(S235)="U",(+G235-F235),0)</f>
        <v>0</v>
      </c>
      <c r="M235" s="18">
        <f t="shared" ref="M235" si="408">IF(RIGHT(S235)="C",(+G235-F235),0)</f>
        <v>0</v>
      </c>
      <c r="N235" s="18">
        <f t="shared" ref="N235" si="409">IF(RIGHT(S235)="D",(+G235-F235),0)</f>
        <v>0</v>
      </c>
      <c r="O235" s="15" t="s">
        <v>468</v>
      </c>
      <c r="P235" s="15" t="s">
        <v>468</v>
      </c>
      <c r="Q235" s="15" t="s">
        <v>468</v>
      </c>
      <c r="R235" s="11"/>
      <c r="S235" s="34"/>
      <c r="T235" s="12"/>
      <c r="U235" s="25"/>
      <c r="V235" s="27"/>
    </row>
    <row r="236" spans="1:22" ht="18.75">
      <c r="A236" s="3"/>
      <c r="B236" s="17"/>
      <c r="C236" s="16"/>
      <c r="D236" s="9"/>
      <c r="E236" s="25"/>
      <c r="F236" s="25"/>
      <c r="G236" s="25"/>
      <c r="H236" s="25"/>
      <c r="I236" s="25"/>
      <c r="J236" s="25"/>
      <c r="K236" s="33">
        <f t="shared" ref="K236" si="410">SUM(K235)</f>
        <v>0</v>
      </c>
      <c r="L236" s="33">
        <f t="shared" ref="L236:N236" si="411">SUM(L235)</f>
        <v>0</v>
      </c>
      <c r="M236" s="33">
        <f t="shared" si="411"/>
        <v>0</v>
      </c>
      <c r="N236" s="33">
        <f t="shared" si="411"/>
        <v>0</v>
      </c>
      <c r="O236" s="25"/>
      <c r="P236" s="25"/>
      <c r="Q236" s="25"/>
      <c r="R236" s="11"/>
      <c r="S236" s="34"/>
      <c r="T236" s="12"/>
      <c r="U236" s="25"/>
      <c r="V236" s="27">
        <v>100</v>
      </c>
    </row>
    <row r="237" spans="1:22" ht="24">
      <c r="A237" s="3" t="s">
        <v>227</v>
      </c>
      <c r="B237" s="17" t="s">
        <v>226</v>
      </c>
      <c r="C237" s="16">
        <v>51.65</v>
      </c>
      <c r="D237" s="9" t="s">
        <v>0</v>
      </c>
      <c r="E237" s="25"/>
      <c r="F237" s="10">
        <v>43248.26458333333</v>
      </c>
      <c r="G237" s="10">
        <v>43248.26458333333</v>
      </c>
      <c r="H237" s="14" t="s">
        <v>467</v>
      </c>
      <c r="I237" s="14" t="s">
        <v>467</v>
      </c>
      <c r="J237" s="14" t="s">
        <v>467</v>
      </c>
      <c r="K237" s="18">
        <f t="shared" ref="K237:K238" si="412">IF(RIGHT(S237)="T",(+G237-F237),0)</f>
        <v>0</v>
      </c>
      <c r="L237" s="18">
        <f t="shared" ref="L237:L238" si="413">IF(RIGHT(S237)="U",(+G237-F237),0)</f>
        <v>0</v>
      </c>
      <c r="M237" s="18">
        <f t="shared" ref="M237:M238" si="414">IF(RIGHT(S237)="C",(+G237-F237),0)</f>
        <v>0</v>
      </c>
      <c r="N237" s="18">
        <f t="shared" ref="N237:N238" si="415">IF(RIGHT(S237)="D",(+G237-F237),0)</f>
        <v>0</v>
      </c>
      <c r="O237" s="15" t="s">
        <v>468</v>
      </c>
      <c r="P237" s="15" t="s">
        <v>468</v>
      </c>
      <c r="Q237" s="15" t="s">
        <v>468</v>
      </c>
      <c r="R237" s="11" t="s">
        <v>521</v>
      </c>
      <c r="S237" s="34" t="s">
        <v>533</v>
      </c>
      <c r="T237" s="12" t="s">
        <v>641</v>
      </c>
      <c r="U237" s="25"/>
      <c r="V237" s="27"/>
    </row>
    <row r="238" spans="1:22" ht="18.75">
      <c r="A238" s="3"/>
      <c r="B238" s="17"/>
      <c r="C238" s="16"/>
      <c r="D238" s="9"/>
      <c r="E238" s="25"/>
      <c r="F238" s="10">
        <v>43249.309027777781</v>
      </c>
      <c r="G238" s="10">
        <v>43249.324999999997</v>
      </c>
      <c r="H238" s="14" t="s">
        <v>467</v>
      </c>
      <c r="I238" s="14" t="s">
        <v>467</v>
      </c>
      <c r="J238" s="14" t="s">
        <v>467</v>
      </c>
      <c r="K238" s="18">
        <f t="shared" si="412"/>
        <v>1.597222221607808E-2</v>
      </c>
      <c r="L238" s="18">
        <f t="shared" si="413"/>
        <v>0</v>
      </c>
      <c r="M238" s="18">
        <f t="shared" si="414"/>
        <v>0</v>
      </c>
      <c r="N238" s="18">
        <f t="shared" si="415"/>
        <v>0</v>
      </c>
      <c r="O238" s="15" t="s">
        <v>468</v>
      </c>
      <c r="P238" s="15" t="s">
        <v>468</v>
      </c>
      <c r="Q238" s="15" t="s">
        <v>468</v>
      </c>
      <c r="R238" s="11" t="s">
        <v>642</v>
      </c>
      <c r="S238" s="34" t="s">
        <v>486</v>
      </c>
      <c r="T238" s="12" t="s">
        <v>643</v>
      </c>
      <c r="U238" s="25"/>
      <c r="V238" s="27"/>
    </row>
    <row r="239" spans="1:22" ht="18.75">
      <c r="A239" s="3"/>
      <c r="B239" s="17"/>
      <c r="C239" s="16"/>
      <c r="D239" s="9"/>
      <c r="E239" s="25"/>
      <c r="F239" s="25"/>
      <c r="G239" s="25"/>
      <c r="H239" s="25"/>
      <c r="I239" s="25"/>
      <c r="J239" s="25"/>
      <c r="K239" s="33">
        <f>SUM(K237:K238)</f>
        <v>1.597222221607808E-2</v>
      </c>
      <c r="L239" s="33">
        <f t="shared" ref="L239:N239" si="416">SUM(L237:L238)</f>
        <v>0</v>
      </c>
      <c r="M239" s="33">
        <f t="shared" si="416"/>
        <v>0</v>
      </c>
      <c r="N239" s="33">
        <f t="shared" si="416"/>
        <v>0</v>
      </c>
      <c r="O239" s="25"/>
      <c r="P239" s="25"/>
      <c r="Q239" s="25"/>
      <c r="R239" s="11"/>
      <c r="S239" s="34"/>
      <c r="T239" s="12"/>
      <c r="U239" s="25"/>
      <c r="V239" s="27">
        <v>99.95</v>
      </c>
    </row>
    <row r="240" spans="1:22" ht="18.75">
      <c r="A240" s="3" t="s">
        <v>225</v>
      </c>
      <c r="B240" s="17" t="s">
        <v>224</v>
      </c>
      <c r="C240" s="16">
        <v>124.66</v>
      </c>
      <c r="D240" s="9" t="s">
        <v>0</v>
      </c>
      <c r="E240" s="25"/>
      <c r="F240" s="10">
        <v>43222.728472222225</v>
      </c>
      <c r="G240" s="10">
        <v>43222.728472222225</v>
      </c>
      <c r="H240" s="14" t="s">
        <v>467</v>
      </c>
      <c r="I240" s="14" t="s">
        <v>467</v>
      </c>
      <c r="J240" s="14" t="s">
        <v>467</v>
      </c>
      <c r="K240" s="18">
        <f t="shared" ref="K240:K242" si="417">IF(RIGHT(S240)="T",(+G240-F240),0)</f>
        <v>0</v>
      </c>
      <c r="L240" s="18">
        <f t="shared" ref="L240:L242" si="418">IF(RIGHT(S240)="U",(+G240-F240),0)</f>
        <v>0</v>
      </c>
      <c r="M240" s="18">
        <f t="shared" ref="M240:M242" si="419">IF(RIGHT(S240)="C",(+G240-F240),0)</f>
        <v>0</v>
      </c>
      <c r="N240" s="18">
        <f t="shared" ref="N240:N242" si="420">IF(RIGHT(S240)="D",(+G240-F240),0)</f>
        <v>0</v>
      </c>
      <c r="O240" s="15" t="s">
        <v>468</v>
      </c>
      <c r="P240" s="15" t="s">
        <v>468</v>
      </c>
      <c r="Q240" s="15" t="s">
        <v>468</v>
      </c>
      <c r="R240" s="11" t="s">
        <v>521</v>
      </c>
      <c r="S240" s="34" t="s">
        <v>533</v>
      </c>
      <c r="T240" s="12" t="s">
        <v>644</v>
      </c>
      <c r="U240" s="25"/>
      <c r="V240" s="27"/>
    </row>
    <row r="241" spans="1:22" ht="24">
      <c r="A241" s="3"/>
      <c r="B241" s="17"/>
      <c r="C241" s="16"/>
      <c r="D241" s="9"/>
      <c r="E241" s="25"/>
      <c r="F241" s="10">
        <v>43227.95</v>
      </c>
      <c r="G241" s="10">
        <v>43228.02847222222</v>
      </c>
      <c r="H241" s="14" t="s">
        <v>467</v>
      </c>
      <c r="I241" s="14" t="s">
        <v>467</v>
      </c>
      <c r="J241" s="14" t="s">
        <v>467</v>
      </c>
      <c r="K241" s="18">
        <f t="shared" si="417"/>
        <v>0</v>
      </c>
      <c r="L241" s="18">
        <f t="shared" si="418"/>
        <v>0</v>
      </c>
      <c r="M241" s="18">
        <f t="shared" si="419"/>
        <v>7.8472222223354038E-2</v>
      </c>
      <c r="N241" s="18">
        <f t="shared" si="420"/>
        <v>0</v>
      </c>
      <c r="O241" s="15" t="s">
        <v>468</v>
      </c>
      <c r="P241" s="15" t="s">
        <v>468</v>
      </c>
      <c r="Q241" s="15" t="s">
        <v>468</v>
      </c>
      <c r="R241" s="11" t="s">
        <v>521</v>
      </c>
      <c r="S241" s="34" t="s">
        <v>552</v>
      </c>
      <c r="T241" s="12" t="s">
        <v>645</v>
      </c>
      <c r="U241" s="25"/>
      <c r="V241" s="27"/>
    </row>
    <row r="242" spans="1:22" ht="18.75">
      <c r="A242" s="3"/>
      <c r="B242" s="17"/>
      <c r="C242" s="16"/>
      <c r="D242" s="9"/>
      <c r="E242" s="25"/>
      <c r="F242" s="10">
        <v>43233.757638888892</v>
      </c>
      <c r="G242" s="10">
        <v>43234.481249999997</v>
      </c>
      <c r="H242" s="14" t="s">
        <v>467</v>
      </c>
      <c r="I242" s="14" t="s">
        <v>467</v>
      </c>
      <c r="J242" s="14" t="s">
        <v>467</v>
      </c>
      <c r="K242" s="18">
        <f t="shared" si="417"/>
        <v>0</v>
      </c>
      <c r="L242" s="18">
        <f t="shared" si="418"/>
        <v>0</v>
      </c>
      <c r="M242" s="18">
        <f t="shared" si="419"/>
        <v>0</v>
      </c>
      <c r="N242" s="18">
        <f t="shared" si="420"/>
        <v>0.72361111110512866</v>
      </c>
      <c r="O242" s="15" t="s">
        <v>468</v>
      </c>
      <c r="P242" s="15" t="s">
        <v>468</v>
      </c>
      <c r="Q242" s="15" t="s">
        <v>468</v>
      </c>
      <c r="R242" s="11" t="s">
        <v>646</v>
      </c>
      <c r="S242" s="34" t="s">
        <v>559</v>
      </c>
      <c r="T242" s="12" t="s">
        <v>647</v>
      </c>
      <c r="U242" s="25"/>
      <c r="V242" s="27"/>
    </row>
    <row r="243" spans="1:22" ht="18.75">
      <c r="A243" s="3"/>
      <c r="B243" s="17"/>
      <c r="C243" s="16"/>
      <c r="D243" s="9"/>
      <c r="E243" s="25"/>
      <c r="F243" s="25"/>
      <c r="G243" s="25"/>
      <c r="H243" s="25"/>
      <c r="I243" s="25"/>
      <c r="J243" s="25"/>
      <c r="K243" s="33">
        <f>SUM(K240:K242)</f>
        <v>0</v>
      </c>
      <c r="L243" s="33">
        <f t="shared" ref="L243:N243" si="421">SUM(L240:L242)</f>
        <v>0</v>
      </c>
      <c r="M243" s="33">
        <f t="shared" si="421"/>
        <v>7.8472222223354038E-2</v>
      </c>
      <c r="N243" s="33">
        <f t="shared" si="421"/>
        <v>0.72361111110512866</v>
      </c>
      <c r="O243" s="25"/>
      <c r="P243" s="25"/>
      <c r="Q243" s="25"/>
      <c r="R243" s="11"/>
      <c r="S243" s="34"/>
      <c r="T243" s="12"/>
      <c r="U243" s="25"/>
      <c r="V243" s="27">
        <v>100</v>
      </c>
    </row>
    <row r="244" spans="1:22" ht="18.75">
      <c r="A244" s="3" t="s">
        <v>223</v>
      </c>
      <c r="B244" s="17" t="s">
        <v>222</v>
      </c>
      <c r="C244" s="16">
        <v>124.66</v>
      </c>
      <c r="D244" s="9" t="s">
        <v>0</v>
      </c>
      <c r="E244" s="25"/>
      <c r="F244" s="25"/>
      <c r="G244" s="25"/>
      <c r="H244" s="14" t="s">
        <v>467</v>
      </c>
      <c r="I244" s="14" t="s">
        <v>467</v>
      </c>
      <c r="J244" s="14" t="s">
        <v>467</v>
      </c>
      <c r="K244" s="18">
        <f t="shared" ref="K244" si="422">IF(RIGHT(S244)="T",(+G244-F244),0)</f>
        <v>0</v>
      </c>
      <c r="L244" s="18">
        <f t="shared" ref="L244" si="423">IF(RIGHT(S244)="U",(+G244-F244),0)</f>
        <v>0</v>
      </c>
      <c r="M244" s="18">
        <f t="shared" ref="M244" si="424">IF(RIGHT(S244)="C",(+G244-F244),0)</f>
        <v>0</v>
      </c>
      <c r="N244" s="18">
        <f t="shared" ref="N244" si="425">IF(RIGHT(S244)="D",(+G244-F244),0)</f>
        <v>0</v>
      </c>
      <c r="O244" s="15" t="s">
        <v>468</v>
      </c>
      <c r="P244" s="15" t="s">
        <v>468</v>
      </c>
      <c r="Q244" s="15" t="s">
        <v>468</v>
      </c>
      <c r="R244" s="11"/>
      <c r="S244" s="34"/>
      <c r="T244" s="12"/>
      <c r="U244" s="25"/>
      <c r="V244" s="27"/>
    </row>
    <row r="245" spans="1:22" ht="18.75">
      <c r="A245" s="3"/>
      <c r="B245" s="17"/>
      <c r="C245" s="16"/>
      <c r="D245" s="9"/>
      <c r="E245" s="25"/>
      <c r="F245" s="25"/>
      <c r="G245" s="25"/>
      <c r="H245" s="25"/>
      <c r="I245" s="25"/>
      <c r="J245" s="25"/>
      <c r="K245" s="33">
        <f>SUM(K244)</f>
        <v>0</v>
      </c>
      <c r="L245" s="33">
        <f t="shared" ref="L245:N245" si="426">SUM(L244)</f>
        <v>0</v>
      </c>
      <c r="M245" s="33">
        <f t="shared" si="426"/>
        <v>0</v>
      </c>
      <c r="N245" s="33">
        <f t="shared" si="426"/>
        <v>0</v>
      </c>
      <c r="O245" s="25"/>
      <c r="P245" s="25"/>
      <c r="Q245" s="25"/>
      <c r="R245" s="11"/>
      <c r="S245" s="34"/>
      <c r="T245" s="12"/>
      <c r="U245" s="25"/>
      <c r="V245" s="27">
        <v>100</v>
      </c>
    </row>
    <row r="246" spans="1:22" ht="24">
      <c r="A246" s="3" t="s">
        <v>221</v>
      </c>
      <c r="B246" s="17" t="s">
        <v>220</v>
      </c>
      <c r="C246" s="16">
        <v>267</v>
      </c>
      <c r="D246" s="9" t="s">
        <v>0</v>
      </c>
      <c r="E246" s="25"/>
      <c r="F246" s="10">
        <v>43222.588888888888</v>
      </c>
      <c r="G246" s="10">
        <v>43222.625</v>
      </c>
      <c r="H246" s="14" t="s">
        <v>467</v>
      </c>
      <c r="I246" s="14" t="s">
        <v>467</v>
      </c>
      <c r="J246" s="14" t="s">
        <v>467</v>
      </c>
      <c r="K246" s="18">
        <f t="shared" ref="K246:K252" si="427">IF(RIGHT(S246)="T",(+G246-F246),0)</f>
        <v>3.6111111112404615E-2</v>
      </c>
      <c r="L246" s="18">
        <f t="shared" ref="L246:L252" si="428">IF(RIGHT(S246)="U",(+G246-F246),0)</f>
        <v>0</v>
      </c>
      <c r="M246" s="18">
        <f t="shared" ref="M246:M252" si="429">IF(RIGHT(S246)="C",(+G246-F246),0)</f>
        <v>0</v>
      </c>
      <c r="N246" s="18">
        <f t="shared" ref="N246:N252" si="430">IF(RIGHT(S246)="D",(+G246-F246),0)</f>
        <v>0</v>
      </c>
      <c r="O246" s="15" t="s">
        <v>468</v>
      </c>
      <c r="P246" s="15" t="s">
        <v>468</v>
      </c>
      <c r="Q246" s="15" t="s">
        <v>468</v>
      </c>
      <c r="R246" s="11" t="s">
        <v>648</v>
      </c>
      <c r="S246" s="34" t="s">
        <v>519</v>
      </c>
      <c r="T246" s="12" t="s">
        <v>649</v>
      </c>
      <c r="U246" s="25"/>
      <c r="V246" s="27"/>
    </row>
    <row r="247" spans="1:22" ht="18.75">
      <c r="A247" s="3"/>
      <c r="B247" s="17"/>
      <c r="C247" s="16"/>
      <c r="D247" s="9"/>
      <c r="E247" s="25"/>
      <c r="F247" s="10">
        <v>43222.695833333331</v>
      </c>
      <c r="G247" s="10">
        <v>43224.427777777775</v>
      </c>
      <c r="H247" s="14" t="s">
        <v>467</v>
      </c>
      <c r="I247" s="14" t="s">
        <v>467</v>
      </c>
      <c r="J247" s="14" t="s">
        <v>467</v>
      </c>
      <c r="K247" s="18">
        <f t="shared" si="427"/>
        <v>0</v>
      </c>
      <c r="L247" s="18">
        <f t="shared" si="428"/>
        <v>0</v>
      </c>
      <c r="M247" s="18">
        <f t="shared" si="429"/>
        <v>0</v>
      </c>
      <c r="N247" s="18">
        <f t="shared" si="430"/>
        <v>1.7319444444437977</v>
      </c>
      <c r="O247" s="15" t="s">
        <v>468</v>
      </c>
      <c r="P247" s="15" t="s">
        <v>468</v>
      </c>
      <c r="Q247" s="15" t="s">
        <v>468</v>
      </c>
      <c r="R247" s="11" t="s">
        <v>650</v>
      </c>
      <c r="S247" s="34" t="s">
        <v>559</v>
      </c>
      <c r="T247" s="12" t="s">
        <v>651</v>
      </c>
      <c r="U247" s="25"/>
      <c r="V247" s="27"/>
    </row>
    <row r="248" spans="1:22" ht="18.75">
      <c r="A248" s="3"/>
      <c r="B248" s="17"/>
      <c r="C248" s="16"/>
      <c r="D248" s="9"/>
      <c r="E248" s="25"/>
      <c r="F248" s="10">
        <v>43227.978472222225</v>
      </c>
      <c r="G248" s="10">
        <v>43228.404861111114</v>
      </c>
      <c r="H248" s="14" t="s">
        <v>467</v>
      </c>
      <c r="I248" s="14" t="s">
        <v>467</v>
      </c>
      <c r="J248" s="14" t="s">
        <v>467</v>
      </c>
      <c r="K248" s="18">
        <f t="shared" si="427"/>
        <v>0</v>
      </c>
      <c r="L248" s="18">
        <f t="shared" si="428"/>
        <v>0</v>
      </c>
      <c r="M248" s="18">
        <f t="shared" si="429"/>
        <v>0</v>
      </c>
      <c r="N248" s="18">
        <f t="shared" si="430"/>
        <v>0.42638888888905058</v>
      </c>
      <c r="O248" s="15" t="s">
        <v>468</v>
      </c>
      <c r="P248" s="15" t="s">
        <v>468</v>
      </c>
      <c r="Q248" s="15" t="s">
        <v>468</v>
      </c>
      <c r="R248" s="11" t="s">
        <v>652</v>
      </c>
      <c r="S248" s="34" t="s">
        <v>559</v>
      </c>
      <c r="T248" s="12" t="s">
        <v>653</v>
      </c>
      <c r="U248" s="25"/>
      <c r="V248" s="27"/>
    </row>
    <row r="249" spans="1:22" ht="18.75">
      <c r="A249" s="3"/>
      <c r="B249" s="17"/>
      <c r="C249" s="16"/>
      <c r="D249" s="9"/>
      <c r="E249" s="25"/>
      <c r="F249" s="10">
        <v>43232.645138888889</v>
      </c>
      <c r="G249" s="10">
        <v>43232.645138888889</v>
      </c>
      <c r="H249" s="14" t="s">
        <v>467</v>
      </c>
      <c r="I249" s="14" t="s">
        <v>467</v>
      </c>
      <c r="J249" s="14" t="s">
        <v>467</v>
      </c>
      <c r="K249" s="18">
        <f t="shared" si="427"/>
        <v>0</v>
      </c>
      <c r="L249" s="18">
        <f t="shared" si="428"/>
        <v>0</v>
      </c>
      <c r="M249" s="18">
        <f t="shared" si="429"/>
        <v>0</v>
      </c>
      <c r="N249" s="18">
        <f t="shared" si="430"/>
        <v>0</v>
      </c>
      <c r="O249" s="15" t="s">
        <v>468</v>
      </c>
      <c r="P249" s="15" t="s">
        <v>468</v>
      </c>
      <c r="Q249" s="15" t="s">
        <v>468</v>
      </c>
      <c r="R249" s="11" t="s">
        <v>521</v>
      </c>
      <c r="S249" s="34" t="s">
        <v>533</v>
      </c>
      <c r="T249" s="12" t="s">
        <v>654</v>
      </c>
      <c r="U249" s="25"/>
      <c r="V249" s="27"/>
    </row>
    <row r="250" spans="1:22" ht="24">
      <c r="A250" s="3"/>
      <c r="B250" s="17"/>
      <c r="C250" s="16"/>
      <c r="D250" s="9"/>
      <c r="E250" s="25"/>
      <c r="F250" s="10">
        <v>43232.646527777775</v>
      </c>
      <c r="G250" s="10">
        <v>43232.663888888892</v>
      </c>
      <c r="H250" s="14" t="s">
        <v>467</v>
      </c>
      <c r="I250" s="14" t="s">
        <v>467</v>
      </c>
      <c r="J250" s="14" t="s">
        <v>467</v>
      </c>
      <c r="K250" s="18">
        <f t="shared" si="427"/>
        <v>1.7361111116770189E-2</v>
      </c>
      <c r="L250" s="18">
        <f t="shared" si="428"/>
        <v>0</v>
      </c>
      <c r="M250" s="18">
        <f t="shared" si="429"/>
        <v>0</v>
      </c>
      <c r="N250" s="18">
        <f t="shared" si="430"/>
        <v>0</v>
      </c>
      <c r="O250" s="15" t="s">
        <v>468</v>
      </c>
      <c r="P250" s="15" t="s">
        <v>468</v>
      </c>
      <c r="Q250" s="15" t="s">
        <v>468</v>
      </c>
      <c r="R250" s="11" t="s">
        <v>655</v>
      </c>
      <c r="S250" s="34" t="s">
        <v>519</v>
      </c>
      <c r="T250" s="12" t="s">
        <v>656</v>
      </c>
      <c r="U250" s="25"/>
      <c r="V250" s="27"/>
    </row>
    <row r="251" spans="1:22" ht="18.75">
      <c r="A251" s="3"/>
      <c r="B251" s="17"/>
      <c r="C251" s="16"/>
      <c r="D251" s="9"/>
      <c r="E251" s="25"/>
      <c r="F251" s="10">
        <v>43233.72152777778</v>
      </c>
      <c r="G251" s="10">
        <v>43234.609027777777</v>
      </c>
      <c r="H251" s="14" t="s">
        <v>467</v>
      </c>
      <c r="I251" s="14" t="s">
        <v>467</v>
      </c>
      <c r="J251" s="14" t="s">
        <v>467</v>
      </c>
      <c r="K251" s="18">
        <f t="shared" si="427"/>
        <v>0</v>
      </c>
      <c r="L251" s="18">
        <f t="shared" si="428"/>
        <v>0</v>
      </c>
      <c r="M251" s="18">
        <f t="shared" si="429"/>
        <v>0</v>
      </c>
      <c r="N251" s="18">
        <f t="shared" si="430"/>
        <v>0.88749999999708962</v>
      </c>
      <c r="O251" s="15" t="s">
        <v>468</v>
      </c>
      <c r="P251" s="15" t="s">
        <v>468</v>
      </c>
      <c r="Q251" s="15" t="s">
        <v>468</v>
      </c>
      <c r="R251" s="11" t="s">
        <v>657</v>
      </c>
      <c r="S251" s="34" t="s">
        <v>559</v>
      </c>
      <c r="T251" s="12" t="s">
        <v>647</v>
      </c>
      <c r="U251" s="25"/>
      <c r="V251" s="27"/>
    </row>
    <row r="252" spans="1:22" ht="18.75">
      <c r="A252" s="3"/>
      <c r="B252" s="17"/>
      <c r="C252" s="16"/>
      <c r="D252" s="9"/>
      <c r="E252" s="25"/>
      <c r="F252" s="10">
        <v>43236.136111111111</v>
      </c>
      <c r="G252" s="10">
        <v>43236.45</v>
      </c>
      <c r="H252" s="14" t="s">
        <v>467</v>
      </c>
      <c r="I252" s="14" t="s">
        <v>467</v>
      </c>
      <c r="J252" s="14" t="s">
        <v>467</v>
      </c>
      <c r="K252" s="18">
        <f t="shared" si="427"/>
        <v>0</v>
      </c>
      <c r="L252" s="18">
        <f t="shared" si="428"/>
        <v>0</v>
      </c>
      <c r="M252" s="18">
        <f t="shared" si="429"/>
        <v>0</v>
      </c>
      <c r="N252" s="18">
        <f t="shared" si="430"/>
        <v>0.31388888888614019</v>
      </c>
      <c r="O252" s="15" t="s">
        <v>468</v>
      </c>
      <c r="P252" s="15" t="s">
        <v>468</v>
      </c>
      <c r="Q252" s="15" t="s">
        <v>468</v>
      </c>
      <c r="R252" s="11" t="s">
        <v>568</v>
      </c>
      <c r="S252" s="34" t="s">
        <v>559</v>
      </c>
      <c r="T252" s="12" t="s">
        <v>658</v>
      </c>
      <c r="U252" s="25"/>
      <c r="V252" s="27"/>
    </row>
    <row r="253" spans="1:22" ht="18.75">
      <c r="A253" s="3"/>
      <c r="B253" s="17"/>
      <c r="C253" s="16"/>
      <c r="D253" s="9"/>
      <c r="E253" s="25"/>
      <c r="F253" s="25"/>
      <c r="G253" s="25"/>
      <c r="H253" s="25"/>
      <c r="I253" s="25"/>
      <c r="J253" s="25"/>
      <c r="K253" s="33">
        <f>SUM(K246:K252)</f>
        <v>5.3472222229174804E-2</v>
      </c>
      <c r="L253" s="33">
        <f t="shared" ref="L253:N253" si="431">SUM(L246:L252)</f>
        <v>0</v>
      </c>
      <c r="M253" s="33">
        <f t="shared" si="431"/>
        <v>0</v>
      </c>
      <c r="N253" s="33">
        <f t="shared" si="431"/>
        <v>3.3597222222160781</v>
      </c>
      <c r="O253" s="25"/>
      <c r="P253" s="25"/>
      <c r="Q253" s="25"/>
      <c r="R253" s="11"/>
      <c r="S253" s="34"/>
      <c r="T253" s="12"/>
      <c r="U253" s="25"/>
      <c r="V253" s="27">
        <v>99.82</v>
      </c>
    </row>
    <row r="254" spans="1:22" ht="18.75">
      <c r="A254" s="3" t="s">
        <v>219</v>
      </c>
      <c r="B254" s="17" t="s">
        <v>218</v>
      </c>
      <c r="C254" s="16">
        <v>42</v>
      </c>
      <c r="D254" s="9" t="s">
        <v>0</v>
      </c>
      <c r="E254" s="25"/>
      <c r="F254" s="25"/>
      <c r="G254" s="25"/>
      <c r="H254" s="14" t="s">
        <v>467</v>
      </c>
      <c r="I254" s="14" t="s">
        <v>467</v>
      </c>
      <c r="J254" s="14" t="s">
        <v>467</v>
      </c>
      <c r="K254" s="18">
        <f t="shared" ref="K254" si="432">IF(RIGHT(S254)="T",(+G254-F254),0)</f>
        <v>0</v>
      </c>
      <c r="L254" s="18">
        <f t="shared" ref="L254" si="433">IF(RIGHT(S254)="U",(+G254-F254),0)</f>
        <v>0</v>
      </c>
      <c r="M254" s="18">
        <f t="shared" ref="M254" si="434">IF(RIGHT(S254)="C",(+G254-F254),0)</f>
        <v>0</v>
      </c>
      <c r="N254" s="18">
        <f t="shared" ref="N254" si="435">IF(RIGHT(S254)="D",(+G254-F254),0)</f>
        <v>0</v>
      </c>
      <c r="O254" s="15" t="s">
        <v>468</v>
      </c>
      <c r="P254" s="15" t="s">
        <v>468</v>
      </c>
      <c r="Q254" s="15" t="s">
        <v>468</v>
      </c>
      <c r="R254" s="11"/>
      <c r="S254" s="34"/>
      <c r="T254" s="12"/>
      <c r="U254" s="25"/>
      <c r="V254" s="27"/>
    </row>
    <row r="255" spans="1:22" ht="18.75">
      <c r="A255" s="3"/>
      <c r="B255" s="17"/>
      <c r="C255" s="16"/>
      <c r="D255" s="9"/>
      <c r="E255" s="25"/>
      <c r="F255" s="25"/>
      <c r="G255" s="25"/>
      <c r="H255" s="25"/>
      <c r="I255" s="25"/>
      <c r="J255" s="25"/>
      <c r="K255" s="33">
        <f t="shared" ref="K255" si="436">SUM(K254)</f>
        <v>0</v>
      </c>
      <c r="L255" s="33">
        <f t="shared" ref="L255:N255" si="437">SUM(L254)</f>
        <v>0</v>
      </c>
      <c r="M255" s="33">
        <f t="shared" si="437"/>
        <v>0</v>
      </c>
      <c r="N255" s="33">
        <f t="shared" si="437"/>
        <v>0</v>
      </c>
      <c r="O255" s="25"/>
      <c r="P255" s="25"/>
      <c r="Q255" s="25"/>
      <c r="R255" s="11"/>
      <c r="S255" s="34"/>
      <c r="T255" s="12"/>
      <c r="U255" s="25"/>
      <c r="V255" s="27">
        <v>100</v>
      </c>
    </row>
    <row r="256" spans="1:22" ht="18.75">
      <c r="A256" s="3" t="s">
        <v>217</v>
      </c>
      <c r="B256" s="17" t="s">
        <v>216</v>
      </c>
      <c r="C256" s="16">
        <v>234</v>
      </c>
      <c r="D256" s="9" t="s">
        <v>0</v>
      </c>
      <c r="E256" s="25"/>
      <c r="F256" s="25"/>
      <c r="G256" s="25"/>
      <c r="H256" s="14" t="s">
        <v>467</v>
      </c>
      <c r="I256" s="14" t="s">
        <v>467</v>
      </c>
      <c r="J256" s="14" t="s">
        <v>467</v>
      </c>
      <c r="K256" s="18">
        <f t="shared" ref="K256" si="438">IF(RIGHT(S256)="T",(+G256-F256),0)</f>
        <v>0</v>
      </c>
      <c r="L256" s="18">
        <f t="shared" ref="L256" si="439">IF(RIGHT(S256)="U",(+G256-F256),0)</f>
        <v>0</v>
      </c>
      <c r="M256" s="18">
        <f t="shared" ref="M256" si="440">IF(RIGHT(S256)="C",(+G256-F256),0)</f>
        <v>0</v>
      </c>
      <c r="N256" s="18">
        <f t="shared" ref="N256" si="441">IF(RIGHT(S256)="D",(+G256-F256),0)</f>
        <v>0</v>
      </c>
      <c r="O256" s="15" t="s">
        <v>468</v>
      </c>
      <c r="P256" s="15" t="s">
        <v>468</v>
      </c>
      <c r="Q256" s="15" t="s">
        <v>468</v>
      </c>
      <c r="R256" s="11"/>
      <c r="S256" s="34"/>
      <c r="T256" s="12"/>
      <c r="U256" s="25"/>
      <c r="V256" s="27"/>
    </row>
    <row r="257" spans="1:22" ht="18.75">
      <c r="A257" s="3"/>
      <c r="B257" s="17"/>
      <c r="C257" s="16"/>
      <c r="D257" s="9"/>
      <c r="E257" s="25"/>
      <c r="F257" s="25"/>
      <c r="G257" s="25"/>
      <c r="H257" s="25"/>
      <c r="I257" s="25"/>
      <c r="J257" s="25"/>
      <c r="K257" s="33">
        <f t="shared" ref="K257" si="442">SUM(K256)</f>
        <v>0</v>
      </c>
      <c r="L257" s="33">
        <f t="shared" ref="L257:N257" si="443">SUM(L256)</f>
        <v>0</v>
      </c>
      <c r="M257" s="33">
        <f t="shared" si="443"/>
        <v>0</v>
      </c>
      <c r="N257" s="33">
        <f t="shared" si="443"/>
        <v>0</v>
      </c>
      <c r="O257" s="25"/>
      <c r="P257" s="25"/>
      <c r="Q257" s="25"/>
      <c r="R257" s="11"/>
      <c r="S257" s="34"/>
      <c r="T257" s="12"/>
      <c r="U257" s="25"/>
      <c r="V257" s="27">
        <v>100</v>
      </c>
    </row>
    <row r="258" spans="1:22" ht="24">
      <c r="A258" s="3" t="s">
        <v>215</v>
      </c>
      <c r="B258" s="17" t="s">
        <v>214</v>
      </c>
      <c r="C258" s="16">
        <v>153.672</v>
      </c>
      <c r="D258" s="9" t="s">
        <v>0</v>
      </c>
      <c r="E258" s="25"/>
      <c r="F258" s="10">
        <v>43227.96875</v>
      </c>
      <c r="G258" s="10">
        <v>43228.027777777781</v>
      </c>
      <c r="H258" s="14" t="s">
        <v>467</v>
      </c>
      <c r="I258" s="14" t="s">
        <v>467</v>
      </c>
      <c r="J258" s="14" t="s">
        <v>467</v>
      </c>
      <c r="K258" s="18">
        <f t="shared" ref="K258:K259" si="444">IF(RIGHT(S258)="T",(+G258-F258),0)</f>
        <v>0</v>
      </c>
      <c r="L258" s="18">
        <f t="shared" ref="L258:L259" si="445">IF(RIGHT(S258)="U",(+G258-F258),0)</f>
        <v>0</v>
      </c>
      <c r="M258" s="18">
        <f t="shared" ref="M258:M259" si="446">IF(RIGHT(S258)="C",(+G258-F258),0)</f>
        <v>5.9027777781011537E-2</v>
      </c>
      <c r="N258" s="18">
        <f t="shared" ref="N258:N259" si="447">IF(RIGHT(S258)="D",(+G258-F258),0)</f>
        <v>0</v>
      </c>
      <c r="O258" s="15" t="s">
        <v>468</v>
      </c>
      <c r="P258" s="15" t="s">
        <v>468</v>
      </c>
      <c r="Q258" s="15" t="s">
        <v>468</v>
      </c>
      <c r="R258" s="11" t="s">
        <v>521</v>
      </c>
      <c r="S258" s="34" t="s">
        <v>552</v>
      </c>
      <c r="T258" s="12" t="s">
        <v>659</v>
      </c>
      <c r="U258" s="25"/>
      <c r="V258" s="27"/>
    </row>
    <row r="259" spans="1:22" ht="24">
      <c r="A259" s="3"/>
      <c r="B259" s="17"/>
      <c r="C259" s="16"/>
      <c r="D259" s="9"/>
      <c r="E259" s="25"/>
      <c r="F259" s="10">
        <v>43233.765277777777</v>
      </c>
      <c r="G259" s="10">
        <v>43233.831944444442</v>
      </c>
      <c r="H259" s="14" t="s">
        <v>467</v>
      </c>
      <c r="I259" s="14" t="s">
        <v>467</v>
      </c>
      <c r="J259" s="14" t="s">
        <v>467</v>
      </c>
      <c r="K259" s="18">
        <f t="shared" si="444"/>
        <v>0</v>
      </c>
      <c r="L259" s="18">
        <f t="shared" si="445"/>
        <v>0</v>
      </c>
      <c r="M259" s="18">
        <f t="shared" si="446"/>
        <v>6.6666666665696539E-2</v>
      </c>
      <c r="N259" s="18">
        <f t="shared" si="447"/>
        <v>0</v>
      </c>
      <c r="O259" s="15" t="s">
        <v>468</v>
      </c>
      <c r="P259" s="15" t="s">
        <v>468</v>
      </c>
      <c r="Q259" s="15" t="s">
        <v>468</v>
      </c>
      <c r="R259" s="11" t="s">
        <v>660</v>
      </c>
      <c r="S259" s="34" t="s">
        <v>552</v>
      </c>
      <c r="T259" s="12" t="s">
        <v>661</v>
      </c>
      <c r="U259" s="25"/>
      <c r="V259" s="27"/>
    </row>
    <row r="260" spans="1:22" ht="18.75">
      <c r="A260" s="3"/>
      <c r="B260" s="17"/>
      <c r="C260" s="16"/>
      <c r="D260" s="9"/>
      <c r="E260" s="25"/>
      <c r="F260" s="25"/>
      <c r="G260" s="25"/>
      <c r="H260" s="25"/>
      <c r="I260" s="25"/>
      <c r="J260" s="25"/>
      <c r="K260" s="33">
        <f>SUM(K258:K259)</f>
        <v>0</v>
      </c>
      <c r="L260" s="33">
        <f t="shared" ref="L260:N260" si="448">SUM(L258:L259)</f>
        <v>0</v>
      </c>
      <c r="M260" s="33">
        <f t="shared" si="448"/>
        <v>0.12569444444670808</v>
      </c>
      <c r="N260" s="33">
        <f t="shared" si="448"/>
        <v>0</v>
      </c>
      <c r="O260" s="25"/>
      <c r="P260" s="25"/>
      <c r="Q260" s="25"/>
      <c r="R260" s="11"/>
      <c r="S260" s="34"/>
      <c r="T260" s="12"/>
      <c r="U260" s="25"/>
      <c r="V260" s="27">
        <v>100</v>
      </c>
    </row>
    <row r="261" spans="1:22" ht="24">
      <c r="A261" s="3" t="s">
        <v>213</v>
      </c>
      <c r="B261" s="17" t="s">
        <v>212</v>
      </c>
      <c r="C261" s="16">
        <v>153.672</v>
      </c>
      <c r="D261" s="9" t="s">
        <v>0</v>
      </c>
      <c r="E261" s="25"/>
      <c r="F261" s="10">
        <v>43245.413888888892</v>
      </c>
      <c r="G261" s="10">
        <v>43245.618750000001</v>
      </c>
      <c r="H261" s="14" t="s">
        <v>467</v>
      </c>
      <c r="I261" s="14" t="s">
        <v>467</v>
      </c>
      <c r="J261" s="14" t="s">
        <v>467</v>
      </c>
      <c r="K261" s="18">
        <f t="shared" ref="K261" si="449">IF(RIGHT(S261)="T",(+G261-F261),0)</f>
        <v>0.20486111110949423</v>
      </c>
      <c r="L261" s="18">
        <f t="shared" ref="L261" si="450">IF(RIGHT(S261)="U",(+G261-F261),0)</f>
        <v>0</v>
      </c>
      <c r="M261" s="18">
        <f t="shared" ref="M261" si="451">IF(RIGHT(S261)="C",(+G261-F261),0)</f>
        <v>0</v>
      </c>
      <c r="N261" s="18">
        <f t="shared" ref="N261" si="452">IF(RIGHT(S261)="D",(+G261-F261),0)</f>
        <v>0</v>
      </c>
      <c r="O261" s="15" t="s">
        <v>468</v>
      </c>
      <c r="P261" s="15" t="s">
        <v>468</v>
      </c>
      <c r="Q261" s="15" t="s">
        <v>468</v>
      </c>
      <c r="R261" s="11" t="s">
        <v>662</v>
      </c>
      <c r="S261" s="34" t="s">
        <v>486</v>
      </c>
      <c r="T261" s="12" t="s">
        <v>663</v>
      </c>
      <c r="U261" s="25"/>
      <c r="V261" s="27"/>
    </row>
    <row r="262" spans="1:22" ht="18.75">
      <c r="A262" s="3"/>
      <c r="B262" s="17"/>
      <c r="C262" s="16"/>
      <c r="D262" s="9"/>
      <c r="E262" s="25"/>
      <c r="F262" s="25"/>
      <c r="G262" s="25"/>
      <c r="H262" s="25"/>
      <c r="I262" s="25"/>
      <c r="J262" s="25"/>
      <c r="K262" s="33">
        <f>SUM(K261)</f>
        <v>0.20486111110949423</v>
      </c>
      <c r="L262" s="33">
        <f t="shared" ref="L262:N262" si="453">SUM(L261)</f>
        <v>0</v>
      </c>
      <c r="M262" s="33">
        <f t="shared" si="453"/>
        <v>0</v>
      </c>
      <c r="N262" s="33">
        <f t="shared" si="453"/>
        <v>0</v>
      </c>
      <c r="O262" s="25"/>
      <c r="P262" s="25"/>
      <c r="Q262" s="25"/>
      <c r="R262" s="11"/>
      <c r="S262" s="34"/>
      <c r="T262" s="12"/>
      <c r="U262" s="25"/>
      <c r="V262" s="27">
        <v>99.32</v>
      </c>
    </row>
    <row r="263" spans="1:22" ht="24">
      <c r="A263" s="3" t="s">
        <v>211</v>
      </c>
      <c r="B263" s="17" t="s">
        <v>210</v>
      </c>
      <c r="C263" s="16">
        <v>65.5</v>
      </c>
      <c r="D263" s="9" t="s">
        <v>0</v>
      </c>
      <c r="E263" s="25"/>
      <c r="F263" s="10">
        <v>43232.873611111114</v>
      </c>
      <c r="G263" s="10">
        <v>43232.898611111108</v>
      </c>
      <c r="H263" s="14" t="s">
        <v>467</v>
      </c>
      <c r="I263" s="14" t="s">
        <v>467</v>
      </c>
      <c r="J263" s="14" t="s">
        <v>467</v>
      </c>
      <c r="K263" s="18">
        <f t="shared" ref="K263:K265" si="454">IF(RIGHT(S263)="T",(+G263-F263),0)</f>
        <v>0</v>
      </c>
      <c r="L263" s="18">
        <f t="shared" ref="L263:L265" si="455">IF(RIGHT(S263)="U",(+G263-F263),0)</f>
        <v>0</v>
      </c>
      <c r="M263" s="18">
        <f t="shared" ref="M263:M265" si="456">IF(RIGHT(S263)="C",(+G263-F263),0)</f>
        <v>2.4999999994179234E-2</v>
      </c>
      <c r="N263" s="18">
        <f t="shared" ref="N263:N265" si="457">IF(RIGHT(S263)="D",(+G263-F263),0)</f>
        <v>0</v>
      </c>
      <c r="O263" s="15" t="s">
        <v>468</v>
      </c>
      <c r="P263" s="15" t="s">
        <v>468</v>
      </c>
      <c r="Q263" s="15" t="s">
        <v>468</v>
      </c>
      <c r="R263" s="11" t="s">
        <v>664</v>
      </c>
      <c r="S263" s="34" t="s">
        <v>552</v>
      </c>
      <c r="T263" s="12" t="s">
        <v>665</v>
      </c>
      <c r="U263" s="25"/>
      <c r="V263" s="27"/>
    </row>
    <row r="264" spans="1:22" ht="18.75">
      <c r="A264" s="3"/>
      <c r="B264" s="17"/>
      <c r="C264" s="16"/>
      <c r="D264" s="9"/>
      <c r="E264" s="25"/>
      <c r="F264" s="10">
        <v>43249.384722222225</v>
      </c>
      <c r="G264" s="10">
        <v>43249.862500000003</v>
      </c>
      <c r="H264" s="14" t="s">
        <v>467</v>
      </c>
      <c r="I264" s="14" t="s">
        <v>467</v>
      </c>
      <c r="J264" s="14" t="s">
        <v>467</v>
      </c>
      <c r="K264" s="18">
        <f t="shared" si="454"/>
        <v>0</v>
      </c>
      <c r="L264" s="18">
        <f t="shared" si="455"/>
        <v>0</v>
      </c>
      <c r="M264" s="18">
        <f t="shared" si="456"/>
        <v>0</v>
      </c>
      <c r="N264" s="18">
        <f t="shared" si="457"/>
        <v>0.47777777777810115</v>
      </c>
      <c r="O264" s="15" t="s">
        <v>468</v>
      </c>
      <c r="P264" s="15" t="s">
        <v>468</v>
      </c>
      <c r="Q264" s="15" t="s">
        <v>468</v>
      </c>
      <c r="R264" s="11" t="s">
        <v>666</v>
      </c>
      <c r="S264" s="34" t="s">
        <v>462</v>
      </c>
      <c r="T264" s="12" t="s">
        <v>667</v>
      </c>
      <c r="U264" s="25"/>
      <c r="V264" s="27"/>
    </row>
    <row r="265" spans="1:22" ht="24">
      <c r="A265" s="3"/>
      <c r="B265" s="17"/>
      <c r="C265" s="16"/>
      <c r="D265" s="9"/>
      <c r="E265" s="25"/>
      <c r="F265" s="10">
        <v>43250.39166666667</v>
      </c>
      <c r="G265" s="10">
        <v>43250.588888888888</v>
      </c>
      <c r="H265" s="14" t="s">
        <v>467</v>
      </c>
      <c r="I265" s="14" t="s">
        <v>467</v>
      </c>
      <c r="J265" s="14" t="s">
        <v>467</v>
      </c>
      <c r="K265" s="18">
        <f t="shared" si="454"/>
        <v>0.19722222221753327</v>
      </c>
      <c r="L265" s="18">
        <f t="shared" si="455"/>
        <v>0</v>
      </c>
      <c r="M265" s="18">
        <f t="shared" si="456"/>
        <v>0</v>
      </c>
      <c r="N265" s="18">
        <f t="shared" si="457"/>
        <v>0</v>
      </c>
      <c r="O265" s="15" t="s">
        <v>468</v>
      </c>
      <c r="P265" s="15" t="s">
        <v>468</v>
      </c>
      <c r="Q265" s="15" t="s">
        <v>468</v>
      </c>
      <c r="R265" s="11" t="s">
        <v>639</v>
      </c>
      <c r="S265" s="34" t="s">
        <v>486</v>
      </c>
      <c r="T265" s="12" t="s">
        <v>668</v>
      </c>
      <c r="U265" s="25"/>
      <c r="V265" s="27"/>
    </row>
    <row r="266" spans="1:22" ht="18.75">
      <c r="A266" s="3"/>
      <c r="B266" s="17"/>
      <c r="C266" s="16"/>
      <c r="D266" s="9"/>
      <c r="E266" s="25"/>
      <c r="F266" s="25"/>
      <c r="G266" s="25"/>
      <c r="H266" s="25"/>
      <c r="I266" s="25"/>
      <c r="J266" s="25"/>
      <c r="K266" s="33">
        <f>SUM(K263:K265)</f>
        <v>0.19722222221753327</v>
      </c>
      <c r="L266" s="33">
        <f t="shared" ref="L266:N266" si="458">SUM(L263:L265)</f>
        <v>0</v>
      </c>
      <c r="M266" s="33">
        <f t="shared" si="458"/>
        <v>2.4999999994179234E-2</v>
      </c>
      <c r="N266" s="33">
        <f t="shared" si="458"/>
        <v>0.47777777777810115</v>
      </c>
      <c r="O266" s="25"/>
      <c r="P266" s="25"/>
      <c r="Q266" s="25"/>
      <c r="R266" s="11"/>
      <c r="S266" s="34"/>
      <c r="T266" s="12"/>
      <c r="U266" s="25"/>
      <c r="V266" s="27">
        <v>99.34</v>
      </c>
    </row>
    <row r="267" spans="1:22" ht="18.75">
      <c r="A267" s="3" t="s">
        <v>209</v>
      </c>
      <c r="B267" s="17" t="s">
        <v>208</v>
      </c>
      <c r="C267" s="16">
        <v>65.5</v>
      </c>
      <c r="D267" s="9" t="s">
        <v>0</v>
      </c>
      <c r="E267" s="25"/>
      <c r="F267" s="10">
        <v>43249.386805555558</v>
      </c>
      <c r="G267" s="10">
        <v>43249.867361111108</v>
      </c>
      <c r="H267" s="14" t="s">
        <v>467</v>
      </c>
      <c r="I267" s="14" t="s">
        <v>467</v>
      </c>
      <c r="J267" s="14" t="s">
        <v>467</v>
      </c>
      <c r="K267" s="18">
        <f t="shared" ref="K267" si="459">IF(RIGHT(S267)="T",(+G267-F267),0)</f>
        <v>0</v>
      </c>
      <c r="L267" s="18">
        <f t="shared" ref="L267" si="460">IF(RIGHT(S267)="U",(+G267-F267),0)</f>
        <v>0</v>
      </c>
      <c r="M267" s="18">
        <f t="shared" ref="M267" si="461">IF(RIGHT(S267)="C",(+G267-F267),0)</f>
        <v>0</v>
      </c>
      <c r="N267" s="18">
        <f t="shared" ref="N267" si="462">IF(RIGHT(S267)="D",(+G267-F267),0)</f>
        <v>0.48055555555038154</v>
      </c>
      <c r="O267" s="15" t="s">
        <v>468</v>
      </c>
      <c r="P267" s="15" t="s">
        <v>468</v>
      </c>
      <c r="Q267" s="15" t="s">
        <v>468</v>
      </c>
      <c r="R267" s="11" t="s">
        <v>666</v>
      </c>
      <c r="S267" s="34" t="s">
        <v>462</v>
      </c>
      <c r="T267" s="12" t="s">
        <v>667</v>
      </c>
      <c r="U267" s="25"/>
      <c r="V267" s="27"/>
    </row>
    <row r="268" spans="1:22" ht="18.75">
      <c r="A268" s="3"/>
      <c r="B268" s="17"/>
      <c r="C268" s="16"/>
      <c r="D268" s="9"/>
      <c r="E268" s="25"/>
      <c r="F268" s="25"/>
      <c r="G268" s="25"/>
      <c r="H268" s="25"/>
      <c r="I268" s="25"/>
      <c r="J268" s="25"/>
      <c r="K268" s="33">
        <f>SUM(K267)</f>
        <v>0</v>
      </c>
      <c r="L268" s="33">
        <f t="shared" ref="L268:N268" si="463">SUM(L267)</f>
        <v>0</v>
      </c>
      <c r="M268" s="33">
        <f t="shared" si="463"/>
        <v>0</v>
      </c>
      <c r="N268" s="33">
        <f t="shared" si="463"/>
        <v>0.48055555555038154</v>
      </c>
      <c r="O268" s="25"/>
      <c r="P268" s="25"/>
      <c r="Q268" s="25"/>
      <c r="R268" s="11"/>
      <c r="S268" s="34"/>
      <c r="T268" s="12"/>
      <c r="U268" s="25"/>
      <c r="V268" s="27">
        <v>100</v>
      </c>
    </row>
    <row r="269" spans="1:22" ht="18.75">
      <c r="A269" s="3" t="s">
        <v>207</v>
      </c>
      <c r="B269" s="17" t="s">
        <v>206</v>
      </c>
      <c r="C269" s="16">
        <v>78.837000000000003</v>
      </c>
      <c r="D269" s="9" t="s">
        <v>0</v>
      </c>
      <c r="E269" s="25"/>
      <c r="F269" s="25"/>
      <c r="G269" s="25"/>
      <c r="H269" s="14" t="s">
        <v>467</v>
      </c>
      <c r="I269" s="14" t="s">
        <v>467</v>
      </c>
      <c r="J269" s="14" t="s">
        <v>467</v>
      </c>
      <c r="K269" s="18">
        <f t="shared" ref="K269" si="464">IF(RIGHT(S269)="T",(+G269-F269),0)</f>
        <v>0</v>
      </c>
      <c r="L269" s="18">
        <f t="shared" ref="L269" si="465">IF(RIGHT(S269)="U",(+G269-F269),0)</f>
        <v>0</v>
      </c>
      <c r="M269" s="18">
        <f t="shared" ref="M269" si="466">IF(RIGHT(S269)="C",(+G269-F269),0)</f>
        <v>0</v>
      </c>
      <c r="N269" s="18">
        <f t="shared" ref="N269" si="467">IF(RIGHT(S269)="D",(+G269-F269),0)</f>
        <v>0</v>
      </c>
      <c r="O269" s="15" t="s">
        <v>468</v>
      </c>
      <c r="P269" s="15" t="s">
        <v>468</v>
      </c>
      <c r="Q269" s="15" t="s">
        <v>468</v>
      </c>
      <c r="R269" s="11"/>
      <c r="S269" s="34"/>
      <c r="T269" s="12"/>
      <c r="U269" s="25"/>
      <c r="V269" s="27"/>
    </row>
    <row r="270" spans="1:22" ht="18.75">
      <c r="A270" s="3"/>
      <c r="B270" s="17"/>
      <c r="C270" s="16"/>
      <c r="D270" s="9"/>
      <c r="E270" s="25"/>
      <c r="F270" s="25"/>
      <c r="G270" s="25"/>
      <c r="H270" s="25"/>
      <c r="I270" s="25"/>
      <c r="J270" s="25"/>
      <c r="K270" s="33">
        <f>SUM(K269)</f>
        <v>0</v>
      </c>
      <c r="L270" s="33">
        <f t="shared" ref="L270:N270" si="468">SUM(L269)</f>
        <v>0</v>
      </c>
      <c r="M270" s="33">
        <f t="shared" si="468"/>
        <v>0</v>
      </c>
      <c r="N270" s="33">
        <f t="shared" si="468"/>
        <v>0</v>
      </c>
      <c r="O270" s="25"/>
      <c r="P270" s="25"/>
      <c r="Q270" s="25"/>
      <c r="R270" s="11"/>
      <c r="S270" s="34"/>
      <c r="T270" s="12"/>
      <c r="U270" s="25"/>
      <c r="V270" s="27">
        <v>100</v>
      </c>
    </row>
    <row r="271" spans="1:22" ht="24">
      <c r="A271" s="3" t="s">
        <v>205</v>
      </c>
      <c r="B271" s="17" t="s">
        <v>204</v>
      </c>
      <c r="C271" s="16">
        <v>78.837000000000003</v>
      </c>
      <c r="D271" s="9" t="s">
        <v>0</v>
      </c>
      <c r="E271" s="25"/>
      <c r="F271" s="10">
        <v>43222.588194444441</v>
      </c>
      <c r="G271" s="10">
        <v>43222.626388888886</v>
      </c>
      <c r="H271" s="14" t="s">
        <v>467</v>
      </c>
      <c r="I271" s="14" t="s">
        <v>467</v>
      </c>
      <c r="J271" s="14" t="s">
        <v>467</v>
      </c>
      <c r="K271" s="18">
        <f t="shared" ref="K271:K272" si="469">IF(RIGHT(S271)="T",(+G271-F271),0)</f>
        <v>0</v>
      </c>
      <c r="L271" s="18">
        <f t="shared" ref="L271:L272" si="470">IF(RIGHT(S271)="U",(+G271-F271),0)</f>
        <v>0</v>
      </c>
      <c r="M271" s="18">
        <f t="shared" ref="M271:M272" si="471">IF(RIGHT(S271)="C",(+G271-F271),0)</f>
        <v>3.8194444445252884E-2</v>
      </c>
      <c r="N271" s="18">
        <f t="shared" ref="N271:N272" si="472">IF(RIGHT(S271)="D",(+G271-F271),0)</f>
        <v>0</v>
      </c>
      <c r="O271" s="15" t="s">
        <v>468</v>
      </c>
      <c r="P271" s="15" t="s">
        <v>468</v>
      </c>
      <c r="Q271" s="15" t="s">
        <v>468</v>
      </c>
      <c r="R271" s="11" t="s">
        <v>669</v>
      </c>
      <c r="S271" s="34" t="s">
        <v>552</v>
      </c>
      <c r="T271" s="12" t="s">
        <v>670</v>
      </c>
      <c r="U271" s="25"/>
      <c r="V271" s="27"/>
    </row>
    <row r="272" spans="1:22" ht="24">
      <c r="A272" s="3"/>
      <c r="B272" s="17"/>
      <c r="C272" s="16"/>
      <c r="D272" s="9"/>
      <c r="E272" s="25"/>
      <c r="F272" s="10">
        <v>43223.64166666667</v>
      </c>
      <c r="G272" s="10">
        <v>43223.765972222223</v>
      </c>
      <c r="H272" s="14" t="s">
        <v>467</v>
      </c>
      <c r="I272" s="14" t="s">
        <v>467</v>
      </c>
      <c r="J272" s="14" t="s">
        <v>467</v>
      </c>
      <c r="K272" s="18">
        <f t="shared" si="469"/>
        <v>0.12430555555329192</v>
      </c>
      <c r="L272" s="18">
        <f t="shared" si="470"/>
        <v>0</v>
      </c>
      <c r="M272" s="18">
        <f t="shared" si="471"/>
        <v>0</v>
      </c>
      <c r="N272" s="18">
        <f t="shared" si="472"/>
        <v>0</v>
      </c>
      <c r="O272" s="15" t="s">
        <v>468</v>
      </c>
      <c r="P272" s="15" t="s">
        <v>468</v>
      </c>
      <c r="Q272" s="15" t="s">
        <v>468</v>
      </c>
      <c r="R272" s="11" t="s">
        <v>671</v>
      </c>
      <c r="S272" s="34" t="s">
        <v>486</v>
      </c>
      <c r="T272" s="12" t="s">
        <v>672</v>
      </c>
      <c r="U272" s="25"/>
      <c r="V272" s="27"/>
    </row>
    <row r="273" spans="1:22" ht="18.75">
      <c r="A273" s="3"/>
      <c r="B273" s="17"/>
      <c r="C273" s="16"/>
      <c r="D273" s="9"/>
      <c r="E273" s="25"/>
      <c r="F273" s="25"/>
      <c r="G273" s="25"/>
      <c r="H273" s="25"/>
      <c r="I273" s="25"/>
      <c r="J273" s="25"/>
      <c r="K273" s="33">
        <f>SUM(K271:K272)</f>
        <v>0.12430555555329192</v>
      </c>
      <c r="L273" s="33">
        <f t="shared" ref="L273:N273" si="473">SUM(L271:L272)</f>
        <v>0</v>
      </c>
      <c r="M273" s="33">
        <f t="shared" si="473"/>
        <v>3.8194444445252884E-2</v>
      </c>
      <c r="N273" s="33">
        <f t="shared" si="473"/>
        <v>0</v>
      </c>
      <c r="O273" s="25"/>
      <c r="P273" s="25"/>
      <c r="Q273" s="25"/>
      <c r="R273" s="11"/>
      <c r="S273" s="34"/>
      <c r="T273" s="12"/>
      <c r="U273" s="25"/>
      <c r="V273" s="27">
        <v>99.59</v>
      </c>
    </row>
    <row r="274" spans="1:22" ht="18.75">
      <c r="A274" s="3" t="s">
        <v>203</v>
      </c>
      <c r="B274" s="17" t="s">
        <v>202</v>
      </c>
      <c r="C274" s="16">
        <v>47.363</v>
      </c>
      <c r="D274" s="9" t="s">
        <v>0</v>
      </c>
      <c r="E274" s="25"/>
      <c r="F274" s="25"/>
      <c r="G274" s="25"/>
      <c r="H274" s="14" t="s">
        <v>467</v>
      </c>
      <c r="I274" s="14" t="s">
        <v>467</v>
      </c>
      <c r="J274" s="14" t="s">
        <v>467</v>
      </c>
      <c r="K274" s="18">
        <f t="shared" ref="K274" si="474">IF(RIGHT(S274)="T",(+G274-F274),0)</f>
        <v>0</v>
      </c>
      <c r="L274" s="18">
        <f t="shared" ref="L274" si="475">IF(RIGHT(S274)="U",(+G274-F274),0)</f>
        <v>0</v>
      </c>
      <c r="M274" s="18">
        <f t="shared" ref="M274" si="476">IF(RIGHT(S274)="C",(+G274-F274),0)</f>
        <v>0</v>
      </c>
      <c r="N274" s="18">
        <f t="shared" ref="N274" si="477">IF(RIGHT(S274)="D",(+G274-F274),0)</f>
        <v>0</v>
      </c>
      <c r="O274" s="15" t="s">
        <v>468</v>
      </c>
      <c r="P274" s="15" t="s">
        <v>468</v>
      </c>
      <c r="Q274" s="15" t="s">
        <v>468</v>
      </c>
      <c r="R274" s="11"/>
      <c r="S274" s="34"/>
      <c r="T274" s="12"/>
      <c r="U274" s="25"/>
      <c r="V274" s="27"/>
    </row>
    <row r="275" spans="1:22" ht="18.75">
      <c r="A275" s="3"/>
      <c r="B275" s="17"/>
      <c r="C275" s="16"/>
      <c r="D275" s="9"/>
      <c r="E275" s="25"/>
      <c r="F275" s="25"/>
      <c r="G275" s="25"/>
      <c r="H275" s="25"/>
      <c r="I275" s="25"/>
      <c r="J275" s="25"/>
      <c r="K275" s="33">
        <f>SUM(K274)</f>
        <v>0</v>
      </c>
      <c r="L275" s="33">
        <f t="shared" ref="L275:N275" si="478">SUM(L274)</f>
        <v>0</v>
      </c>
      <c r="M275" s="33">
        <f t="shared" si="478"/>
        <v>0</v>
      </c>
      <c r="N275" s="33">
        <f t="shared" si="478"/>
        <v>0</v>
      </c>
      <c r="O275" s="25"/>
      <c r="P275" s="25"/>
      <c r="Q275" s="25"/>
      <c r="R275" s="11"/>
      <c r="S275" s="34"/>
      <c r="T275" s="12"/>
      <c r="U275" s="25"/>
      <c r="V275" s="27">
        <v>100</v>
      </c>
    </row>
    <row r="276" spans="1:22" ht="24">
      <c r="A276" s="3" t="s">
        <v>201</v>
      </c>
      <c r="B276" s="17" t="s">
        <v>200</v>
      </c>
      <c r="C276" s="16">
        <v>47.363</v>
      </c>
      <c r="D276" s="9" t="s">
        <v>0</v>
      </c>
      <c r="E276" s="25"/>
      <c r="F276" s="10">
        <v>43227.911805555559</v>
      </c>
      <c r="G276" s="10">
        <v>43227.947916666664</v>
      </c>
      <c r="H276" s="14" t="s">
        <v>467</v>
      </c>
      <c r="I276" s="14" t="s">
        <v>467</v>
      </c>
      <c r="J276" s="14" t="s">
        <v>467</v>
      </c>
      <c r="K276" s="18">
        <f t="shared" ref="K276:K278" si="479">IF(RIGHT(S276)="T",(+G276-F276),0)</f>
        <v>0</v>
      </c>
      <c r="L276" s="18">
        <f t="shared" ref="L276:L278" si="480">IF(RIGHT(S276)="U",(+G276-F276),0)</f>
        <v>0</v>
      </c>
      <c r="M276" s="18">
        <f t="shared" ref="M276:M278" si="481">IF(RIGHT(S276)="C",(+G276-F276),0)</f>
        <v>3.6111111105128657E-2</v>
      </c>
      <c r="N276" s="18">
        <f t="shared" ref="N276:N278" si="482">IF(RIGHT(S276)="D",(+G276-F276),0)</f>
        <v>0</v>
      </c>
      <c r="O276" s="15" t="s">
        <v>468</v>
      </c>
      <c r="P276" s="15" t="s">
        <v>468</v>
      </c>
      <c r="Q276" s="15" t="s">
        <v>468</v>
      </c>
      <c r="R276" s="11" t="s">
        <v>673</v>
      </c>
      <c r="S276" s="34" t="s">
        <v>552</v>
      </c>
      <c r="T276" s="12" t="s">
        <v>674</v>
      </c>
      <c r="U276" s="25"/>
      <c r="V276" s="27"/>
    </row>
    <row r="277" spans="1:22" ht="18.75">
      <c r="A277" s="3"/>
      <c r="B277" s="17"/>
      <c r="C277" s="16"/>
      <c r="D277" s="9"/>
      <c r="E277" s="25"/>
      <c r="F277" s="19"/>
      <c r="G277" s="19"/>
      <c r="H277" s="14"/>
      <c r="I277" s="14"/>
      <c r="J277" s="14"/>
      <c r="K277" s="33">
        <f>SUM(K276)</f>
        <v>0</v>
      </c>
      <c r="L277" s="33">
        <f t="shared" ref="L277:N277" si="483">SUM(L276)</f>
        <v>0</v>
      </c>
      <c r="M277" s="33">
        <f t="shared" si="483"/>
        <v>3.6111111105128657E-2</v>
      </c>
      <c r="N277" s="33">
        <f t="shared" si="483"/>
        <v>0</v>
      </c>
      <c r="O277" s="15"/>
      <c r="P277" s="15"/>
      <c r="Q277" s="15"/>
      <c r="R277" s="11"/>
      <c r="S277" s="34"/>
      <c r="T277" s="12"/>
      <c r="U277" s="25"/>
      <c r="V277" s="27">
        <v>100</v>
      </c>
    </row>
    <row r="278" spans="1:22" ht="24">
      <c r="A278" s="3" t="s">
        <v>199</v>
      </c>
      <c r="B278" s="17" t="s">
        <v>198</v>
      </c>
      <c r="C278" s="16">
        <v>14.4</v>
      </c>
      <c r="D278" s="9" t="s">
        <v>0</v>
      </c>
      <c r="E278" s="25"/>
      <c r="F278" s="10">
        <v>43226.595138888886</v>
      </c>
      <c r="G278" s="10">
        <v>43226.698611111111</v>
      </c>
      <c r="H278" s="14" t="s">
        <v>467</v>
      </c>
      <c r="I278" s="14" t="s">
        <v>467</v>
      </c>
      <c r="J278" s="14" t="s">
        <v>467</v>
      </c>
      <c r="K278" s="18">
        <f t="shared" si="479"/>
        <v>0.10347222222480923</v>
      </c>
      <c r="L278" s="18">
        <f t="shared" si="480"/>
        <v>0</v>
      </c>
      <c r="M278" s="18">
        <f t="shared" si="481"/>
        <v>0</v>
      </c>
      <c r="N278" s="18">
        <f t="shared" si="482"/>
        <v>0</v>
      </c>
      <c r="O278" s="15" t="s">
        <v>468</v>
      </c>
      <c r="P278" s="15" t="s">
        <v>468</v>
      </c>
      <c r="Q278" s="15" t="s">
        <v>468</v>
      </c>
      <c r="R278" s="11" t="s">
        <v>675</v>
      </c>
      <c r="S278" s="34" t="s">
        <v>486</v>
      </c>
      <c r="T278" s="12" t="s">
        <v>676</v>
      </c>
      <c r="U278" s="25"/>
      <c r="V278" s="27"/>
    </row>
    <row r="279" spans="1:22" ht="18.75">
      <c r="A279" s="3"/>
      <c r="B279" s="17"/>
      <c r="C279" s="16"/>
      <c r="D279" s="9"/>
      <c r="E279" s="25"/>
      <c r="F279" s="19"/>
      <c r="G279" s="19"/>
      <c r="H279" s="14"/>
      <c r="I279" s="14"/>
      <c r="J279" s="14"/>
      <c r="K279" s="33">
        <f>SUM(K278)</f>
        <v>0.10347222222480923</v>
      </c>
      <c r="L279" s="33">
        <f t="shared" ref="L279:N279" si="484">SUM(L278)</f>
        <v>0</v>
      </c>
      <c r="M279" s="33">
        <f t="shared" si="484"/>
        <v>0</v>
      </c>
      <c r="N279" s="33">
        <f t="shared" si="484"/>
        <v>0</v>
      </c>
      <c r="O279" s="15"/>
      <c r="P279" s="15"/>
      <c r="Q279" s="15"/>
      <c r="R279" s="11"/>
      <c r="S279" s="34"/>
      <c r="T279" s="12"/>
      <c r="U279" s="25"/>
      <c r="V279" s="27">
        <v>99.66</v>
      </c>
    </row>
    <row r="280" spans="1:22" ht="18.75">
      <c r="A280" s="3" t="s">
        <v>197</v>
      </c>
      <c r="B280" s="17" t="s">
        <v>196</v>
      </c>
      <c r="C280" s="16">
        <v>14.4</v>
      </c>
      <c r="D280" s="9" t="s">
        <v>0</v>
      </c>
      <c r="E280" s="25"/>
      <c r="F280" s="25"/>
      <c r="G280" s="25"/>
      <c r="H280" s="14" t="s">
        <v>467</v>
      </c>
      <c r="I280" s="14" t="s">
        <v>467</v>
      </c>
      <c r="J280" s="14" t="s">
        <v>467</v>
      </c>
      <c r="K280" s="18">
        <f t="shared" ref="K280" si="485">IF(RIGHT(S280)="T",(+G280-F280),0)</f>
        <v>0</v>
      </c>
      <c r="L280" s="18">
        <f t="shared" ref="L280" si="486">IF(RIGHT(S280)="U",(+G280-F280),0)</f>
        <v>0</v>
      </c>
      <c r="M280" s="18">
        <f t="shared" ref="M280" si="487">IF(RIGHT(S280)="C",(+G280-F280),0)</f>
        <v>0</v>
      </c>
      <c r="N280" s="18">
        <f t="shared" ref="N280" si="488">IF(RIGHT(S280)="D",(+G280-F280),0)</f>
        <v>0</v>
      </c>
      <c r="O280" s="15" t="s">
        <v>468</v>
      </c>
      <c r="P280" s="15" t="s">
        <v>468</v>
      </c>
      <c r="Q280" s="15" t="s">
        <v>468</v>
      </c>
      <c r="R280" s="11"/>
      <c r="S280" s="34"/>
      <c r="T280" s="12"/>
      <c r="U280" s="25"/>
      <c r="V280" s="27"/>
    </row>
    <row r="281" spans="1:22" ht="18.75">
      <c r="A281" s="3"/>
      <c r="B281" s="17"/>
      <c r="C281" s="16"/>
      <c r="D281" s="9"/>
      <c r="E281" s="25"/>
      <c r="F281" s="25"/>
      <c r="G281" s="25"/>
      <c r="H281" s="25"/>
      <c r="I281" s="25"/>
      <c r="J281" s="25"/>
      <c r="K281" s="33">
        <f t="shared" ref="K281" si="489">SUM(K280)</f>
        <v>0</v>
      </c>
      <c r="L281" s="33">
        <f t="shared" ref="L281:N281" si="490">SUM(L280)</f>
        <v>0</v>
      </c>
      <c r="M281" s="33">
        <f t="shared" si="490"/>
        <v>0</v>
      </c>
      <c r="N281" s="33">
        <f t="shared" si="490"/>
        <v>0</v>
      </c>
      <c r="O281" s="25"/>
      <c r="P281" s="25"/>
      <c r="Q281" s="25"/>
      <c r="R281" s="11"/>
      <c r="S281" s="34"/>
      <c r="T281" s="12"/>
      <c r="U281" s="25"/>
      <c r="V281" s="27">
        <v>100</v>
      </c>
    </row>
    <row r="282" spans="1:22" ht="18.75">
      <c r="A282" s="3" t="s">
        <v>195</v>
      </c>
      <c r="B282" s="17" t="s">
        <v>194</v>
      </c>
      <c r="C282" s="16">
        <v>71.400000000000006</v>
      </c>
      <c r="D282" s="9" t="s">
        <v>0</v>
      </c>
      <c r="E282" s="25"/>
      <c r="F282" s="25"/>
      <c r="G282" s="25"/>
      <c r="H282" s="14" t="s">
        <v>467</v>
      </c>
      <c r="I282" s="14" t="s">
        <v>467</v>
      </c>
      <c r="J282" s="14" t="s">
        <v>467</v>
      </c>
      <c r="K282" s="18">
        <f t="shared" ref="K282" si="491">IF(RIGHT(S282)="T",(+G282-F282),0)</f>
        <v>0</v>
      </c>
      <c r="L282" s="18">
        <f t="shared" ref="L282" si="492">IF(RIGHT(S282)="U",(+G282-F282),0)</f>
        <v>0</v>
      </c>
      <c r="M282" s="18">
        <f t="shared" ref="M282" si="493">IF(RIGHT(S282)="C",(+G282-F282),0)</f>
        <v>0</v>
      </c>
      <c r="N282" s="18">
        <f t="shared" ref="N282" si="494">IF(RIGHT(S282)="D",(+G282-F282),0)</f>
        <v>0</v>
      </c>
      <c r="O282" s="15" t="s">
        <v>468</v>
      </c>
      <c r="P282" s="15" t="s">
        <v>468</v>
      </c>
      <c r="Q282" s="15" t="s">
        <v>468</v>
      </c>
      <c r="R282" s="11"/>
      <c r="S282" s="34"/>
      <c r="T282" s="12"/>
      <c r="U282" s="25"/>
      <c r="V282" s="27"/>
    </row>
    <row r="283" spans="1:22" ht="18.75">
      <c r="A283" s="3"/>
      <c r="B283" s="17"/>
      <c r="C283" s="16"/>
      <c r="D283" s="9"/>
      <c r="E283" s="25"/>
      <c r="F283" s="25"/>
      <c r="G283" s="25"/>
      <c r="H283" s="25"/>
      <c r="I283" s="25"/>
      <c r="J283" s="25"/>
      <c r="K283" s="33">
        <f t="shared" ref="K283" si="495">SUM(K282)</f>
        <v>0</v>
      </c>
      <c r="L283" s="33">
        <f t="shared" ref="L283:N283" si="496">SUM(L282)</f>
        <v>0</v>
      </c>
      <c r="M283" s="33">
        <f t="shared" si="496"/>
        <v>0</v>
      </c>
      <c r="N283" s="33">
        <f t="shared" si="496"/>
        <v>0</v>
      </c>
      <c r="O283" s="25"/>
      <c r="P283" s="25"/>
      <c r="Q283" s="25"/>
      <c r="R283" s="11"/>
      <c r="S283" s="34"/>
      <c r="T283" s="12"/>
      <c r="U283" s="25"/>
      <c r="V283" s="27">
        <v>100</v>
      </c>
    </row>
    <row r="284" spans="1:22" ht="18.75">
      <c r="A284" s="3" t="s">
        <v>193</v>
      </c>
      <c r="B284" s="17" t="s">
        <v>192</v>
      </c>
      <c r="C284" s="16">
        <v>135</v>
      </c>
      <c r="D284" s="9" t="s">
        <v>0</v>
      </c>
      <c r="E284" s="25"/>
      <c r="F284" s="10">
        <v>43227.192361111112</v>
      </c>
      <c r="G284" s="10">
        <v>43227.402777777781</v>
      </c>
      <c r="H284" s="14" t="s">
        <v>467</v>
      </c>
      <c r="I284" s="14" t="s">
        <v>467</v>
      </c>
      <c r="J284" s="14" t="s">
        <v>467</v>
      </c>
      <c r="K284" s="18">
        <f t="shared" ref="K284:K286" si="497">IF(RIGHT(S284)="T",(+G284-F284),0)</f>
        <v>0</v>
      </c>
      <c r="L284" s="18">
        <f t="shared" ref="L284:L286" si="498">IF(RIGHT(S284)="U",(+G284-F284),0)</f>
        <v>0</v>
      </c>
      <c r="M284" s="18">
        <f t="shared" ref="M284:M286" si="499">IF(RIGHT(S284)="C",(+G284-F284),0)</f>
        <v>0</v>
      </c>
      <c r="N284" s="18">
        <f t="shared" ref="N284:N286" si="500">IF(RIGHT(S284)="D",(+G284-F284),0)</f>
        <v>0.21041666666860692</v>
      </c>
      <c r="O284" s="15" t="s">
        <v>468</v>
      </c>
      <c r="P284" s="15" t="s">
        <v>468</v>
      </c>
      <c r="Q284" s="15" t="s">
        <v>468</v>
      </c>
      <c r="R284" s="11" t="s">
        <v>563</v>
      </c>
      <c r="S284" s="34" t="s">
        <v>559</v>
      </c>
      <c r="T284" s="12" t="s">
        <v>677</v>
      </c>
      <c r="U284" s="25"/>
      <c r="V284" s="27"/>
    </row>
    <row r="285" spans="1:22" ht="18.75">
      <c r="A285" s="3"/>
      <c r="B285" s="17"/>
      <c r="C285" s="16"/>
      <c r="D285" s="9"/>
      <c r="E285" s="25"/>
      <c r="F285" s="10">
        <v>43227.96875</v>
      </c>
      <c r="G285" s="10">
        <v>43228.320833333331</v>
      </c>
      <c r="H285" s="14" t="s">
        <v>467</v>
      </c>
      <c r="I285" s="14" t="s">
        <v>467</v>
      </c>
      <c r="J285" s="14" t="s">
        <v>467</v>
      </c>
      <c r="K285" s="18">
        <f t="shared" si="497"/>
        <v>0</v>
      </c>
      <c r="L285" s="18">
        <f t="shared" si="498"/>
        <v>0</v>
      </c>
      <c r="M285" s="18">
        <f t="shared" si="499"/>
        <v>0</v>
      </c>
      <c r="N285" s="18">
        <f t="shared" si="500"/>
        <v>0.35208333333139308</v>
      </c>
      <c r="O285" s="15" t="s">
        <v>468</v>
      </c>
      <c r="P285" s="15" t="s">
        <v>468</v>
      </c>
      <c r="Q285" s="15" t="s">
        <v>468</v>
      </c>
      <c r="R285" s="11" t="s">
        <v>565</v>
      </c>
      <c r="S285" s="34" t="s">
        <v>559</v>
      </c>
      <c r="T285" s="12" t="s">
        <v>653</v>
      </c>
      <c r="U285" s="25"/>
      <c r="V285" s="27"/>
    </row>
    <row r="286" spans="1:22" ht="18.75">
      <c r="A286" s="3"/>
      <c r="B286" s="17"/>
      <c r="C286" s="16"/>
      <c r="D286" s="9"/>
      <c r="E286" s="25"/>
      <c r="F286" s="10">
        <v>43236.131249999999</v>
      </c>
      <c r="G286" s="10">
        <v>43236.282638888886</v>
      </c>
      <c r="H286" s="14" t="s">
        <v>467</v>
      </c>
      <c r="I286" s="14" t="s">
        <v>467</v>
      </c>
      <c r="J286" s="14" t="s">
        <v>467</v>
      </c>
      <c r="K286" s="18">
        <f t="shared" si="497"/>
        <v>0</v>
      </c>
      <c r="L286" s="18">
        <f t="shared" si="498"/>
        <v>0</v>
      </c>
      <c r="M286" s="18">
        <f t="shared" si="499"/>
        <v>0</v>
      </c>
      <c r="N286" s="18">
        <f t="shared" si="500"/>
        <v>0.15138888888759539</v>
      </c>
      <c r="O286" s="15" t="s">
        <v>468</v>
      </c>
      <c r="P286" s="15" t="s">
        <v>468</v>
      </c>
      <c r="Q286" s="15" t="s">
        <v>468</v>
      </c>
      <c r="R286" s="11" t="s">
        <v>568</v>
      </c>
      <c r="S286" s="34" t="s">
        <v>559</v>
      </c>
      <c r="T286" s="12" t="s">
        <v>658</v>
      </c>
      <c r="U286" s="25"/>
      <c r="V286" s="27"/>
    </row>
    <row r="287" spans="1:22" ht="18.75">
      <c r="A287" s="3"/>
      <c r="B287" s="17"/>
      <c r="C287" s="16"/>
      <c r="D287" s="9"/>
      <c r="E287" s="25"/>
      <c r="F287" s="19"/>
      <c r="G287" s="19"/>
      <c r="H287" s="14"/>
      <c r="I287" s="14"/>
      <c r="J287" s="14"/>
      <c r="K287" s="33">
        <f>SUM(K284:K286)</f>
        <v>0</v>
      </c>
      <c r="L287" s="33">
        <f t="shared" ref="L287:N287" si="501">SUM(L284:L286)</f>
        <v>0</v>
      </c>
      <c r="M287" s="33">
        <f t="shared" si="501"/>
        <v>0</v>
      </c>
      <c r="N287" s="33">
        <f t="shared" si="501"/>
        <v>0.71388888888759539</v>
      </c>
      <c r="O287" s="15"/>
      <c r="P287" s="15"/>
      <c r="Q287" s="15"/>
      <c r="R287" s="11"/>
      <c r="S287" s="34"/>
      <c r="T287" s="12"/>
      <c r="U287" s="25"/>
      <c r="V287" s="27">
        <v>100</v>
      </c>
    </row>
    <row r="288" spans="1:22" ht="18.75">
      <c r="A288" s="3" t="s">
        <v>191</v>
      </c>
      <c r="B288" s="17" t="s">
        <v>190</v>
      </c>
      <c r="C288" s="16">
        <v>213</v>
      </c>
      <c r="D288" s="9" t="s">
        <v>0</v>
      </c>
      <c r="E288" s="25"/>
      <c r="F288" s="25"/>
      <c r="G288" s="25"/>
      <c r="H288" s="14" t="s">
        <v>467</v>
      </c>
      <c r="I288" s="14" t="s">
        <v>467</v>
      </c>
      <c r="J288" s="14" t="s">
        <v>467</v>
      </c>
      <c r="K288" s="18">
        <f t="shared" ref="K288" si="502">IF(RIGHT(S288)="T",(+G288-F288),0)</f>
        <v>0</v>
      </c>
      <c r="L288" s="18">
        <f t="shared" ref="L288" si="503">IF(RIGHT(S288)="U",(+G288-F288),0)</f>
        <v>0</v>
      </c>
      <c r="M288" s="18">
        <f t="shared" ref="M288" si="504">IF(RIGHT(S288)="C",(+G288-F288),0)</f>
        <v>0</v>
      </c>
      <c r="N288" s="18">
        <f t="shared" ref="N288" si="505">IF(RIGHT(S288)="D",(+G288-F288),0)</f>
        <v>0</v>
      </c>
      <c r="O288" s="15" t="s">
        <v>468</v>
      </c>
      <c r="P288" s="15" t="s">
        <v>468</v>
      </c>
      <c r="Q288" s="15" t="s">
        <v>468</v>
      </c>
      <c r="R288" s="11"/>
      <c r="S288" s="34"/>
      <c r="T288" s="12"/>
      <c r="U288" s="25"/>
      <c r="V288" s="27"/>
    </row>
    <row r="289" spans="1:22" ht="18.75">
      <c r="A289" s="3"/>
      <c r="B289" s="17"/>
      <c r="C289" s="16"/>
      <c r="D289" s="9"/>
      <c r="E289" s="25"/>
      <c r="F289" s="25"/>
      <c r="G289" s="25"/>
      <c r="H289" s="25"/>
      <c r="I289" s="25"/>
      <c r="J289" s="25"/>
      <c r="K289" s="33">
        <f t="shared" ref="K289" si="506">SUM(K288)</f>
        <v>0</v>
      </c>
      <c r="L289" s="33">
        <f t="shared" ref="L289:N289" si="507">SUM(L288)</f>
        <v>0</v>
      </c>
      <c r="M289" s="33">
        <f t="shared" si="507"/>
        <v>0</v>
      </c>
      <c r="N289" s="33">
        <f t="shared" si="507"/>
        <v>0</v>
      </c>
      <c r="O289" s="25"/>
      <c r="P289" s="25"/>
      <c r="Q289" s="25"/>
      <c r="R289" s="11"/>
      <c r="S289" s="34"/>
      <c r="T289" s="12"/>
      <c r="U289" s="25"/>
      <c r="V289" s="27">
        <v>100</v>
      </c>
    </row>
    <row r="290" spans="1:22" ht="24">
      <c r="A290" s="3" t="s">
        <v>189</v>
      </c>
      <c r="B290" s="17" t="s">
        <v>188</v>
      </c>
      <c r="C290" s="16">
        <v>135</v>
      </c>
      <c r="D290" s="9" t="s">
        <v>0</v>
      </c>
      <c r="E290" s="25"/>
      <c r="F290" s="10">
        <v>43247.000694444447</v>
      </c>
      <c r="G290" s="10">
        <v>43247.000694444447</v>
      </c>
      <c r="H290" s="14" t="s">
        <v>467</v>
      </c>
      <c r="I290" s="14" t="s">
        <v>467</v>
      </c>
      <c r="J290" s="14" t="s">
        <v>467</v>
      </c>
      <c r="K290" s="18">
        <f t="shared" ref="K290:K293" si="508">IF(RIGHT(S290)="T",(+G290-F290),0)</f>
        <v>0</v>
      </c>
      <c r="L290" s="18">
        <f t="shared" ref="L290:L293" si="509">IF(RIGHT(S290)="U",(+G290-F290),0)</f>
        <v>0</v>
      </c>
      <c r="M290" s="18">
        <f t="shared" ref="M290:M293" si="510">IF(RIGHT(S290)="C",(+G290-F290),0)</f>
        <v>0</v>
      </c>
      <c r="N290" s="18">
        <f t="shared" ref="N290:N293" si="511">IF(RIGHT(S290)="D",(+G290-F290),0)</f>
        <v>0</v>
      </c>
      <c r="O290" s="15" t="s">
        <v>468</v>
      </c>
      <c r="P290" s="15" t="s">
        <v>468</v>
      </c>
      <c r="Q290" s="15" t="s">
        <v>468</v>
      </c>
      <c r="R290" s="11" t="s">
        <v>521</v>
      </c>
      <c r="S290" s="34" t="s">
        <v>533</v>
      </c>
      <c r="T290" s="12" t="s">
        <v>678</v>
      </c>
      <c r="U290" s="25"/>
      <c r="V290" s="27"/>
    </row>
    <row r="291" spans="1:22" ht="18.75">
      <c r="A291" s="3"/>
      <c r="B291" s="17"/>
      <c r="C291" s="16"/>
      <c r="D291" s="9"/>
      <c r="E291" s="25"/>
      <c r="F291" s="20"/>
      <c r="G291" s="20"/>
      <c r="H291" s="14"/>
      <c r="I291" s="14"/>
      <c r="J291" s="14"/>
      <c r="K291" s="33">
        <f>SUM(K290)</f>
        <v>0</v>
      </c>
      <c r="L291" s="33">
        <f t="shared" ref="L291:N291" si="512">SUM(L290)</f>
        <v>0</v>
      </c>
      <c r="M291" s="33">
        <f t="shared" si="512"/>
        <v>0</v>
      </c>
      <c r="N291" s="33">
        <f t="shared" si="512"/>
        <v>0</v>
      </c>
      <c r="O291" s="15"/>
      <c r="P291" s="15"/>
      <c r="Q291" s="15"/>
      <c r="R291" s="11"/>
      <c r="S291" s="34"/>
      <c r="T291" s="12"/>
      <c r="U291" s="25"/>
      <c r="V291" s="27">
        <v>100</v>
      </c>
    </row>
    <row r="292" spans="1:22" ht="24">
      <c r="A292" s="3" t="s">
        <v>429</v>
      </c>
      <c r="B292" s="17" t="s">
        <v>431</v>
      </c>
      <c r="C292" s="16">
        <v>14.35</v>
      </c>
      <c r="D292" s="9" t="s">
        <v>0</v>
      </c>
      <c r="E292" s="25"/>
      <c r="F292" s="10">
        <v>43232.760416666664</v>
      </c>
      <c r="G292" s="10">
        <v>43232.855555555558</v>
      </c>
      <c r="H292" s="14" t="s">
        <v>467</v>
      </c>
      <c r="I292" s="14" t="s">
        <v>467</v>
      </c>
      <c r="J292" s="14" t="s">
        <v>467</v>
      </c>
      <c r="K292" s="18">
        <f t="shared" si="508"/>
        <v>0</v>
      </c>
      <c r="L292" s="18">
        <f t="shared" si="509"/>
        <v>9.5138888893416151E-2</v>
      </c>
      <c r="M292" s="18">
        <f t="shared" si="510"/>
        <v>0</v>
      </c>
      <c r="N292" s="18">
        <f t="shared" si="511"/>
        <v>0</v>
      </c>
      <c r="O292" s="15" t="s">
        <v>468</v>
      </c>
      <c r="P292" s="15" t="s">
        <v>468</v>
      </c>
      <c r="Q292" s="15" t="s">
        <v>468</v>
      </c>
      <c r="R292" s="11" t="s">
        <v>679</v>
      </c>
      <c r="S292" s="34" t="s">
        <v>465</v>
      </c>
      <c r="T292" s="12" t="s">
        <v>680</v>
      </c>
      <c r="U292" s="25"/>
      <c r="V292" s="27"/>
    </row>
    <row r="293" spans="1:22" ht="24">
      <c r="A293" s="3"/>
      <c r="B293" s="17"/>
      <c r="C293" s="16"/>
      <c r="D293" s="9"/>
      <c r="E293" s="25"/>
      <c r="F293" s="10">
        <v>43251.834027777775</v>
      </c>
      <c r="G293" s="10">
        <v>43251.865277777775</v>
      </c>
      <c r="H293" s="14" t="s">
        <v>467</v>
      </c>
      <c r="I293" s="14" t="s">
        <v>467</v>
      </c>
      <c r="J293" s="14" t="s">
        <v>467</v>
      </c>
      <c r="K293" s="18">
        <f t="shared" si="508"/>
        <v>0</v>
      </c>
      <c r="L293" s="18">
        <f t="shared" si="509"/>
        <v>3.125E-2</v>
      </c>
      <c r="M293" s="18">
        <f t="shared" si="510"/>
        <v>0</v>
      </c>
      <c r="N293" s="18">
        <f t="shared" si="511"/>
        <v>0</v>
      </c>
      <c r="O293" s="15" t="s">
        <v>468</v>
      </c>
      <c r="P293" s="15" t="s">
        <v>468</v>
      </c>
      <c r="Q293" s="15" t="s">
        <v>468</v>
      </c>
      <c r="R293" s="11" t="s">
        <v>681</v>
      </c>
      <c r="S293" s="34" t="s">
        <v>465</v>
      </c>
      <c r="T293" s="12" t="s">
        <v>682</v>
      </c>
      <c r="U293" s="25"/>
      <c r="V293" s="27"/>
    </row>
    <row r="294" spans="1:22" ht="18.75">
      <c r="A294" s="3"/>
      <c r="B294" s="17"/>
      <c r="C294" s="16"/>
      <c r="D294" s="9"/>
      <c r="E294" s="25"/>
      <c r="F294" s="19"/>
      <c r="G294" s="19"/>
      <c r="H294" s="14"/>
      <c r="I294" s="14"/>
      <c r="J294" s="14"/>
      <c r="K294" s="33">
        <f>SUM(K292:K293)</f>
        <v>0</v>
      </c>
      <c r="L294" s="33">
        <f t="shared" ref="L294:N294" si="513">SUM(L292:L293)</f>
        <v>0.12638888889341615</v>
      </c>
      <c r="M294" s="33">
        <f t="shared" si="513"/>
        <v>0</v>
      </c>
      <c r="N294" s="33">
        <f t="shared" si="513"/>
        <v>0</v>
      </c>
      <c r="O294" s="15"/>
      <c r="P294" s="15"/>
      <c r="Q294" s="15"/>
      <c r="R294" s="11"/>
      <c r="S294" s="34"/>
      <c r="T294" s="12"/>
      <c r="U294" s="25"/>
      <c r="V294" s="27">
        <v>100</v>
      </c>
    </row>
    <row r="295" spans="1:22" ht="18.75">
      <c r="A295" s="3" t="s">
        <v>430</v>
      </c>
      <c r="B295" s="17" t="s">
        <v>432</v>
      </c>
      <c r="C295" s="16">
        <v>9.4030000000000005</v>
      </c>
      <c r="D295" s="9" t="s">
        <v>0</v>
      </c>
      <c r="E295" s="25"/>
      <c r="F295" s="25"/>
      <c r="G295" s="25"/>
      <c r="H295" s="14" t="s">
        <v>467</v>
      </c>
      <c r="I295" s="14" t="s">
        <v>467</v>
      </c>
      <c r="J295" s="14" t="s">
        <v>467</v>
      </c>
      <c r="K295" s="18">
        <f t="shared" ref="K295" si="514">IF(RIGHT(S295)="T",(+G295-F295),0)</f>
        <v>0</v>
      </c>
      <c r="L295" s="18">
        <f t="shared" ref="L295" si="515">IF(RIGHT(S295)="U",(+G295-F295),0)</f>
        <v>0</v>
      </c>
      <c r="M295" s="18">
        <f t="shared" ref="M295" si="516">IF(RIGHT(S295)="C",(+G295-F295),0)</f>
        <v>0</v>
      </c>
      <c r="N295" s="18">
        <f t="shared" ref="N295" si="517">IF(RIGHT(S295)="D",(+G295-F295),0)</f>
        <v>0</v>
      </c>
      <c r="O295" s="15" t="s">
        <v>468</v>
      </c>
      <c r="P295" s="15" t="s">
        <v>468</v>
      </c>
      <c r="Q295" s="15" t="s">
        <v>468</v>
      </c>
      <c r="R295" s="11"/>
      <c r="S295" s="34"/>
      <c r="T295" s="12"/>
      <c r="U295" s="25"/>
      <c r="V295" s="27"/>
    </row>
    <row r="296" spans="1:22" ht="18.75">
      <c r="A296" s="3"/>
      <c r="B296" s="17"/>
      <c r="C296" s="16"/>
      <c r="D296" s="9"/>
      <c r="E296" s="25"/>
      <c r="F296" s="25"/>
      <c r="G296" s="25"/>
      <c r="H296" s="25"/>
      <c r="I296" s="25"/>
      <c r="J296" s="25"/>
      <c r="K296" s="33">
        <f t="shared" ref="K296" si="518">SUM(K295)</f>
        <v>0</v>
      </c>
      <c r="L296" s="33">
        <f t="shared" ref="L296:N296" si="519">SUM(L295)</f>
        <v>0</v>
      </c>
      <c r="M296" s="33">
        <f t="shared" si="519"/>
        <v>0</v>
      </c>
      <c r="N296" s="33">
        <f t="shared" si="519"/>
        <v>0</v>
      </c>
      <c r="O296" s="25"/>
      <c r="P296" s="25"/>
      <c r="Q296" s="25"/>
      <c r="R296" s="11"/>
      <c r="S296" s="34"/>
      <c r="T296" s="12"/>
      <c r="U296" s="25"/>
      <c r="V296" s="27">
        <v>100</v>
      </c>
    </row>
    <row r="297" spans="1:22" ht="18.75">
      <c r="A297" s="3" t="s">
        <v>435</v>
      </c>
      <c r="B297" s="17" t="s">
        <v>436</v>
      </c>
      <c r="C297" s="16">
        <v>135</v>
      </c>
      <c r="D297" s="9" t="s">
        <v>0</v>
      </c>
      <c r="E297" s="25"/>
      <c r="F297" s="25"/>
      <c r="G297" s="25"/>
      <c r="H297" s="14" t="s">
        <v>467</v>
      </c>
      <c r="I297" s="14" t="s">
        <v>467</v>
      </c>
      <c r="J297" s="14" t="s">
        <v>467</v>
      </c>
      <c r="K297" s="18">
        <f t="shared" ref="K297" si="520">IF(RIGHT(S297)="T",(+G297-F297),0)</f>
        <v>0</v>
      </c>
      <c r="L297" s="18">
        <f t="shared" ref="L297" si="521">IF(RIGHT(S297)="U",(+G297-F297),0)</f>
        <v>0</v>
      </c>
      <c r="M297" s="18">
        <f t="shared" ref="M297" si="522">IF(RIGHT(S297)="C",(+G297-F297),0)</f>
        <v>0</v>
      </c>
      <c r="N297" s="18">
        <f t="shared" ref="N297" si="523">IF(RIGHT(S297)="D",(+G297-F297),0)</f>
        <v>0</v>
      </c>
      <c r="O297" s="15" t="s">
        <v>468</v>
      </c>
      <c r="P297" s="15" t="s">
        <v>468</v>
      </c>
      <c r="Q297" s="15" t="s">
        <v>468</v>
      </c>
      <c r="R297" s="11"/>
      <c r="S297" s="34"/>
      <c r="T297" s="12"/>
      <c r="U297" s="25"/>
      <c r="V297" s="27"/>
    </row>
    <row r="298" spans="1:22" ht="18.75">
      <c r="A298" s="3"/>
      <c r="B298" s="17"/>
      <c r="C298" s="16"/>
      <c r="D298" s="9"/>
      <c r="E298" s="25"/>
      <c r="F298" s="25"/>
      <c r="G298" s="25"/>
      <c r="H298" s="25"/>
      <c r="I298" s="25"/>
      <c r="J298" s="25"/>
      <c r="K298" s="33">
        <f t="shared" ref="K298" si="524">SUM(K297)</f>
        <v>0</v>
      </c>
      <c r="L298" s="33">
        <f t="shared" ref="L298:N298" si="525">SUM(L297)</f>
        <v>0</v>
      </c>
      <c r="M298" s="33">
        <f t="shared" si="525"/>
        <v>0</v>
      </c>
      <c r="N298" s="33">
        <f t="shared" si="525"/>
        <v>0</v>
      </c>
      <c r="O298" s="25"/>
      <c r="P298" s="25"/>
      <c r="Q298" s="25"/>
      <c r="R298" s="11"/>
      <c r="S298" s="34"/>
      <c r="T298" s="12"/>
      <c r="U298" s="25"/>
      <c r="V298" s="27">
        <v>100</v>
      </c>
    </row>
    <row r="299" spans="1:22" ht="18.75">
      <c r="A299" s="3" t="s">
        <v>437</v>
      </c>
      <c r="B299" s="17" t="s">
        <v>438</v>
      </c>
      <c r="C299" s="16">
        <v>135</v>
      </c>
      <c r="D299" s="9" t="s">
        <v>0</v>
      </c>
      <c r="E299" s="25"/>
      <c r="F299" s="25"/>
      <c r="G299" s="25"/>
      <c r="H299" s="14" t="s">
        <v>467</v>
      </c>
      <c r="I299" s="14" t="s">
        <v>467</v>
      </c>
      <c r="J299" s="14" t="s">
        <v>467</v>
      </c>
      <c r="K299" s="18">
        <f t="shared" ref="K299" si="526">IF(RIGHT(S299)="T",(+G299-F299),0)</f>
        <v>0</v>
      </c>
      <c r="L299" s="18">
        <f t="shared" ref="L299" si="527">IF(RIGHT(S299)="U",(+G299-F299),0)</f>
        <v>0</v>
      </c>
      <c r="M299" s="18">
        <f t="shared" ref="M299" si="528">IF(RIGHT(S299)="C",(+G299-F299),0)</f>
        <v>0</v>
      </c>
      <c r="N299" s="18">
        <f t="shared" ref="N299" si="529">IF(RIGHT(S299)="D",(+G299-F299),0)</f>
        <v>0</v>
      </c>
      <c r="O299" s="15" t="s">
        <v>468</v>
      </c>
      <c r="P299" s="15" t="s">
        <v>468</v>
      </c>
      <c r="Q299" s="15" t="s">
        <v>468</v>
      </c>
      <c r="R299" s="11"/>
      <c r="S299" s="34"/>
      <c r="T299" s="12"/>
      <c r="U299" s="25"/>
      <c r="V299" s="27"/>
    </row>
    <row r="300" spans="1:22" ht="18.75">
      <c r="A300" s="3"/>
      <c r="B300" s="17"/>
      <c r="C300" s="16"/>
      <c r="D300" s="9"/>
      <c r="E300" s="25"/>
      <c r="F300" s="25"/>
      <c r="G300" s="25"/>
      <c r="H300" s="25"/>
      <c r="I300" s="25"/>
      <c r="J300" s="25"/>
      <c r="K300" s="33">
        <f t="shared" ref="K300" si="530">SUM(K299)</f>
        <v>0</v>
      </c>
      <c r="L300" s="33">
        <f t="shared" ref="L300:N300" si="531">SUM(L299)</f>
        <v>0</v>
      </c>
      <c r="M300" s="33">
        <f t="shared" si="531"/>
        <v>0</v>
      </c>
      <c r="N300" s="33">
        <f t="shared" si="531"/>
        <v>0</v>
      </c>
      <c r="O300" s="25"/>
      <c r="P300" s="25"/>
      <c r="Q300" s="25"/>
      <c r="R300" s="11"/>
      <c r="S300" s="34"/>
      <c r="T300" s="12"/>
      <c r="U300" s="25"/>
      <c r="V300" s="27">
        <v>100</v>
      </c>
    </row>
    <row r="301" spans="1:22" ht="18.75">
      <c r="A301" s="3" t="s">
        <v>444</v>
      </c>
      <c r="B301" s="17" t="s">
        <v>445</v>
      </c>
      <c r="C301" s="16">
        <v>103.6</v>
      </c>
      <c r="D301" s="9" t="s">
        <v>0</v>
      </c>
      <c r="E301" s="25"/>
      <c r="F301" s="25"/>
      <c r="G301" s="25"/>
      <c r="H301" s="14" t="s">
        <v>467</v>
      </c>
      <c r="I301" s="14" t="s">
        <v>467</v>
      </c>
      <c r="J301" s="14" t="s">
        <v>467</v>
      </c>
      <c r="K301" s="18">
        <f t="shared" ref="K301" si="532">IF(RIGHT(S301)="T",(+G301-F301),0)</f>
        <v>0</v>
      </c>
      <c r="L301" s="18">
        <f t="shared" ref="L301" si="533">IF(RIGHT(S301)="U",(+G301-F301),0)</f>
        <v>0</v>
      </c>
      <c r="M301" s="18">
        <f t="shared" ref="M301" si="534">IF(RIGHT(S301)="C",(+G301-F301),0)</f>
        <v>0</v>
      </c>
      <c r="N301" s="18">
        <f t="shared" ref="N301" si="535">IF(RIGHT(S301)="D",(+G301-F301),0)</f>
        <v>0</v>
      </c>
      <c r="O301" s="15" t="s">
        <v>468</v>
      </c>
      <c r="P301" s="15" t="s">
        <v>468</v>
      </c>
      <c r="Q301" s="15" t="s">
        <v>468</v>
      </c>
      <c r="R301" s="11"/>
      <c r="S301" s="34"/>
      <c r="T301" s="12"/>
      <c r="U301" s="25"/>
      <c r="V301" s="27"/>
    </row>
    <row r="302" spans="1:22" ht="18.75">
      <c r="A302" s="3"/>
      <c r="B302" s="17"/>
      <c r="C302" s="16"/>
      <c r="D302" s="9"/>
      <c r="E302" s="25"/>
      <c r="F302" s="25"/>
      <c r="G302" s="25"/>
      <c r="H302" s="25"/>
      <c r="I302" s="25"/>
      <c r="J302" s="25"/>
      <c r="K302" s="33">
        <f t="shared" ref="K302" si="536">SUM(K301)</f>
        <v>0</v>
      </c>
      <c r="L302" s="33">
        <f t="shared" ref="L302:N302" si="537">SUM(L301)</f>
        <v>0</v>
      </c>
      <c r="M302" s="33">
        <f t="shared" si="537"/>
        <v>0</v>
      </c>
      <c r="N302" s="33">
        <f t="shared" si="537"/>
        <v>0</v>
      </c>
      <c r="O302" s="25"/>
      <c r="P302" s="25"/>
      <c r="Q302" s="25"/>
      <c r="R302" s="11"/>
      <c r="S302" s="34"/>
      <c r="T302" s="12"/>
      <c r="U302" s="25"/>
      <c r="V302" s="27">
        <v>100</v>
      </c>
    </row>
    <row r="303" spans="1:22" ht="24">
      <c r="A303" s="3" t="s">
        <v>446</v>
      </c>
      <c r="B303" s="17" t="s">
        <v>447</v>
      </c>
      <c r="C303" s="16">
        <v>103.6</v>
      </c>
      <c r="D303" s="9" t="s">
        <v>0</v>
      </c>
      <c r="E303" s="25"/>
      <c r="F303" s="10">
        <v>43222.621527777781</v>
      </c>
      <c r="G303" s="10">
        <v>43222.643055555556</v>
      </c>
      <c r="H303" s="14" t="s">
        <v>467</v>
      </c>
      <c r="I303" s="14" t="s">
        <v>467</v>
      </c>
      <c r="J303" s="14" t="s">
        <v>467</v>
      </c>
      <c r="K303" s="18">
        <f t="shared" ref="K303:K310" si="538">IF(RIGHT(S303)="T",(+G303-F303),0)</f>
        <v>0</v>
      </c>
      <c r="L303" s="18">
        <f t="shared" ref="L303:L310" si="539">IF(RIGHT(S303)="U",(+G303-F303),0)</f>
        <v>0</v>
      </c>
      <c r="M303" s="18">
        <f t="shared" ref="M303:M310" si="540">IF(RIGHT(S303)="C",(+G303-F303),0)</f>
        <v>2.1527777775190771E-2</v>
      </c>
      <c r="N303" s="18">
        <f t="shared" ref="N303:N310" si="541">IF(RIGHT(S303)="D",(+G303-F303),0)</f>
        <v>0</v>
      </c>
      <c r="O303" s="15" t="s">
        <v>468</v>
      </c>
      <c r="P303" s="15" t="s">
        <v>468</v>
      </c>
      <c r="Q303" s="15" t="s">
        <v>468</v>
      </c>
      <c r="R303" s="11" t="s">
        <v>683</v>
      </c>
      <c r="S303" s="34" t="s">
        <v>552</v>
      </c>
      <c r="T303" s="12" t="s">
        <v>684</v>
      </c>
      <c r="U303" s="25"/>
      <c r="V303" s="27"/>
    </row>
    <row r="304" spans="1:22" ht="18.75">
      <c r="A304" s="3"/>
      <c r="B304" s="17"/>
      <c r="C304" s="16"/>
      <c r="D304" s="9"/>
      <c r="E304" s="25"/>
      <c r="F304" s="10">
        <v>43223.061111111114</v>
      </c>
      <c r="G304" s="10">
        <v>43223.604166666664</v>
      </c>
      <c r="H304" s="14" t="s">
        <v>467</v>
      </c>
      <c r="I304" s="14" t="s">
        <v>467</v>
      </c>
      <c r="J304" s="14" t="s">
        <v>467</v>
      </c>
      <c r="K304" s="18">
        <f t="shared" si="538"/>
        <v>0</v>
      </c>
      <c r="L304" s="18">
        <f t="shared" si="539"/>
        <v>0</v>
      </c>
      <c r="M304" s="18">
        <f t="shared" si="540"/>
        <v>0</v>
      </c>
      <c r="N304" s="18">
        <f t="shared" si="541"/>
        <v>0.54305555555038154</v>
      </c>
      <c r="O304" s="15" t="s">
        <v>468</v>
      </c>
      <c r="P304" s="15" t="s">
        <v>468</v>
      </c>
      <c r="Q304" s="15" t="s">
        <v>468</v>
      </c>
      <c r="R304" s="11" t="s">
        <v>685</v>
      </c>
      <c r="S304" s="34" t="s">
        <v>559</v>
      </c>
      <c r="T304" s="12" t="s">
        <v>686</v>
      </c>
      <c r="U304" s="25"/>
      <c r="V304" s="27"/>
    </row>
    <row r="305" spans="1:22" ht="18.75">
      <c r="A305" s="3"/>
      <c r="B305" s="17"/>
      <c r="C305" s="16"/>
      <c r="D305" s="9"/>
      <c r="E305" s="25"/>
      <c r="F305" s="10">
        <v>43227.997916666667</v>
      </c>
      <c r="G305" s="10">
        <v>43228.323611111111</v>
      </c>
      <c r="H305" s="14" t="s">
        <v>467</v>
      </c>
      <c r="I305" s="14" t="s">
        <v>467</v>
      </c>
      <c r="J305" s="14" t="s">
        <v>467</v>
      </c>
      <c r="K305" s="18">
        <f t="shared" si="538"/>
        <v>0</v>
      </c>
      <c r="L305" s="18">
        <f t="shared" si="539"/>
        <v>0</v>
      </c>
      <c r="M305" s="18">
        <f t="shared" si="540"/>
        <v>0</v>
      </c>
      <c r="N305" s="18">
        <f t="shared" si="541"/>
        <v>0.32569444444379769</v>
      </c>
      <c r="O305" s="15" t="s">
        <v>468</v>
      </c>
      <c r="P305" s="15" t="s">
        <v>468</v>
      </c>
      <c r="Q305" s="15" t="s">
        <v>468</v>
      </c>
      <c r="R305" s="11" t="s">
        <v>687</v>
      </c>
      <c r="S305" s="34" t="s">
        <v>559</v>
      </c>
      <c r="T305" s="12" t="s">
        <v>688</v>
      </c>
      <c r="U305" s="25"/>
      <c r="V305" s="27"/>
    </row>
    <row r="306" spans="1:22" ht="24">
      <c r="A306" s="3"/>
      <c r="B306" s="17"/>
      <c r="C306" s="16"/>
      <c r="D306" s="9"/>
      <c r="E306" s="25"/>
      <c r="F306" s="10">
        <v>43233.759027777778</v>
      </c>
      <c r="G306" s="10">
        <v>43233.78402777778</v>
      </c>
      <c r="H306" s="14" t="s">
        <v>467</v>
      </c>
      <c r="I306" s="14" t="s">
        <v>467</v>
      </c>
      <c r="J306" s="14" t="s">
        <v>467</v>
      </c>
      <c r="K306" s="18">
        <f t="shared" si="538"/>
        <v>0</v>
      </c>
      <c r="L306" s="18">
        <f t="shared" si="539"/>
        <v>0</v>
      </c>
      <c r="M306" s="18">
        <f t="shared" si="540"/>
        <v>2.5000000001455192E-2</v>
      </c>
      <c r="N306" s="18">
        <f t="shared" si="541"/>
        <v>0</v>
      </c>
      <c r="O306" s="15" t="s">
        <v>468</v>
      </c>
      <c r="P306" s="15" t="s">
        <v>468</v>
      </c>
      <c r="Q306" s="15" t="s">
        <v>468</v>
      </c>
      <c r="R306" s="11" t="s">
        <v>689</v>
      </c>
      <c r="S306" s="34" t="s">
        <v>552</v>
      </c>
      <c r="T306" s="12" t="s">
        <v>690</v>
      </c>
      <c r="U306" s="25"/>
      <c r="V306" s="27"/>
    </row>
    <row r="307" spans="1:22" ht="24">
      <c r="A307" s="3"/>
      <c r="B307" s="17"/>
      <c r="C307" s="16"/>
      <c r="D307" s="9"/>
      <c r="E307" s="25"/>
      <c r="F307" s="10">
        <v>43238.473611111112</v>
      </c>
      <c r="G307" s="10">
        <v>43238.798611111109</v>
      </c>
      <c r="H307" s="14" t="s">
        <v>467</v>
      </c>
      <c r="I307" s="14" t="s">
        <v>467</v>
      </c>
      <c r="J307" s="14" t="s">
        <v>467</v>
      </c>
      <c r="K307" s="18">
        <f t="shared" si="538"/>
        <v>0.32499999999708962</v>
      </c>
      <c r="L307" s="18">
        <f t="shared" si="539"/>
        <v>0</v>
      </c>
      <c r="M307" s="18">
        <f t="shared" si="540"/>
        <v>0</v>
      </c>
      <c r="N307" s="18">
        <f t="shared" si="541"/>
        <v>0</v>
      </c>
      <c r="O307" s="15" t="s">
        <v>468</v>
      </c>
      <c r="P307" s="15" t="s">
        <v>468</v>
      </c>
      <c r="Q307" s="15" t="s">
        <v>468</v>
      </c>
      <c r="R307" s="11" t="s">
        <v>691</v>
      </c>
      <c r="S307" s="34" t="s">
        <v>486</v>
      </c>
      <c r="T307" s="12" t="s">
        <v>692</v>
      </c>
      <c r="U307" s="25"/>
      <c r="V307" s="27"/>
    </row>
    <row r="308" spans="1:22" ht="18.75">
      <c r="A308" s="3"/>
      <c r="B308" s="17"/>
      <c r="C308" s="16"/>
      <c r="D308" s="9"/>
      <c r="E308" s="25"/>
      <c r="F308" s="19"/>
      <c r="G308" s="19"/>
      <c r="H308" s="14"/>
      <c r="I308" s="14"/>
      <c r="J308" s="14"/>
      <c r="K308" s="33">
        <f>SUM(K303:K307)</f>
        <v>0.32499999999708962</v>
      </c>
      <c r="L308" s="33">
        <f t="shared" ref="L308:N308" si="542">SUM(L303:L307)</f>
        <v>0</v>
      </c>
      <c r="M308" s="33">
        <f t="shared" si="542"/>
        <v>4.6527777776645962E-2</v>
      </c>
      <c r="N308" s="33">
        <f t="shared" si="542"/>
        <v>0.86874999999417923</v>
      </c>
      <c r="O308" s="15"/>
      <c r="P308" s="15"/>
      <c r="Q308" s="15"/>
      <c r="R308" s="11"/>
      <c r="S308" s="34"/>
      <c r="T308" s="12"/>
      <c r="U308" s="25"/>
      <c r="V308" s="27">
        <v>98.91</v>
      </c>
    </row>
    <row r="309" spans="1:22" ht="18.75">
      <c r="A309" s="3" t="s">
        <v>456</v>
      </c>
      <c r="B309" s="17" t="s">
        <v>457</v>
      </c>
      <c r="C309" s="16">
        <v>119.44</v>
      </c>
      <c r="D309" s="9" t="s">
        <v>0</v>
      </c>
      <c r="E309" s="25"/>
      <c r="F309" s="10">
        <v>43222.513888888891</v>
      </c>
      <c r="G309" s="10">
        <v>43222.513888888891</v>
      </c>
      <c r="H309" s="14" t="s">
        <v>467</v>
      </c>
      <c r="I309" s="14" t="s">
        <v>467</v>
      </c>
      <c r="J309" s="14" t="s">
        <v>467</v>
      </c>
      <c r="K309" s="18">
        <f t="shared" si="538"/>
        <v>0</v>
      </c>
      <c r="L309" s="18">
        <f t="shared" si="539"/>
        <v>0</v>
      </c>
      <c r="M309" s="18">
        <f t="shared" si="540"/>
        <v>0</v>
      </c>
      <c r="N309" s="18">
        <f t="shared" si="541"/>
        <v>0</v>
      </c>
      <c r="O309" s="15" t="s">
        <v>468</v>
      </c>
      <c r="P309" s="15" t="s">
        <v>468</v>
      </c>
      <c r="Q309" s="15" t="s">
        <v>468</v>
      </c>
      <c r="R309" s="11" t="s">
        <v>521</v>
      </c>
      <c r="S309" s="34" t="s">
        <v>533</v>
      </c>
      <c r="T309" s="12" t="s">
        <v>693</v>
      </c>
      <c r="U309" s="25"/>
      <c r="V309" s="27"/>
    </row>
    <row r="310" spans="1:22" ht="24">
      <c r="A310" s="3"/>
      <c r="B310" s="17"/>
      <c r="C310" s="16"/>
      <c r="D310" s="9"/>
      <c r="E310" s="25"/>
      <c r="F310" s="10">
        <v>43244.464583333334</v>
      </c>
      <c r="G310" s="10">
        <v>43248.675000000003</v>
      </c>
      <c r="H310" s="14" t="s">
        <v>467</v>
      </c>
      <c r="I310" s="14" t="s">
        <v>467</v>
      </c>
      <c r="J310" s="14" t="s">
        <v>467</v>
      </c>
      <c r="K310" s="18">
        <f t="shared" si="538"/>
        <v>0</v>
      </c>
      <c r="L310" s="18">
        <f t="shared" si="539"/>
        <v>0</v>
      </c>
      <c r="M310" s="18">
        <f t="shared" si="540"/>
        <v>0</v>
      </c>
      <c r="N310" s="18">
        <f t="shared" si="541"/>
        <v>4.2104166666686069</v>
      </c>
      <c r="O310" s="15" t="s">
        <v>468</v>
      </c>
      <c r="P310" s="15" t="s">
        <v>468</v>
      </c>
      <c r="Q310" s="15" t="s">
        <v>468</v>
      </c>
      <c r="R310" s="11" t="s">
        <v>694</v>
      </c>
      <c r="S310" s="34" t="s">
        <v>462</v>
      </c>
      <c r="T310" s="12" t="s">
        <v>695</v>
      </c>
      <c r="U310" s="25"/>
      <c r="V310" s="27"/>
    </row>
    <row r="311" spans="1:22" ht="18.75">
      <c r="A311" s="3"/>
      <c r="B311" s="17"/>
      <c r="C311" s="16"/>
      <c r="D311" s="9"/>
      <c r="E311" s="25"/>
      <c r="F311" s="19"/>
      <c r="G311" s="19"/>
      <c r="H311" s="14"/>
      <c r="I311" s="14"/>
      <c r="J311" s="14"/>
      <c r="K311" s="33">
        <f>SUM(K309:K310)</f>
        <v>0</v>
      </c>
      <c r="L311" s="33">
        <f t="shared" ref="L311:N311" si="543">SUM(L309:L310)</f>
        <v>0</v>
      </c>
      <c r="M311" s="33">
        <f t="shared" si="543"/>
        <v>0</v>
      </c>
      <c r="N311" s="33">
        <f t="shared" si="543"/>
        <v>4.2104166666686069</v>
      </c>
      <c r="O311" s="15"/>
      <c r="P311" s="15"/>
      <c r="Q311" s="15"/>
      <c r="R311" s="11"/>
      <c r="S311" s="34"/>
      <c r="T311" s="12"/>
      <c r="U311" s="25"/>
      <c r="V311" s="27">
        <v>100</v>
      </c>
    </row>
    <row r="312" spans="1:22" ht="18.75">
      <c r="A312" s="3" t="s">
        <v>450</v>
      </c>
      <c r="B312" s="17" t="s">
        <v>458</v>
      </c>
      <c r="C312" s="16">
        <v>61.95</v>
      </c>
      <c r="D312" s="9" t="s">
        <v>0</v>
      </c>
      <c r="E312" s="25"/>
      <c r="F312" s="25"/>
      <c r="G312" s="25"/>
      <c r="H312" s="14" t="s">
        <v>467</v>
      </c>
      <c r="I312" s="14" t="s">
        <v>467</v>
      </c>
      <c r="J312" s="14" t="s">
        <v>467</v>
      </c>
      <c r="K312" s="18">
        <f t="shared" ref="K312" si="544">IF(RIGHT(S312)="T",(+G312-F312),0)</f>
        <v>0</v>
      </c>
      <c r="L312" s="18">
        <f t="shared" ref="L312" si="545">IF(RIGHT(S312)="U",(+G312-F312),0)</f>
        <v>0</v>
      </c>
      <c r="M312" s="18">
        <f t="shared" ref="M312" si="546">IF(RIGHT(S312)="C",(+G312-F312),0)</f>
        <v>0</v>
      </c>
      <c r="N312" s="18">
        <f t="shared" ref="N312" si="547">IF(RIGHT(S312)="D",(+G312-F312),0)</f>
        <v>0</v>
      </c>
      <c r="O312" s="15" t="s">
        <v>468</v>
      </c>
      <c r="P312" s="15" t="s">
        <v>468</v>
      </c>
      <c r="Q312" s="15" t="s">
        <v>468</v>
      </c>
      <c r="R312" s="11"/>
      <c r="S312" s="34"/>
      <c r="T312" s="12"/>
      <c r="U312" s="25"/>
      <c r="V312" s="27"/>
    </row>
    <row r="313" spans="1:22" ht="18.75">
      <c r="A313" s="3"/>
      <c r="B313" s="17"/>
      <c r="C313" s="16"/>
      <c r="D313" s="9"/>
      <c r="E313" s="25"/>
      <c r="F313" s="25"/>
      <c r="G313" s="25"/>
      <c r="H313" s="25"/>
      <c r="I313" s="25"/>
      <c r="J313" s="25"/>
      <c r="K313" s="33">
        <f t="shared" ref="K313" si="548">SUM(K312)</f>
        <v>0</v>
      </c>
      <c r="L313" s="33">
        <f t="shared" ref="L313:N313" si="549">SUM(L312)</f>
        <v>0</v>
      </c>
      <c r="M313" s="33">
        <f t="shared" si="549"/>
        <v>0</v>
      </c>
      <c r="N313" s="33">
        <f t="shared" si="549"/>
        <v>0</v>
      </c>
      <c r="O313" s="25"/>
      <c r="P313" s="25"/>
      <c r="Q313" s="25"/>
      <c r="R313" s="11"/>
      <c r="S313" s="34"/>
      <c r="T313" s="12"/>
      <c r="U313" s="25"/>
      <c r="V313" s="27">
        <v>100</v>
      </c>
    </row>
    <row r="314" spans="1:22" ht="18.75">
      <c r="A314" s="3" t="s">
        <v>452</v>
      </c>
      <c r="B314" s="17" t="s">
        <v>459</v>
      </c>
      <c r="C314" s="16">
        <v>39.340000000000003</v>
      </c>
      <c r="D314" s="9" t="s">
        <v>0</v>
      </c>
      <c r="E314" s="25"/>
      <c r="F314" s="25"/>
      <c r="G314" s="25"/>
      <c r="H314" s="14" t="s">
        <v>467</v>
      </c>
      <c r="I314" s="14" t="s">
        <v>467</v>
      </c>
      <c r="J314" s="14" t="s">
        <v>467</v>
      </c>
      <c r="K314" s="18">
        <f t="shared" ref="K314" si="550">IF(RIGHT(S314)="T",(+G314-F314),0)</f>
        <v>0</v>
      </c>
      <c r="L314" s="18">
        <f t="shared" ref="L314" si="551">IF(RIGHT(S314)="U",(+G314-F314),0)</f>
        <v>0</v>
      </c>
      <c r="M314" s="18">
        <f t="shared" ref="M314" si="552">IF(RIGHT(S314)="C",(+G314-F314),0)</f>
        <v>0</v>
      </c>
      <c r="N314" s="18">
        <f t="shared" ref="N314" si="553">IF(RIGHT(S314)="D",(+G314-F314),0)</f>
        <v>0</v>
      </c>
      <c r="O314" s="15" t="s">
        <v>468</v>
      </c>
      <c r="P314" s="15" t="s">
        <v>468</v>
      </c>
      <c r="Q314" s="15" t="s">
        <v>468</v>
      </c>
      <c r="R314" s="11"/>
      <c r="S314" s="34"/>
      <c r="T314" s="12"/>
      <c r="U314" s="25"/>
      <c r="V314" s="27"/>
    </row>
    <row r="315" spans="1:22" ht="18.75">
      <c r="A315" s="3"/>
      <c r="B315" s="17"/>
      <c r="C315" s="16"/>
      <c r="D315" s="9"/>
      <c r="E315" s="25"/>
      <c r="F315" s="25"/>
      <c r="G315" s="25"/>
      <c r="H315" s="25"/>
      <c r="I315" s="25"/>
      <c r="J315" s="25"/>
      <c r="K315" s="33">
        <f t="shared" ref="K315" si="554">SUM(K314)</f>
        <v>0</v>
      </c>
      <c r="L315" s="33">
        <f t="shared" ref="L315:N315" si="555">SUM(L314)</f>
        <v>0</v>
      </c>
      <c r="M315" s="33">
        <f t="shared" si="555"/>
        <v>0</v>
      </c>
      <c r="N315" s="33">
        <f t="shared" si="555"/>
        <v>0</v>
      </c>
      <c r="O315" s="25"/>
      <c r="P315" s="25"/>
      <c r="Q315" s="25"/>
      <c r="R315" s="11"/>
      <c r="S315" s="34"/>
      <c r="T315" s="12"/>
      <c r="U315" s="25"/>
      <c r="V315" s="27">
        <v>100</v>
      </c>
    </row>
    <row r="316" spans="1:22" ht="18.75">
      <c r="A316" s="3" t="s">
        <v>453</v>
      </c>
      <c r="B316" s="17" t="s">
        <v>451</v>
      </c>
      <c r="C316" s="16">
        <v>61.95</v>
      </c>
      <c r="D316" s="9" t="s">
        <v>0</v>
      </c>
      <c r="E316" s="25"/>
      <c r="F316" s="25"/>
      <c r="G316" s="25"/>
      <c r="H316" s="14" t="s">
        <v>467</v>
      </c>
      <c r="I316" s="14" t="s">
        <v>467</v>
      </c>
      <c r="J316" s="14" t="s">
        <v>467</v>
      </c>
      <c r="K316" s="18">
        <f t="shared" ref="K316" si="556">IF(RIGHT(S316)="T",(+G316-F316),0)</f>
        <v>0</v>
      </c>
      <c r="L316" s="18">
        <f t="shared" ref="L316" si="557">IF(RIGHT(S316)="U",(+G316-F316),0)</f>
        <v>0</v>
      </c>
      <c r="M316" s="18">
        <f t="shared" ref="M316" si="558">IF(RIGHT(S316)="C",(+G316-F316),0)</f>
        <v>0</v>
      </c>
      <c r="N316" s="18">
        <f t="shared" ref="N316" si="559">IF(RIGHT(S316)="D",(+G316-F316),0)</f>
        <v>0</v>
      </c>
      <c r="O316" s="15" t="s">
        <v>468</v>
      </c>
      <c r="P316" s="15" t="s">
        <v>468</v>
      </c>
      <c r="Q316" s="15" t="s">
        <v>468</v>
      </c>
      <c r="R316" s="11"/>
      <c r="S316" s="34"/>
      <c r="T316" s="12"/>
      <c r="U316" s="25"/>
      <c r="V316" s="27"/>
    </row>
    <row r="317" spans="1:22" ht="18.75">
      <c r="A317" s="3"/>
      <c r="B317" s="17"/>
      <c r="C317" s="16"/>
      <c r="D317" s="9"/>
      <c r="E317" s="25"/>
      <c r="F317" s="25"/>
      <c r="G317" s="25"/>
      <c r="H317" s="25"/>
      <c r="I317" s="25"/>
      <c r="J317" s="25"/>
      <c r="K317" s="33">
        <f t="shared" ref="K317" si="560">SUM(K316)</f>
        <v>0</v>
      </c>
      <c r="L317" s="33">
        <f t="shared" ref="L317:N317" si="561">SUM(L316)</f>
        <v>0</v>
      </c>
      <c r="M317" s="33">
        <f t="shared" si="561"/>
        <v>0</v>
      </c>
      <c r="N317" s="33">
        <f t="shared" si="561"/>
        <v>0</v>
      </c>
      <c r="O317" s="25"/>
      <c r="P317" s="25"/>
      <c r="Q317" s="25"/>
      <c r="R317" s="11"/>
      <c r="S317" s="34"/>
      <c r="T317" s="12"/>
      <c r="U317" s="25"/>
      <c r="V317" s="27">
        <v>100</v>
      </c>
    </row>
    <row r="318" spans="1:22" ht="18.75">
      <c r="A318" s="3" t="s">
        <v>454</v>
      </c>
      <c r="B318" s="17" t="s">
        <v>455</v>
      </c>
      <c r="C318" s="16">
        <v>39.340000000000003</v>
      </c>
      <c r="D318" s="9" t="s">
        <v>0</v>
      </c>
      <c r="E318" s="25"/>
      <c r="F318" s="25"/>
      <c r="G318" s="25"/>
      <c r="H318" s="14" t="s">
        <v>467</v>
      </c>
      <c r="I318" s="14" t="s">
        <v>467</v>
      </c>
      <c r="J318" s="14" t="s">
        <v>467</v>
      </c>
      <c r="K318" s="18">
        <f t="shared" ref="K318" si="562">IF(RIGHT(S318)="T",(+G318-F318),0)</f>
        <v>0</v>
      </c>
      <c r="L318" s="18">
        <f t="shared" ref="L318" si="563">IF(RIGHT(S318)="U",(+G318-F318),0)</f>
        <v>0</v>
      </c>
      <c r="M318" s="18">
        <f t="shared" ref="M318" si="564">IF(RIGHT(S318)="C",(+G318-F318),0)</f>
        <v>0</v>
      </c>
      <c r="N318" s="18">
        <f t="shared" ref="N318" si="565">IF(RIGHT(S318)="D",(+G318-F318),0)</f>
        <v>0</v>
      </c>
      <c r="O318" s="15" t="s">
        <v>468</v>
      </c>
      <c r="P318" s="15" t="s">
        <v>468</v>
      </c>
      <c r="Q318" s="15" t="s">
        <v>468</v>
      </c>
      <c r="R318" s="11"/>
      <c r="S318" s="34"/>
      <c r="T318" s="12"/>
      <c r="U318" s="25"/>
      <c r="V318" s="27"/>
    </row>
    <row r="319" spans="1:22" ht="18.75">
      <c r="A319" s="3"/>
      <c r="B319" s="17"/>
      <c r="C319" s="16"/>
      <c r="D319" s="9"/>
      <c r="E319" s="25"/>
      <c r="F319" s="25"/>
      <c r="G319" s="25"/>
      <c r="H319" s="25"/>
      <c r="I319" s="25"/>
      <c r="J319" s="25"/>
      <c r="K319" s="33">
        <f t="shared" ref="K319" si="566">SUM(K318)</f>
        <v>0</v>
      </c>
      <c r="L319" s="33">
        <f t="shared" ref="L319:N319" si="567">SUM(L318)</f>
        <v>0</v>
      </c>
      <c r="M319" s="33">
        <f t="shared" si="567"/>
        <v>0</v>
      </c>
      <c r="N319" s="33">
        <f t="shared" si="567"/>
        <v>0</v>
      </c>
      <c r="O319" s="25"/>
      <c r="P319" s="25"/>
      <c r="Q319" s="25"/>
      <c r="R319" s="11"/>
      <c r="S319" s="34"/>
      <c r="T319" s="12"/>
      <c r="U319" s="25"/>
      <c r="V319" s="27">
        <v>100</v>
      </c>
    </row>
    <row r="320" spans="1:22" ht="24">
      <c r="A320" s="3" t="s">
        <v>187</v>
      </c>
      <c r="B320" s="17" t="s">
        <v>186</v>
      </c>
      <c r="C320" s="16">
        <v>337.5</v>
      </c>
      <c r="D320" s="9" t="s">
        <v>0</v>
      </c>
      <c r="E320" s="25"/>
      <c r="F320" s="10">
        <v>43222.700694444444</v>
      </c>
      <c r="G320" s="10">
        <v>43222.9375</v>
      </c>
      <c r="H320" s="14" t="s">
        <v>467</v>
      </c>
      <c r="I320" s="14" t="s">
        <v>467</v>
      </c>
      <c r="J320" s="14" t="s">
        <v>467</v>
      </c>
      <c r="K320" s="18">
        <f t="shared" ref="K320:K327" si="568">IF(RIGHT(S320)="T",(+G320-F320),0)</f>
        <v>0</v>
      </c>
      <c r="L320" s="18">
        <f t="shared" ref="L320:L327" si="569">IF(RIGHT(S320)="U",(+G320-F320),0)</f>
        <v>0</v>
      </c>
      <c r="M320" s="18">
        <f t="shared" ref="M320:M327" si="570">IF(RIGHT(S320)="C",(+G320-F320),0)</f>
        <v>0</v>
      </c>
      <c r="N320" s="18">
        <f t="shared" ref="N320:N327" si="571">IF(RIGHT(S320)="D",(+G320-F320),0)</f>
        <v>0.23680555555620231</v>
      </c>
      <c r="O320" s="15" t="s">
        <v>468</v>
      </c>
      <c r="P320" s="15" t="s">
        <v>468</v>
      </c>
      <c r="Q320" s="15" t="s">
        <v>468</v>
      </c>
      <c r="R320" s="11" t="s">
        <v>696</v>
      </c>
      <c r="S320" s="34" t="s">
        <v>559</v>
      </c>
      <c r="T320" s="12" t="s">
        <v>697</v>
      </c>
      <c r="U320" s="25"/>
      <c r="V320" s="27"/>
    </row>
    <row r="321" spans="1:22" ht="24">
      <c r="A321" s="3"/>
      <c r="B321" s="17"/>
      <c r="C321" s="16"/>
      <c r="D321" s="9"/>
      <c r="E321" s="25"/>
      <c r="F321" s="10">
        <v>43223.059027777781</v>
      </c>
      <c r="G321" s="10">
        <v>43223.615277777775</v>
      </c>
      <c r="H321" s="14" t="s">
        <v>467</v>
      </c>
      <c r="I321" s="14" t="s">
        <v>467</v>
      </c>
      <c r="J321" s="14" t="s">
        <v>467</v>
      </c>
      <c r="K321" s="18">
        <f t="shared" si="568"/>
        <v>0</v>
      </c>
      <c r="L321" s="18">
        <f t="shared" si="569"/>
        <v>0</v>
      </c>
      <c r="M321" s="18">
        <f t="shared" si="570"/>
        <v>0</v>
      </c>
      <c r="N321" s="18">
        <f t="shared" si="571"/>
        <v>0.55624999999417923</v>
      </c>
      <c r="O321" s="15" t="s">
        <v>468</v>
      </c>
      <c r="P321" s="15" t="s">
        <v>468</v>
      </c>
      <c r="Q321" s="15" t="s">
        <v>468</v>
      </c>
      <c r="R321" s="11" t="s">
        <v>698</v>
      </c>
      <c r="S321" s="34" t="s">
        <v>559</v>
      </c>
      <c r="T321" s="12" t="s">
        <v>699</v>
      </c>
      <c r="U321" s="25"/>
      <c r="V321" s="27"/>
    </row>
    <row r="322" spans="1:22" ht="24">
      <c r="A322" s="3"/>
      <c r="B322" s="17"/>
      <c r="C322" s="16"/>
      <c r="D322" s="9"/>
      <c r="E322" s="25"/>
      <c r="F322" s="10">
        <v>43226.220138888886</v>
      </c>
      <c r="G322" s="10">
        <v>43226.820833333331</v>
      </c>
      <c r="H322" s="14" t="s">
        <v>467</v>
      </c>
      <c r="I322" s="14" t="s">
        <v>467</v>
      </c>
      <c r="J322" s="14" t="s">
        <v>467</v>
      </c>
      <c r="K322" s="18">
        <f t="shared" si="568"/>
        <v>0</v>
      </c>
      <c r="L322" s="18">
        <f t="shared" si="569"/>
        <v>0</v>
      </c>
      <c r="M322" s="18">
        <f t="shared" si="570"/>
        <v>0</v>
      </c>
      <c r="N322" s="18">
        <f t="shared" si="571"/>
        <v>0.60069444444525288</v>
      </c>
      <c r="O322" s="15" t="s">
        <v>468</v>
      </c>
      <c r="P322" s="15" t="s">
        <v>468</v>
      </c>
      <c r="Q322" s="15" t="s">
        <v>468</v>
      </c>
      <c r="R322" s="11" t="s">
        <v>700</v>
      </c>
      <c r="S322" s="34" t="s">
        <v>559</v>
      </c>
      <c r="T322" s="12" t="s">
        <v>701</v>
      </c>
      <c r="U322" s="25"/>
      <c r="V322" s="27"/>
    </row>
    <row r="323" spans="1:22" ht="24">
      <c r="A323" s="3"/>
      <c r="B323" s="17"/>
      <c r="C323" s="16"/>
      <c r="D323" s="9"/>
      <c r="E323" s="25"/>
      <c r="F323" s="10">
        <v>43228.036805555559</v>
      </c>
      <c r="G323" s="10">
        <v>43228.345138888886</v>
      </c>
      <c r="H323" s="14" t="s">
        <v>467</v>
      </c>
      <c r="I323" s="14" t="s">
        <v>467</v>
      </c>
      <c r="J323" s="14" t="s">
        <v>467</v>
      </c>
      <c r="K323" s="18">
        <f t="shared" si="568"/>
        <v>0</v>
      </c>
      <c r="L323" s="18">
        <f t="shared" si="569"/>
        <v>0</v>
      </c>
      <c r="M323" s="18">
        <f t="shared" si="570"/>
        <v>0</v>
      </c>
      <c r="N323" s="18">
        <f t="shared" si="571"/>
        <v>0.3083333333270275</v>
      </c>
      <c r="O323" s="15" t="s">
        <v>468</v>
      </c>
      <c r="P323" s="15" t="s">
        <v>468</v>
      </c>
      <c r="Q323" s="15" t="s">
        <v>468</v>
      </c>
      <c r="R323" s="11" t="s">
        <v>702</v>
      </c>
      <c r="S323" s="34" t="s">
        <v>559</v>
      </c>
      <c r="T323" s="12" t="s">
        <v>703</v>
      </c>
      <c r="U323" s="25"/>
      <c r="V323" s="27"/>
    </row>
    <row r="324" spans="1:22" ht="24">
      <c r="A324" s="3"/>
      <c r="B324" s="17"/>
      <c r="C324" s="16"/>
      <c r="D324" s="9"/>
      <c r="E324" s="25"/>
      <c r="F324" s="10">
        <v>43230.275000000001</v>
      </c>
      <c r="G324" s="10">
        <v>43230.394444444442</v>
      </c>
      <c r="H324" s="14" t="s">
        <v>467</v>
      </c>
      <c r="I324" s="14" t="s">
        <v>467</v>
      </c>
      <c r="J324" s="14" t="s">
        <v>467</v>
      </c>
      <c r="K324" s="18">
        <f t="shared" si="568"/>
        <v>0</v>
      </c>
      <c r="L324" s="18">
        <f t="shared" si="569"/>
        <v>0</v>
      </c>
      <c r="M324" s="18">
        <f t="shared" si="570"/>
        <v>0</v>
      </c>
      <c r="N324" s="18">
        <f t="shared" si="571"/>
        <v>0.11944444444088731</v>
      </c>
      <c r="O324" s="15" t="s">
        <v>468</v>
      </c>
      <c r="P324" s="15" t="s">
        <v>468</v>
      </c>
      <c r="Q324" s="15" t="s">
        <v>468</v>
      </c>
      <c r="R324" s="11" t="s">
        <v>704</v>
      </c>
      <c r="S324" s="34" t="s">
        <v>559</v>
      </c>
      <c r="T324" s="12" t="s">
        <v>705</v>
      </c>
      <c r="U324" s="25"/>
      <c r="V324" s="27"/>
    </row>
    <row r="325" spans="1:22" ht="24">
      <c r="A325" s="3"/>
      <c r="B325" s="17"/>
      <c r="C325" s="16"/>
      <c r="D325" s="9"/>
      <c r="E325" s="25"/>
      <c r="F325" s="10">
        <v>43233.727083333331</v>
      </c>
      <c r="G325" s="10">
        <v>43234.400000000001</v>
      </c>
      <c r="H325" s="14" t="s">
        <v>467</v>
      </c>
      <c r="I325" s="14" t="s">
        <v>467</v>
      </c>
      <c r="J325" s="14" t="s">
        <v>467</v>
      </c>
      <c r="K325" s="18">
        <f t="shared" si="568"/>
        <v>0</v>
      </c>
      <c r="L325" s="18">
        <f t="shared" si="569"/>
        <v>0</v>
      </c>
      <c r="M325" s="18">
        <f t="shared" si="570"/>
        <v>0</v>
      </c>
      <c r="N325" s="18">
        <f t="shared" si="571"/>
        <v>0.67291666667006211</v>
      </c>
      <c r="O325" s="15" t="s">
        <v>468</v>
      </c>
      <c r="P325" s="15" t="s">
        <v>468</v>
      </c>
      <c r="Q325" s="15" t="s">
        <v>468</v>
      </c>
      <c r="R325" s="11" t="s">
        <v>706</v>
      </c>
      <c r="S325" s="34" t="s">
        <v>559</v>
      </c>
      <c r="T325" s="12" t="s">
        <v>707</v>
      </c>
      <c r="U325" s="25"/>
      <c r="V325" s="27"/>
    </row>
    <row r="326" spans="1:22" ht="24">
      <c r="A326" s="3"/>
      <c r="B326" s="17"/>
      <c r="C326" s="16"/>
      <c r="D326" s="9"/>
      <c r="E326" s="25"/>
      <c r="F326" s="10">
        <v>43236.132638888892</v>
      </c>
      <c r="G326" s="10">
        <v>43236.26666666667</v>
      </c>
      <c r="H326" s="14" t="s">
        <v>467</v>
      </c>
      <c r="I326" s="14" t="s">
        <v>467</v>
      </c>
      <c r="J326" s="14" t="s">
        <v>467</v>
      </c>
      <c r="K326" s="18">
        <f t="shared" si="568"/>
        <v>0</v>
      </c>
      <c r="L326" s="18">
        <f t="shared" si="569"/>
        <v>0</v>
      </c>
      <c r="M326" s="18">
        <f t="shared" si="570"/>
        <v>0</v>
      </c>
      <c r="N326" s="18">
        <f t="shared" si="571"/>
        <v>0.13402777777810115</v>
      </c>
      <c r="O326" s="15" t="s">
        <v>468</v>
      </c>
      <c r="P326" s="15" t="s">
        <v>468</v>
      </c>
      <c r="Q326" s="15" t="s">
        <v>468</v>
      </c>
      <c r="R326" s="11" t="s">
        <v>708</v>
      </c>
      <c r="S326" s="34" t="s">
        <v>559</v>
      </c>
      <c r="T326" s="12" t="s">
        <v>709</v>
      </c>
      <c r="U326" s="25"/>
      <c r="V326" s="27"/>
    </row>
    <row r="327" spans="1:22" ht="24">
      <c r="A327" s="3"/>
      <c r="B327" s="17"/>
      <c r="C327" s="16"/>
      <c r="D327" s="9"/>
      <c r="E327" s="25"/>
      <c r="F327" s="10">
        <v>43229.184027777781</v>
      </c>
      <c r="G327" s="10">
        <v>43229.43472222222</v>
      </c>
      <c r="H327" s="14" t="s">
        <v>467</v>
      </c>
      <c r="I327" s="14" t="s">
        <v>467</v>
      </c>
      <c r="J327" s="14" t="s">
        <v>467</v>
      </c>
      <c r="K327" s="18">
        <f t="shared" si="568"/>
        <v>0</v>
      </c>
      <c r="L327" s="18">
        <f t="shared" si="569"/>
        <v>0</v>
      </c>
      <c r="M327" s="18">
        <f t="shared" si="570"/>
        <v>0</v>
      </c>
      <c r="N327" s="18">
        <f t="shared" si="571"/>
        <v>0.25069444443943212</v>
      </c>
      <c r="O327" s="15" t="s">
        <v>468</v>
      </c>
      <c r="P327" s="15" t="s">
        <v>468</v>
      </c>
      <c r="Q327" s="15" t="s">
        <v>468</v>
      </c>
      <c r="R327" s="11" t="s">
        <v>710</v>
      </c>
      <c r="S327" s="34" t="s">
        <v>559</v>
      </c>
      <c r="T327" s="12" t="s">
        <v>711</v>
      </c>
      <c r="U327" s="25"/>
      <c r="V327" s="27"/>
    </row>
    <row r="328" spans="1:22" ht="18.75">
      <c r="A328" s="3"/>
      <c r="B328" s="17"/>
      <c r="C328" s="16"/>
      <c r="D328" s="9"/>
      <c r="E328" s="25"/>
      <c r="F328" s="19"/>
      <c r="G328" s="19"/>
      <c r="H328" s="14"/>
      <c r="I328" s="14"/>
      <c r="J328" s="14"/>
      <c r="K328" s="33">
        <f>SUM(K320:K327)</f>
        <v>0</v>
      </c>
      <c r="L328" s="33">
        <f t="shared" ref="L328:N328" si="572">SUM(L320:L327)</f>
        <v>0</v>
      </c>
      <c r="M328" s="33">
        <f t="shared" si="572"/>
        <v>0</v>
      </c>
      <c r="N328" s="33">
        <f t="shared" si="572"/>
        <v>2.8791666666511446</v>
      </c>
      <c r="O328" s="15"/>
      <c r="P328" s="15"/>
      <c r="Q328" s="15"/>
      <c r="R328" s="11"/>
      <c r="S328" s="34"/>
      <c r="T328" s="12"/>
      <c r="U328" s="25"/>
      <c r="V328" s="27">
        <v>100</v>
      </c>
    </row>
    <row r="329" spans="1:22" ht="18.75">
      <c r="A329" s="3" t="s">
        <v>185</v>
      </c>
      <c r="B329" s="17" t="s">
        <v>184</v>
      </c>
      <c r="C329" s="16">
        <v>50</v>
      </c>
      <c r="D329" s="9" t="s">
        <v>0</v>
      </c>
      <c r="E329" s="25"/>
      <c r="F329" s="25"/>
      <c r="G329" s="25"/>
      <c r="H329" s="14" t="s">
        <v>467</v>
      </c>
      <c r="I329" s="14" t="s">
        <v>467</v>
      </c>
      <c r="J329" s="14" t="s">
        <v>467</v>
      </c>
      <c r="K329" s="18">
        <f t="shared" ref="K329" si="573">IF(RIGHT(S329)="T",(+G329-F329),0)</f>
        <v>0</v>
      </c>
      <c r="L329" s="18">
        <f t="shared" ref="L329" si="574">IF(RIGHT(S329)="U",(+G329-F329),0)</f>
        <v>0</v>
      </c>
      <c r="M329" s="18">
        <f t="shared" ref="M329" si="575">IF(RIGHT(S329)="C",(+G329-F329),0)</f>
        <v>0</v>
      </c>
      <c r="N329" s="18">
        <f t="shared" ref="N329" si="576">IF(RIGHT(S329)="D",(+G329-F329),0)</f>
        <v>0</v>
      </c>
      <c r="O329" s="15" t="s">
        <v>468</v>
      </c>
      <c r="P329" s="15" t="s">
        <v>468</v>
      </c>
      <c r="Q329" s="15" t="s">
        <v>468</v>
      </c>
      <c r="R329" s="11"/>
      <c r="S329" s="34"/>
      <c r="T329" s="12"/>
      <c r="U329" s="25"/>
      <c r="V329" s="27"/>
    </row>
    <row r="330" spans="1:22" ht="18.75">
      <c r="A330" s="3"/>
      <c r="B330" s="17"/>
      <c r="C330" s="16"/>
      <c r="D330" s="9"/>
      <c r="E330" s="25"/>
      <c r="F330" s="25"/>
      <c r="G330" s="25"/>
      <c r="H330" s="25"/>
      <c r="I330" s="25"/>
      <c r="J330" s="25"/>
      <c r="K330" s="33">
        <f t="shared" ref="K330" si="577">SUM(K329)</f>
        <v>0</v>
      </c>
      <c r="L330" s="33">
        <f t="shared" ref="L330:N330" si="578">SUM(L329)</f>
        <v>0</v>
      </c>
      <c r="M330" s="33">
        <f t="shared" si="578"/>
        <v>0</v>
      </c>
      <c r="N330" s="33">
        <f t="shared" si="578"/>
        <v>0</v>
      </c>
      <c r="O330" s="25"/>
      <c r="P330" s="25"/>
      <c r="Q330" s="25"/>
      <c r="R330" s="11"/>
      <c r="S330" s="34"/>
      <c r="T330" s="12"/>
      <c r="U330" s="25"/>
      <c r="V330" s="27">
        <v>100</v>
      </c>
    </row>
    <row r="331" spans="1:22" ht="18.75">
      <c r="A331" s="3" t="s">
        <v>183</v>
      </c>
      <c r="B331" s="17" t="s">
        <v>182</v>
      </c>
      <c r="C331" s="16">
        <v>80</v>
      </c>
      <c r="D331" s="9" t="s">
        <v>0</v>
      </c>
      <c r="E331" s="25"/>
      <c r="F331" s="25"/>
      <c r="G331" s="25"/>
      <c r="H331" s="14" t="s">
        <v>467</v>
      </c>
      <c r="I331" s="14" t="s">
        <v>467</v>
      </c>
      <c r="J331" s="14" t="s">
        <v>467</v>
      </c>
      <c r="K331" s="18">
        <f t="shared" ref="K331" si="579">IF(RIGHT(S331)="T",(+G331-F331),0)</f>
        <v>0</v>
      </c>
      <c r="L331" s="18">
        <f t="shared" ref="L331" si="580">IF(RIGHT(S331)="U",(+G331-F331),0)</f>
        <v>0</v>
      </c>
      <c r="M331" s="18">
        <f t="shared" ref="M331" si="581">IF(RIGHT(S331)="C",(+G331-F331),0)</f>
        <v>0</v>
      </c>
      <c r="N331" s="18">
        <f t="shared" ref="N331" si="582">IF(RIGHT(S331)="D",(+G331-F331),0)</f>
        <v>0</v>
      </c>
      <c r="O331" s="15" t="s">
        <v>468</v>
      </c>
      <c r="P331" s="15" t="s">
        <v>468</v>
      </c>
      <c r="Q331" s="15" t="s">
        <v>468</v>
      </c>
      <c r="R331" s="11"/>
      <c r="S331" s="34"/>
      <c r="T331" s="12"/>
      <c r="U331" s="25"/>
      <c r="V331" s="27"/>
    </row>
    <row r="332" spans="1:22" ht="18.75">
      <c r="A332" s="3"/>
      <c r="B332" s="17"/>
      <c r="C332" s="16"/>
      <c r="D332" s="9"/>
      <c r="E332" s="25"/>
      <c r="F332" s="25"/>
      <c r="G332" s="25"/>
      <c r="H332" s="25"/>
      <c r="I332" s="25"/>
      <c r="J332" s="25"/>
      <c r="K332" s="33">
        <f t="shared" ref="K332" si="583">SUM(K331)</f>
        <v>0</v>
      </c>
      <c r="L332" s="33">
        <f t="shared" ref="L332:N332" si="584">SUM(L331)</f>
        <v>0</v>
      </c>
      <c r="M332" s="33">
        <f t="shared" si="584"/>
        <v>0</v>
      </c>
      <c r="N332" s="33">
        <f t="shared" si="584"/>
        <v>0</v>
      </c>
      <c r="O332" s="25"/>
      <c r="P332" s="25"/>
      <c r="Q332" s="25"/>
      <c r="R332" s="11"/>
      <c r="S332" s="34"/>
      <c r="T332" s="12"/>
      <c r="U332" s="25"/>
      <c r="V332" s="27">
        <v>100</v>
      </c>
    </row>
    <row r="333" spans="1:22" ht="24">
      <c r="A333" s="3" t="s">
        <v>181</v>
      </c>
      <c r="B333" s="17" t="s">
        <v>180</v>
      </c>
      <c r="C333" s="16">
        <v>63</v>
      </c>
      <c r="D333" s="9" t="s">
        <v>0</v>
      </c>
      <c r="E333" s="25"/>
      <c r="F333" s="10">
        <v>43251.581250000003</v>
      </c>
      <c r="G333" s="10">
        <v>43251.590277777781</v>
      </c>
      <c r="H333" s="14" t="s">
        <v>467</v>
      </c>
      <c r="I333" s="14" t="s">
        <v>467</v>
      </c>
      <c r="J333" s="14" t="s">
        <v>467</v>
      </c>
      <c r="K333" s="18">
        <f t="shared" ref="K333" si="585">IF(RIGHT(S333)="T",(+G333-F333),0)</f>
        <v>0</v>
      </c>
      <c r="L333" s="18">
        <f t="shared" ref="L333" si="586">IF(RIGHT(S333)="U",(+G333-F333),0)</f>
        <v>0</v>
      </c>
      <c r="M333" s="18">
        <f t="shared" ref="M333" si="587">IF(RIGHT(S333)="C",(+G333-F333),0)</f>
        <v>0</v>
      </c>
      <c r="N333" s="18">
        <f t="shared" ref="N333" si="588">IF(RIGHT(S333)="D",(+G333-F333),0)</f>
        <v>9.0277777781011537E-3</v>
      </c>
      <c r="O333" s="15" t="s">
        <v>468</v>
      </c>
      <c r="P333" s="15" t="s">
        <v>468</v>
      </c>
      <c r="Q333" s="15" t="s">
        <v>468</v>
      </c>
      <c r="R333" s="11" t="s">
        <v>712</v>
      </c>
      <c r="S333" s="34" t="s">
        <v>713</v>
      </c>
      <c r="T333" s="12" t="s">
        <v>714</v>
      </c>
      <c r="U333" s="25"/>
      <c r="V333" s="27"/>
    </row>
    <row r="334" spans="1:22" ht="18.75">
      <c r="A334" s="3"/>
      <c r="B334" s="17"/>
      <c r="C334" s="16"/>
      <c r="D334" s="9"/>
      <c r="E334" s="25"/>
      <c r="F334" s="19"/>
      <c r="G334" s="19"/>
      <c r="H334" s="14"/>
      <c r="I334" s="14"/>
      <c r="J334" s="14"/>
      <c r="K334" s="33">
        <f>SUM(K333)</f>
        <v>0</v>
      </c>
      <c r="L334" s="33">
        <f t="shared" ref="L334:N334" si="589">SUM(L333)</f>
        <v>0</v>
      </c>
      <c r="M334" s="33">
        <f t="shared" si="589"/>
        <v>0</v>
      </c>
      <c r="N334" s="33">
        <f t="shared" si="589"/>
        <v>9.0277777781011537E-3</v>
      </c>
      <c r="O334" s="15"/>
      <c r="P334" s="15"/>
      <c r="Q334" s="15"/>
      <c r="R334" s="11"/>
      <c r="S334" s="34"/>
      <c r="T334" s="12"/>
      <c r="U334" s="25"/>
      <c r="V334" s="27">
        <v>100</v>
      </c>
    </row>
    <row r="335" spans="1:22" ht="18.75">
      <c r="A335" s="3" t="s">
        <v>179</v>
      </c>
      <c r="B335" s="17" t="s">
        <v>178</v>
      </c>
      <c r="C335" s="16">
        <v>50</v>
      </c>
      <c r="D335" s="9" t="s">
        <v>0</v>
      </c>
      <c r="E335" s="25"/>
      <c r="F335" s="25"/>
      <c r="G335" s="25"/>
      <c r="H335" s="14" t="s">
        <v>467</v>
      </c>
      <c r="I335" s="14" t="s">
        <v>467</v>
      </c>
      <c r="J335" s="14" t="s">
        <v>467</v>
      </c>
      <c r="K335" s="18">
        <f t="shared" ref="K335" si="590">IF(RIGHT(S335)="T",(+G335-F335),0)</f>
        <v>0</v>
      </c>
      <c r="L335" s="18">
        <f t="shared" ref="L335" si="591">IF(RIGHT(S335)="U",(+G335-F335),0)</f>
        <v>0</v>
      </c>
      <c r="M335" s="18">
        <f t="shared" ref="M335" si="592">IF(RIGHT(S335)="C",(+G335-F335),0)</f>
        <v>0</v>
      </c>
      <c r="N335" s="18">
        <f t="shared" ref="N335" si="593">IF(RIGHT(S335)="D",(+G335-F335),0)</f>
        <v>0</v>
      </c>
      <c r="O335" s="15" t="s">
        <v>468</v>
      </c>
      <c r="P335" s="15" t="s">
        <v>468</v>
      </c>
      <c r="Q335" s="15" t="s">
        <v>468</v>
      </c>
      <c r="R335" s="11"/>
      <c r="S335" s="34"/>
      <c r="T335" s="12"/>
      <c r="U335" s="25"/>
      <c r="V335" s="27"/>
    </row>
    <row r="336" spans="1:22" ht="18.75">
      <c r="A336" s="3"/>
      <c r="B336" s="17"/>
      <c r="C336" s="16"/>
      <c r="D336" s="9"/>
      <c r="E336" s="25"/>
      <c r="F336" s="25"/>
      <c r="G336" s="25"/>
      <c r="H336" s="25"/>
      <c r="I336" s="25"/>
      <c r="J336" s="25"/>
      <c r="K336" s="33">
        <f t="shared" ref="K336" si="594">SUM(K335)</f>
        <v>0</v>
      </c>
      <c r="L336" s="33">
        <f t="shared" ref="L336:N336" si="595">SUM(L335)</f>
        <v>0</v>
      </c>
      <c r="M336" s="33">
        <f t="shared" si="595"/>
        <v>0</v>
      </c>
      <c r="N336" s="33">
        <f t="shared" si="595"/>
        <v>0</v>
      </c>
      <c r="O336" s="25"/>
      <c r="P336" s="25"/>
      <c r="Q336" s="25"/>
      <c r="R336" s="11"/>
      <c r="S336" s="34"/>
      <c r="T336" s="12"/>
      <c r="U336" s="25"/>
      <c r="V336" s="27">
        <v>100</v>
      </c>
    </row>
    <row r="337" spans="1:22" ht="18.75">
      <c r="A337" s="3" t="s">
        <v>177</v>
      </c>
      <c r="B337" s="17" t="s">
        <v>176</v>
      </c>
      <c r="C337" s="16">
        <v>50</v>
      </c>
      <c r="D337" s="9" t="s">
        <v>0</v>
      </c>
      <c r="E337" s="25"/>
      <c r="F337" s="25"/>
      <c r="G337" s="25"/>
      <c r="H337" s="14" t="s">
        <v>467</v>
      </c>
      <c r="I337" s="14" t="s">
        <v>467</v>
      </c>
      <c r="J337" s="14" t="s">
        <v>467</v>
      </c>
      <c r="K337" s="18">
        <f t="shared" ref="K337" si="596">IF(RIGHT(S337)="T",(+G337-F337),0)</f>
        <v>0</v>
      </c>
      <c r="L337" s="18">
        <f t="shared" ref="L337" si="597">IF(RIGHT(S337)="U",(+G337-F337),0)</f>
        <v>0</v>
      </c>
      <c r="M337" s="18">
        <f t="shared" ref="M337" si="598">IF(RIGHT(S337)="C",(+G337-F337),0)</f>
        <v>0</v>
      </c>
      <c r="N337" s="18">
        <f t="shared" ref="N337" si="599">IF(RIGHT(S337)="D",(+G337-F337),0)</f>
        <v>0</v>
      </c>
      <c r="O337" s="15" t="s">
        <v>468</v>
      </c>
      <c r="P337" s="15" t="s">
        <v>468</v>
      </c>
      <c r="Q337" s="15" t="s">
        <v>468</v>
      </c>
      <c r="R337" s="11"/>
      <c r="S337" s="34"/>
      <c r="T337" s="12"/>
      <c r="U337" s="25"/>
      <c r="V337" s="27"/>
    </row>
    <row r="338" spans="1:22" ht="18.75">
      <c r="A338" s="3"/>
      <c r="B338" s="17"/>
      <c r="C338" s="16"/>
      <c r="D338" s="9"/>
      <c r="E338" s="25"/>
      <c r="F338" s="25"/>
      <c r="G338" s="25"/>
      <c r="H338" s="25"/>
      <c r="I338" s="25"/>
      <c r="J338" s="25"/>
      <c r="K338" s="33">
        <f t="shared" ref="K338" si="600">SUM(K337)</f>
        <v>0</v>
      </c>
      <c r="L338" s="33">
        <f t="shared" ref="L338:N338" si="601">SUM(L337)</f>
        <v>0</v>
      </c>
      <c r="M338" s="33">
        <f t="shared" si="601"/>
        <v>0</v>
      </c>
      <c r="N338" s="33">
        <f t="shared" si="601"/>
        <v>0</v>
      </c>
      <c r="O338" s="25"/>
      <c r="P338" s="25"/>
      <c r="Q338" s="25"/>
      <c r="R338" s="11"/>
      <c r="S338" s="34"/>
      <c r="T338" s="12"/>
      <c r="U338" s="25"/>
      <c r="V338" s="27">
        <v>100</v>
      </c>
    </row>
    <row r="339" spans="1:22" ht="18.75">
      <c r="A339" s="3" t="s">
        <v>175</v>
      </c>
      <c r="B339" s="17" t="s">
        <v>174</v>
      </c>
      <c r="C339" s="16">
        <v>50</v>
      </c>
      <c r="D339" s="9" t="s">
        <v>0</v>
      </c>
      <c r="E339" s="25"/>
      <c r="F339" s="25"/>
      <c r="G339" s="25"/>
      <c r="H339" s="14" t="s">
        <v>467</v>
      </c>
      <c r="I339" s="14" t="s">
        <v>467</v>
      </c>
      <c r="J339" s="14" t="s">
        <v>467</v>
      </c>
      <c r="K339" s="18">
        <f t="shared" ref="K339" si="602">IF(RIGHT(S339)="T",(+G339-F339),0)</f>
        <v>0</v>
      </c>
      <c r="L339" s="18">
        <f t="shared" ref="L339" si="603">IF(RIGHT(S339)="U",(+G339-F339),0)</f>
        <v>0</v>
      </c>
      <c r="M339" s="18">
        <f t="shared" ref="M339" si="604">IF(RIGHT(S339)="C",(+G339-F339),0)</f>
        <v>0</v>
      </c>
      <c r="N339" s="18">
        <f t="shared" ref="N339" si="605">IF(RIGHT(S339)="D",(+G339-F339),0)</f>
        <v>0</v>
      </c>
      <c r="O339" s="15" t="s">
        <v>468</v>
      </c>
      <c r="P339" s="15" t="s">
        <v>468</v>
      </c>
      <c r="Q339" s="15" t="s">
        <v>468</v>
      </c>
      <c r="R339" s="11"/>
      <c r="S339" s="34"/>
      <c r="T339" s="12"/>
      <c r="U339" s="25"/>
      <c r="V339" s="27"/>
    </row>
    <row r="340" spans="1:22" ht="18.75">
      <c r="A340" s="3"/>
      <c r="B340" s="17"/>
      <c r="C340" s="16"/>
      <c r="D340" s="9"/>
      <c r="E340" s="25"/>
      <c r="F340" s="25"/>
      <c r="G340" s="25"/>
      <c r="H340" s="25"/>
      <c r="I340" s="25"/>
      <c r="J340" s="25"/>
      <c r="K340" s="33">
        <f t="shared" ref="K340" si="606">SUM(K339)</f>
        <v>0</v>
      </c>
      <c r="L340" s="33">
        <f t="shared" ref="L340:N340" si="607">SUM(L339)</f>
        <v>0</v>
      </c>
      <c r="M340" s="33">
        <f t="shared" si="607"/>
        <v>0</v>
      </c>
      <c r="N340" s="33">
        <f t="shared" si="607"/>
        <v>0</v>
      </c>
      <c r="O340" s="25"/>
      <c r="P340" s="25"/>
      <c r="Q340" s="25"/>
      <c r="R340" s="11"/>
      <c r="S340" s="34"/>
      <c r="T340" s="12"/>
      <c r="U340" s="25"/>
      <c r="V340" s="27">
        <v>100</v>
      </c>
    </row>
    <row r="341" spans="1:22" ht="24">
      <c r="A341" s="3" t="s">
        <v>173</v>
      </c>
      <c r="B341" s="17" t="s">
        <v>172</v>
      </c>
      <c r="C341" s="16">
        <v>50</v>
      </c>
      <c r="D341" s="9" t="s">
        <v>0</v>
      </c>
      <c r="E341" s="25"/>
      <c r="F341" s="10">
        <v>43221</v>
      </c>
      <c r="G341" s="10">
        <v>43223.005555555559</v>
      </c>
      <c r="H341" s="14" t="s">
        <v>467</v>
      </c>
      <c r="I341" s="14" t="s">
        <v>467</v>
      </c>
      <c r="J341" s="14" t="s">
        <v>467</v>
      </c>
      <c r="K341" s="18">
        <f t="shared" ref="K341:K345" si="608">IF(RIGHT(S341)="T",(+G341-F341),0)</f>
        <v>0</v>
      </c>
      <c r="L341" s="18">
        <f t="shared" ref="L341:L345" si="609">IF(RIGHT(S341)="U",(+G341-F341),0)</f>
        <v>0</v>
      </c>
      <c r="M341" s="18">
        <f t="shared" ref="M341:M345" si="610">IF(RIGHT(S341)="C",(+G341-F341),0)</f>
        <v>0</v>
      </c>
      <c r="N341" s="18">
        <f t="shared" ref="N341:N345" si="611">IF(RIGHT(S341)="D",(+G341-F341),0)</f>
        <v>2.0055555555591127</v>
      </c>
      <c r="O341" s="15" t="s">
        <v>468</v>
      </c>
      <c r="P341" s="15" t="s">
        <v>468</v>
      </c>
      <c r="Q341" s="15" t="s">
        <v>468</v>
      </c>
      <c r="R341" s="11" t="s">
        <v>712</v>
      </c>
      <c r="S341" s="34" t="s">
        <v>713</v>
      </c>
      <c r="T341" s="12" t="s">
        <v>715</v>
      </c>
      <c r="U341" s="25"/>
      <c r="V341" s="27"/>
    </row>
    <row r="342" spans="1:22" ht="24">
      <c r="A342" s="3"/>
      <c r="B342" s="17"/>
      <c r="C342" s="16"/>
      <c r="D342" s="9"/>
      <c r="E342" s="25"/>
      <c r="F342" s="10">
        <v>43223.823611111111</v>
      </c>
      <c r="G342" s="10">
        <v>43226.595833333333</v>
      </c>
      <c r="H342" s="14" t="s">
        <v>467</v>
      </c>
      <c r="I342" s="14" t="s">
        <v>467</v>
      </c>
      <c r="J342" s="14" t="s">
        <v>467</v>
      </c>
      <c r="K342" s="18">
        <f t="shared" si="608"/>
        <v>0</v>
      </c>
      <c r="L342" s="18">
        <f t="shared" si="609"/>
        <v>0</v>
      </c>
      <c r="M342" s="18">
        <f t="shared" si="610"/>
        <v>0</v>
      </c>
      <c r="N342" s="18">
        <f t="shared" si="611"/>
        <v>2.7722222222218988</v>
      </c>
      <c r="O342" s="15" t="s">
        <v>468</v>
      </c>
      <c r="P342" s="15" t="s">
        <v>468</v>
      </c>
      <c r="Q342" s="15" t="s">
        <v>468</v>
      </c>
      <c r="R342" s="11" t="s">
        <v>712</v>
      </c>
      <c r="S342" s="34" t="s">
        <v>713</v>
      </c>
      <c r="T342" s="12" t="s">
        <v>716</v>
      </c>
      <c r="U342" s="25"/>
      <c r="V342" s="27"/>
    </row>
    <row r="343" spans="1:22" ht="24">
      <c r="A343" s="3"/>
      <c r="B343" s="17"/>
      <c r="C343" s="16"/>
      <c r="D343" s="9"/>
      <c r="E343" s="25"/>
      <c r="F343" s="10">
        <v>43226.821527777778</v>
      </c>
      <c r="G343" s="10">
        <v>43227.094444444447</v>
      </c>
      <c r="H343" s="14" t="s">
        <v>467</v>
      </c>
      <c r="I343" s="14" t="s">
        <v>467</v>
      </c>
      <c r="J343" s="14" t="s">
        <v>467</v>
      </c>
      <c r="K343" s="18">
        <f t="shared" si="608"/>
        <v>0</v>
      </c>
      <c r="L343" s="18">
        <f t="shared" si="609"/>
        <v>0</v>
      </c>
      <c r="M343" s="18">
        <f t="shared" si="610"/>
        <v>0</v>
      </c>
      <c r="N343" s="18">
        <f t="shared" si="611"/>
        <v>0.27291666666860692</v>
      </c>
      <c r="O343" s="15" t="s">
        <v>468</v>
      </c>
      <c r="P343" s="15" t="s">
        <v>468</v>
      </c>
      <c r="Q343" s="15" t="s">
        <v>468</v>
      </c>
      <c r="R343" s="11" t="s">
        <v>712</v>
      </c>
      <c r="S343" s="34" t="s">
        <v>713</v>
      </c>
      <c r="T343" s="12" t="s">
        <v>715</v>
      </c>
      <c r="U343" s="25"/>
      <c r="V343" s="27"/>
    </row>
    <row r="344" spans="1:22" ht="24">
      <c r="A344" s="3"/>
      <c r="B344" s="17"/>
      <c r="C344" s="16"/>
      <c r="D344" s="9"/>
      <c r="E344" s="25"/>
      <c r="F344" s="10">
        <v>43227.803472222222</v>
      </c>
      <c r="G344" s="10">
        <v>43228.03125</v>
      </c>
      <c r="H344" s="14" t="s">
        <v>467</v>
      </c>
      <c r="I344" s="14" t="s">
        <v>467</v>
      </c>
      <c r="J344" s="14" t="s">
        <v>467</v>
      </c>
      <c r="K344" s="18">
        <f t="shared" si="608"/>
        <v>0</v>
      </c>
      <c r="L344" s="18">
        <f t="shared" si="609"/>
        <v>0</v>
      </c>
      <c r="M344" s="18">
        <f t="shared" si="610"/>
        <v>0</v>
      </c>
      <c r="N344" s="18">
        <f t="shared" si="611"/>
        <v>0.22777777777810115</v>
      </c>
      <c r="O344" s="15" t="s">
        <v>468</v>
      </c>
      <c r="P344" s="15" t="s">
        <v>468</v>
      </c>
      <c r="Q344" s="15" t="s">
        <v>468</v>
      </c>
      <c r="R344" s="11" t="s">
        <v>712</v>
      </c>
      <c r="S344" s="34" t="s">
        <v>713</v>
      </c>
      <c r="T344" s="12" t="s">
        <v>715</v>
      </c>
      <c r="U344" s="25"/>
      <c r="V344" s="27"/>
    </row>
    <row r="345" spans="1:22" ht="24">
      <c r="A345" s="3"/>
      <c r="B345" s="17"/>
      <c r="C345" s="16"/>
      <c r="D345" s="9"/>
      <c r="E345" s="25"/>
      <c r="F345" s="10">
        <v>43230.818749999999</v>
      </c>
      <c r="G345" s="10">
        <v>43252</v>
      </c>
      <c r="H345" s="14" t="s">
        <v>467</v>
      </c>
      <c r="I345" s="14" t="s">
        <v>467</v>
      </c>
      <c r="J345" s="14" t="s">
        <v>467</v>
      </c>
      <c r="K345" s="18">
        <f t="shared" si="608"/>
        <v>0</v>
      </c>
      <c r="L345" s="18">
        <f t="shared" si="609"/>
        <v>0</v>
      </c>
      <c r="M345" s="18">
        <f t="shared" si="610"/>
        <v>0</v>
      </c>
      <c r="N345" s="18">
        <f t="shared" si="611"/>
        <v>21.181250000001455</v>
      </c>
      <c r="O345" s="15" t="s">
        <v>468</v>
      </c>
      <c r="P345" s="15" t="s">
        <v>468</v>
      </c>
      <c r="Q345" s="15" t="s">
        <v>468</v>
      </c>
      <c r="R345" s="11" t="s">
        <v>712</v>
      </c>
      <c r="S345" s="34" t="s">
        <v>713</v>
      </c>
      <c r="T345" s="12" t="s">
        <v>715</v>
      </c>
      <c r="U345" s="25"/>
      <c r="V345" s="27"/>
    </row>
    <row r="346" spans="1:22" ht="18.75">
      <c r="A346" s="3"/>
      <c r="B346" s="17"/>
      <c r="C346" s="16"/>
      <c r="D346" s="9"/>
      <c r="E346" s="25"/>
      <c r="F346" s="19"/>
      <c r="G346" s="19"/>
      <c r="H346" s="14"/>
      <c r="I346" s="14"/>
      <c r="J346" s="14"/>
      <c r="K346" s="33">
        <f>SUM(K341:K345)</f>
        <v>0</v>
      </c>
      <c r="L346" s="33">
        <f t="shared" ref="L346:N346" si="612">SUM(L341:L345)</f>
        <v>0</v>
      </c>
      <c r="M346" s="33">
        <f t="shared" si="612"/>
        <v>0</v>
      </c>
      <c r="N346" s="33">
        <f t="shared" si="612"/>
        <v>26.459722222229175</v>
      </c>
      <c r="O346" s="15"/>
      <c r="P346" s="15"/>
      <c r="Q346" s="15"/>
      <c r="R346" s="11"/>
      <c r="S346" s="34"/>
      <c r="T346" s="12"/>
      <c r="U346" s="25"/>
      <c r="V346" s="27">
        <v>100</v>
      </c>
    </row>
    <row r="347" spans="1:22" ht="18.75">
      <c r="A347" s="3" t="s">
        <v>171</v>
      </c>
      <c r="B347" s="17" t="s">
        <v>170</v>
      </c>
      <c r="C347" s="16">
        <v>80</v>
      </c>
      <c r="D347" s="9" t="s">
        <v>0</v>
      </c>
      <c r="E347" s="25"/>
      <c r="F347" s="25"/>
      <c r="G347" s="25"/>
      <c r="H347" s="14" t="s">
        <v>467</v>
      </c>
      <c r="I347" s="14" t="s">
        <v>467</v>
      </c>
      <c r="J347" s="14" t="s">
        <v>467</v>
      </c>
      <c r="K347" s="18">
        <f t="shared" ref="K347" si="613">IF(RIGHT(S347)="T",(+G347-F347),0)</f>
        <v>0</v>
      </c>
      <c r="L347" s="18">
        <f t="shared" ref="L347" si="614">IF(RIGHT(S347)="U",(+G347-F347),0)</f>
        <v>0</v>
      </c>
      <c r="M347" s="18">
        <f t="shared" ref="M347" si="615">IF(RIGHT(S347)="C",(+G347-F347),0)</f>
        <v>0</v>
      </c>
      <c r="N347" s="18">
        <f t="shared" ref="N347" si="616">IF(RIGHT(S347)="D",(+G347-F347),0)</f>
        <v>0</v>
      </c>
      <c r="O347" s="15" t="s">
        <v>468</v>
      </c>
      <c r="P347" s="15" t="s">
        <v>468</v>
      </c>
      <c r="Q347" s="15" t="s">
        <v>468</v>
      </c>
      <c r="R347" s="11"/>
      <c r="S347" s="34"/>
      <c r="T347" s="12"/>
      <c r="U347" s="25"/>
      <c r="V347" s="27"/>
    </row>
    <row r="348" spans="1:22" ht="18.75">
      <c r="A348" s="3"/>
      <c r="B348" s="17"/>
      <c r="C348" s="16"/>
      <c r="D348" s="9"/>
      <c r="E348" s="25"/>
      <c r="F348" s="25"/>
      <c r="G348" s="25"/>
      <c r="H348" s="25"/>
      <c r="I348" s="25"/>
      <c r="J348" s="25"/>
      <c r="K348" s="33">
        <f t="shared" ref="K348" si="617">SUM(K347)</f>
        <v>0</v>
      </c>
      <c r="L348" s="33">
        <f t="shared" ref="L348:N348" si="618">SUM(L347)</f>
        <v>0</v>
      </c>
      <c r="M348" s="33">
        <f t="shared" si="618"/>
        <v>0</v>
      </c>
      <c r="N348" s="33">
        <f t="shared" si="618"/>
        <v>0</v>
      </c>
      <c r="O348" s="25"/>
      <c r="P348" s="25"/>
      <c r="Q348" s="25"/>
      <c r="R348" s="11"/>
      <c r="S348" s="34"/>
      <c r="T348" s="12"/>
      <c r="U348" s="25"/>
      <c r="V348" s="27">
        <v>100</v>
      </c>
    </row>
    <row r="349" spans="1:22" ht="25.5">
      <c r="A349" s="3" t="s">
        <v>169</v>
      </c>
      <c r="B349" s="17" t="s">
        <v>168</v>
      </c>
      <c r="C349" s="16">
        <v>50</v>
      </c>
      <c r="D349" s="9" t="s">
        <v>0</v>
      </c>
      <c r="E349" s="25"/>
      <c r="F349" s="25"/>
      <c r="G349" s="25"/>
      <c r="H349" s="14" t="s">
        <v>467</v>
      </c>
      <c r="I349" s="14" t="s">
        <v>467</v>
      </c>
      <c r="J349" s="14" t="s">
        <v>467</v>
      </c>
      <c r="K349" s="18">
        <f t="shared" ref="K349" si="619">IF(RIGHT(S349)="T",(+G349-F349),0)</f>
        <v>0</v>
      </c>
      <c r="L349" s="18">
        <f t="shared" ref="L349" si="620">IF(RIGHT(S349)="U",(+G349-F349),0)</f>
        <v>0</v>
      </c>
      <c r="M349" s="18">
        <f t="shared" ref="M349" si="621">IF(RIGHT(S349)="C",(+G349-F349),0)</f>
        <v>0</v>
      </c>
      <c r="N349" s="18">
        <f t="shared" ref="N349" si="622">IF(RIGHT(S349)="D",(+G349-F349),0)</f>
        <v>0</v>
      </c>
      <c r="O349" s="15" t="s">
        <v>468</v>
      </c>
      <c r="P349" s="15" t="s">
        <v>468</v>
      </c>
      <c r="Q349" s="15" t="s">
        <v>468</v>
      </c>
      <c r="R349" s="11"/>
      <c r="S349" s="34"/>
      <c r="T349" s="12"/>
      <c r="U349" s="25"/>
      <c r="V349" s="27"/>
    </row>
    <row r="350" spans="1:22" ht="18.75">
      <c r="A350" s="3"/>
      <c r="B350" s="17"/>
      <c r="C350" s="16"/>
      <c r="D350" s="9"/>
      <c r="E350" s="25"/>
      <c r="F350" s="25"/>
      <c r="G350" s="25"/>
      <c r="H350" s="25"/>
      <c r="I350" s="25"/>
      <c r="J350" s="25"/>
      <c r="K350" s="33">
        <f t="shared" ref="K350" si="623">SUM(K349)</f>
        <v>0</v>
      </c>
      <c r="L350" s="33">
        <f t="shared" ref="L350:N350" si="624">SUM(L349)</f>
        <v>0</v>
      </c>
      <c r="M350" s="33">
        <f t="shared" si="624"/>
        <v>0</v>
      </c>
      <c r="N350" s="33">
        <f t="shared" si="624"/>
        <v>0</v>
      </c>
      <c r="O350" s="25"/>
      <c r="P350" s="25"/>
      <c r="Q350" s="25"/>
      <c r="R350" s="11"/>
      <c r="S350" s="34"/>
      <c r="T350" s="12"/>
      <c r="U350" s="25"/>
      <c r="V350" s="27">
        <v>100</v>
      </c>
    </row>
    <row r="351" spans="1:22" ht="25.5">
      <c r="A351" s="3" t="s">
        <v>167</v>
      </c>
      <c r="B351" s="17" t="s">
        <v>166</v>
      </c>
      <c r="C351" s="16">
        <v>50</v>
      </c>
      <c r="D351" s="9" t="s">
        <v>0</v>
      </c>
      <c r="E351" s="25"/>
      <c r="F351" s="25"/>
      <c r="G351" s="25"/>
      <c r="H351" s="14" t="s">
        <v>467</v>
      </c>
      <c r="I351" s="14" t="s">
        <v>467</v>
      </c>
      <c r="J351" s="14" t="s">
        <v>467</v>
      </c>
      <c r="K351" s="18">
        <f t="shared" ref="K351" si="625">IF(RIGHT(S351)="T",(+G351-F351),0)</f>
        <v>0</v>
      </c>
      <c r="L351" s="18">
        <f t="shared" ref="L351" si="626">IF(RIGHT(S351)="U",(+G351-F351),0)</f>
        <v>0</v>
      </c>
      <c r="M351" s="18">
        <f t="shared" ref="M351" si="627">IF(RIGHT(S351)="C",(+G351-F351),0)</f>
        <v>0</v>
      </c>
      <c r="N351" s="18">
        <f t="shared" ref="N351" si="628">IF(RIGHT(S351)="D",(+G351-F351),0)</f>
        <v>0</v>
      </c>
      <c r="O351" s="15" t="s">
        <v>468</v>
      </c>
      <c r="P351" s="15" t="s">
        <v>468</v>
      </c>
      <c r="Q351" s="15" t="s">
        <v>468</v>
      </c>
      <c r="R351" s="11"/>
      <c r="S351" s="34"/>
      <c r="T351" s="12"/>
      <c r="U351" s="25"/>
      <c r="V351" s="27"/>
    </row>
    <row r="352" spans="1:22" ht="18.75">
      <c r="A352" s="3"/>
      <c r="B352" s="17"/>
      <c r="C352" s="16"/>
      <c r="D352" s="9"/>
      <c r="E352" s="25"/>
      <c r="F352" s="25"/>
      <c r="G352" s="25"/>
      <c r="H352" s="25"/>
      <c r="I352" s="25"/>
      <c r="J352" s="25"/>
      <c r="K352" s="33">
        <f t="shared" ref="K352" si="629">SUM(K351)</f>
        <v>0</v>
      </c>
      <c r="L352" s="33">
        <f t="shared" ref="L352:N352" si="630">SUM(L351)</f>
        <v>0</v>
      </c>
      <c r="M352" s="33">
        <f t="shared" si="630"/>
        <v>0</v>
      </c>
      <c r="N352" s="33">
        <f t="shared" si="630"/>
        <v>0</v>
      </c>
      <c r="O352" s="25"/>
      <c r="P352" s="25"/>
      <c r="Q352" s="25"/>
      <c r="R352" s="11"/>
      <c r="S352" s="34"/>
      <c r="T352" s="12"/>
      <c r="U352" s="25"/>
      <c r="V352" s="27">
        <v>100</v>
      </c>
    </row>
    <row r="353" spans="1:22" ht="18.75">
      <c r="A353" s="3" t="s">
        <v>165</v>
      </c>
      <c r="B353" s="17" t="s">
        <v>164</v>
      </c>
      <c r="C353" s="16">
        <v>125</v>
      </c>
      <c r="D353" s="9" t="s">
        <v>0</v>
      </c>
      <c r="E353" s="25"/>
      <c r="F353" s="25"/>
      <c r="G353" s="25"/>
      <c r="H353" s="14" t="s">
        <v>467</v>
      </c>
      <c r="I353" s="14" t="s">
        <v>467</v>
      </c>
      <c r="J353" s="14" t="s">
        <v>467</v>
      </c>
      <c r="K353" s="18">
        <f t="shared" ref="K353" si="631">IF(RIGHT(S353)="T",(+G353-F353),0)</f>
        <v>0</v>
      </c>
      <c r="L353" s="18">
        <f t="shared" ref="L353" si="632">IF(RIGHT(S353)="U",(+G353-F353),0)</f>
        <v>0</v>
      </c>
      <c r="M353" s="18">
        <f t="shared" ref="M353" si="633">IF(RIGHT(S353)="C",(+G353-F353),0)</f>
        <v>0</v>
      </c>
      <c r="N353" s="18">
        <f t="shared" ref="N353" si="634">IF(RIGHT(S353)="D",(+G353-F353),0)</f>
        <v>0</v>
      </c>
      <c r="O353" s="15" t="s">
        <v>468</v>
      </c>
      <c r="P353" s="15" t="s">
        <v>468</v>
      </c>
      <c r="Q353" s="15" t="s">
        <v>468</v>
      </c>
      <c r="R353" s="11"/>
      <c r="S353" s="34"/>
      <c r="T353" s="12"/>
      <c r="U353" s="25"/>
      <c r="V353" s="27"/>
    </row>
    <row r="354" spans="1:22" ht="18.75">
      <c r="A354" s="3"/>
      <c r="B354" s="17"/>
      <c r="C354" s="16"/>
      <c r="D354" s="9"/>
      <c r="E354" s="25"/>
      <c r="F354" s="25"/>
      <c r="G354" s="25"/>
      <c r="H354" s="25"/>
      <c r="I354" s="25"/>
      <c r="J354" s="25"/>
      <c r="K354" s="33">
        <f t="shared" ref="K354" si="635">SUM(K353)</f>
        <v>0</v>
      </c>
      <c r="L354" s="33">
        <f t="shared" ref="L354:N354" si="636">SUM(L353)</f>
        <v>0</v>
      </c>
      <c r="M354" s="33">
        <f t="shared" si="636"/>
        <v>0</v>
      </c>
      <c r="N354" s="33">
        <f t="shared" si="636"/>
        <v>0</v>
      </c>
      <c r="O354" s="25"/>
      <c r="P354" s="25"/>
      <c r="Q354" s="25"/>
      <c r="R354" s="11"/>
      <c r="S354" s="34"/>
      <c r="T354" s="12"/>
      <c r="U354" s="25"/>
      <c r="V354" s="27">
        <v>100</v>
      </c>
    </row>
    <row r="355" spans="1:22" ht="24">
      <c r="A355" s="3" t="s">
        <v>163</v>
      </c>
      <c r="B355" s="17" t="s">
        <v>162</v>
      </c>
      <c r="C355" s="16">
        <v>80</v>
      </c>
      <c r="D355" s="9" t="s">
        <v>0</v>
      </c>
      <c r="E355" s="25"/>
      <c r="F355" s="10">
        <v>43249.638888888891</v>
      </c>
      <c r="G355" s="10">
        <v>43249.773611111108</v>
      </c>
      <c r="H355" s="14" t="s">
        <v>467</v>
      </c>
      <c r="I355" s="14" t="s">
        <v>467</v>
      </c>
      <c r="J355" s="14" t="s">
        <v>467</v>
      </c>
      <c r="K355" s="18">
        <f t="shared" ref="K355:K360" si="637">IF(RIGHT(S355)="T",(+G355-F355),0)</f>
        <v>0</v>
      </c>
      <c r="L355" s="18">
        <f t="shared" ref="L355:L360" si="638">IF(RIGHT(S355)="U",(+G355-F355),0)</f>
        <v>0</v>
      </c>
      <c r="M355" s="18">
        <f t="shared" ref="M355:M360" si="639">IF(RIGHT(S355)="C",(+G355-F355),0)</f>
        <v>0</v>
      </c>
      <c r="N355" s="18">
        <f t="shared" ref="N355:N360" si="640">IF(RIGHT(S355)="D",(+G355-F355),0)</f>
        <v>0.13472222221753327</v>
      </c>
      <c r="O355" s="15" t="s">
        <v>468</v>
      </c>
      <c r="P355" s="15" t="s">
        <v>468</v>
      </c>
      <c r="Q355" s="15" t="s">
        <v>468</v>
      </c>
      <c r="R355" s="11" t="s">
        <v>712</v>
      </c>
      <c r="S355" s="34" t="s">
        <v>713</v>
      </c>
      <c r="T355" s="12" t="s">
        <v>717</v>
      </c>
      <c r="U355" s="25"/>
      <c r="V355" s="27"/>
    </row>
    <row r="356" spans="1:22" ht="18.75">
      <c r="A356" s="3"/>
      <c r="B356" s="17"/>
      <c r="C356" s="16"/>
      <c r="D356" s="9"/>
      <c r="E356" s="25"/>
      <c r="F356" s="19"/>
      <c r="G356" s="19"/>
      <c r="H356" s="14"/>
      <c r="I356" s="14"/>
      <c r="J356" s="14"/>
      <c r="K356" s="33">
        <f>SUM(K355)</f>
        <v>0</v>
      </c>
      <c r="L356" s="33">
        <f t="shared" ref="L356:N356" si="641">SUM(L355)</f>
        <v>0</v>
      </c>
      <c r="M356" s="33">
        <f t="shared" si="641"/>
        <v>0</v>
      </c>
      <c r="N356" s="33">
        <f t="shared" si="641"/>
        <v>0.13472222221753327</v>
      </c>
      <c r="O356" s="15"/>
      <c r="P356" s="15"/>
      <c r="Q356" s="15"/>
      <c r="R356" s="11"/>
      <c r="S356" s="34"/>
      <c r="T356" s="12"/>
      <c r="U356" s="25"/>
      <c r="V356" s="27">
        <v>100</v>
      </c>
    </row>
    <row r="357" spans="1:22" ht="18.75">
      <c r="A357" s="3" t="s">
        <v>161</v>
      </c>
      <c r="B357" s="17" t="s">
        <v>160</v>
      </c>
      <c r="C357" s="16">
        <v>125</v>
      </c>
      <c r="D357" s="9" t="s">
        <v>0</v>
      </c>
      <c r="E357" s="25"/>
      <c r="F357" s="10">
        <v>43222.594444444447</v>
      </c>
      <c r="G357" s="10">
        <v>43223.038888888892</v>
      </c>
      <c r="H357" s="14" t="s">
        <v>467</v>
      </c>
      <c r="I357" s="14" t="s">
        <v>467</v>
      </c>
      <c r="J357" s="14" t="s">
        <v>467</v>
      </c>
      <c r="K357" s="18">
        <f t="shared" si="637"/>
        <v>0.44444444444525288</v>
      </c>
      <c r="L357" s="18">
        <f t="shared" si="638"/>
        <v>0</v>
      </c>
      <c r="M357" s="18">
        <f t="shared" si="639"/>
        <v>0</v>
      </c>
      <c r="N357" s="18">
        <f t="shared" si="640"/>
        <v>0</v>
      </c>
      <c r="O357" s="15" t="s">
        <v>468</v>
      </c>
      <c r="P357" s="15" t="s">
        <v>468</v>
      </c>
      <c r="Q357" s="15" t="s">
        <v>468</v>
      </c>
      <c r="R357" s="11" t="s">
        <v>718</v>
      </c>
      <c r="S357" s="34" t="s">
        <v>719</v>
      </c>
      <c r="T357" s="12" t="s">
        <v>720</v>
      </c>
      <c r="U357" s="25"/>
      <c r="V357" s="27"/>
    </row>
    <row r="358" spans="1:22" ht="24">
      <c r="A358" s="3"/>
      <c r="B358" s="17"/>
      <c r="C358" s="16"/>
      <c r="D358" s="9"/>
      <c r="E358" s="25"/>
      <c r="F358" s="10">
        <v>43250.62777777778</v>
      </c>
      <c r="G358" s="10">
        <v>43250.756249999999</v>
      </c>
      <c r="H358" s="14" t="s">
        <v>467</v>
      </c>
      <c r="I358" s="14" t="s">
        <v>467</v>
      </c>
      <c r="J358" s="14" t="s">
        <v>467</v>
      </c>
      <c r="K358" s="18">
        <f t="shared" si="637"/>
        <v>0</v>
      </c>
      <c r="L358" s="18">
        <f t="shared" si="638"/>
        <v>0</v>
      </c>
      <c r="M358" s="18">
        <f t="shared" si="639"/>
        <v>0</v>
      </c>
      <c r="N358" s="18">
        <f t="shared" si="640"/>
        <v>0.12847222221898846</v>
      </c>
      <c r="O358" s="15" t="s">
        <v>468</v>
      </c>
      <c r="P358" s="15" t="s">
        <v>468</v>
      </c>
      <c r="Q358" s="15" t="s">
        <v>468</v>
      </c>
      <c r="R358" s="11" t="s">
        <v>712</v>
      </c>
      <c r="S358" s="34" t="s">
        <v>713</v>
      </c>
      <c r="T358" s="12" t="s">
        <v>721</v>
      </c>
      <c r="U358" s="25"/>
      <c r="V358" s="27"/>
    </row>
    <row r="359" spans="1:22" ht="18.75">
      <c r="A359" s="3"/>
      <c r="B359" s="17"/>
      <c r="C359" s="16"/>
      <c r="D359" s="9"/>
      <c r="E359" s="25"/>
      <c r="F359" s="19"/>
      <c r="G359" s="19"/>
      <c r="H359" s="14"/>
      <c r="I359" s="14"/>
      <c r="J359" s="14"/>
      <c r="K359" s="33">
        <f t="shared" ref="K359:M359" si="642">SUM(K357:K358)</f>
        <v>0.44444444444525288</v>
      </c>
      <c r="L359" s="33">
        <f t="shared" si="642"/>
        <v>0</v>
      </c>
      <c r="M359" s="33">
        <f t="shared" si="642"/>
        <v>0</v>
      </c>
      <c r="N359" s="33">
        <f>SUM(N357:N358)</f>
        <v>0.12847222221898846</v>
      </c>
      <c r="O359" s="15"/>
      <c r="P359" s="15"/>
      <c r="Q359" s="15"/>
      <c r="R359" s="11"/>
      <c r="S359" s="34"/>
      <c r="T359" s="12"/>
      <c r="U359" s="25"/>
      <c r="V359" s="27">
        <v>98.52</v>
      </c>
    </row>
    <row r="360" spans="1:22" ht="18.75">
      <c r="A360" s="3" t="s">
        <v>159</v>
      </c>
      <c r="B360" s="17" t="s">
        <v>158</v>
      </c>
      <c r="C360" s="16">
        <v>80</v>
      </c>
      <c r="D360" s="9" t="s">
        <v>0</v>
      </c>
      <c r="E360" s="25"/>
      <c r="F360" s="10">
        <v>43223.180555555555</v>
      </c>
      <c r="G360" s="10">
        <v>43223.231249999997</v>
      </c>
      <c r="H360" s="14" t="s">
        <v>467</v>
      </c>
      <c r="I360" s="14" t="s">
        <v>467</v>
      </c>
      <c r="J360" s="14" t="s">
        <v>467</v>
      </c>
      <c r="K360" s="18">
        <f t="shared" si="637"/>
        <v>5.0694444442342501E-2</v>
      </c>
      <c r="L360" s="18">
        <f t="shared" si="638"/>
        <v>0</v>
      </c>
      <c r="M360" s="18">
        <f t="shared" si="639"/>
        <v>0</v>
      </c>
      <c r="N360" s="18">
        <f t="shared" si="640"/>
        <v>0</v>
      </c>
      <c r="O360" s="15" t="s">
        <v>468</v>
      </c>
      <c r="P360" s="15" t="s">
        <v>468</v>
      </c>
      <c r="Q360" s="15" t="s">
        <v>468</v>
      </c>
      <c r="R360" s="11" t="s">
        <v>722</v>
      </c>
      <c r="S360" s="34" t="s">
        <v>723</v>
      </c>
      <c r="T360" s="12" t="s">
        <v>724</v>
      </c>
      <c r="U360" s="25"/>
      <c r="V360" s="27"/>
    </row>
    <row r="361" spans="1:22" ht="18.75">
      <c r="A361" s="3"/>
      <c r="B361" s="17"/>
      <c r="C361" s="16"/>
      <c r="D361" s="9"/>
      <c r="E361" s="25"/>
      <c r="F361" s="19"/>
      <c r="G361" s="19"/>
      <c r="H361" s="14"/>
      <c r="I361" s="14"/>
      <c r="J361" s="14"/>
      <c r="K361" s="33">
        <f>SUM(K360)</f>
        <v>5.0694444442342501E-2</v>
      </c>
      <c r="L361" s="33">
        <f t="shared" ref="L361:N361" si="643">SUM(L360)</f>
        <v>0</v>
      </c>
      <c r="M361" s="33">
        <f t="shared" si="643"/>
        <v>0</v>
      </c>
      <c r="N361" s="33">
        <f t="shared" si="643"/>
        <v>0</v>
      </c>
      <c r="O361" s="15"/>
      <c r="P361" s="15"/>
      <c r="Q361" s="15"/>
      <c r="R361" s="11"/>
      <c r="S361" s="34"/>
      <c r="T361" s="12"/>
      <c r="U361" s="25"/>
      <c r="V361" s="27">
        <v>99.83</v>
      </c>
    </row>
    <row r="362" spans="1:22" ht="18.75">
      <c r="A362" s="3" t="s">
        <v>157</v>
      </c>
      <c r="B362" s="17" t="s">
        <v>156</v>
      </c>
      <c r="C362" s="16">
        <v>125</v>
      </c>
      <c r="D362" s="9" t="s">
        <v>0</v>
      </c>
      <c r="E362" s="25"/>
      <c r="F362" s="25"/>
      <c r="G362" s="25"/>
      <c r="H362" s="14" t="s">
        <v>467</v>
      </c>
      <c r="I362" s="14" t="s">
        <v>467</v>
      </c>
      <c r="J362" s="14" t="s">
        <v>467</v>
      </c>
      <c r="K362" s="18">
        <f t="shared" ref="K362" si="644">IF(RIGHT(S362)="T",(+G362-F362),0)</f>
        <v>0</v>
      </c>
      <c r="L362" s="18">
        <f t="shared" ref="L362" si="645">IF(RIGHT(S362)="U",(+G362-F362),0)</f>
        <v>0</v>
      </c>
      <c r="M362" s="18">
        <f t="shared" ref="M362" si="646">IF(RIGHT(S362)="C",(+G362-F362),0)</f>
        <v>0</v>
      </c>
      <c r="N362" s="18">
        <f t="shared" ref="N362" si="647">IF(RIGHT(S362)="D",(+G362-F362),0)</f>
        <v>0</v>
      </c>
      <c r="O362" s="15" t="s">
        <v>468</v>
      </c>
      <c r="P362" s="15" t="s">
        <v>468</v>
      </c>
      <c r="Q362" s="15" t="s">
        <v>468</v>
      </c>
      <c r="R362" s="11"/>
      <c r="S362" s="34"/>
      <c r="T362" s="12"/>
      <c r="U362" s="25"/>
      <c r="V362" s="27"/>
    </row>
    <row r="363" spans="1:22" ht="18.75">
      <c r="A363" s="3"/>
      <c r="B363" s="17"/>
      <c r="C363" s="16"/>
      <c r="D363" s="9"/>
      <c r="E363" s="25"/>
      <c r="F363" s="25"/>
      <c r="G363" s="25"/>
      <c r="H363" s="25"/>
      <c r="I363" s="25"/>
      <c r="J363" s="25"/>
      <c r="K363" s="33">
        <f t="shared" ref="K363" si="648">SUM(K362)</f>
        <v>0</v>
      </c>
      <c r="L363" s="33">
        <f t="shared" ref="L363:N363" si="649">SUM(L362)</f>
        <v>0</v>
      </c>
      <c r="M363" s="33">
        <f t="shared" si="649"/>
        <v>0</v>
      </c>
      <c r="N363" s="33">
        <f t="shared" si="649"/>
        <v>0</v>
      </c>
      <c r="O363" s="25"/>
      <c r="P363" s="25"/>
      <c r="Q363" s="25"/>
      <c r="R363" s="11"/>
      <c r="S363" s="34"/>
      <c r="T363" s="12"/>
      <c r="U363" s="25"/>
      <c r="V363" s="27">
        <v>100</v>
      </c>
    </row>
    <row r="364" spans="1:22" ht="25.5">
      <c r="A364" s="3" t="s">
        <v>155</v>
      </c>
      <c r="B364" s="17" t="s">
        <v>154</v>
      </c>
      <c r="C364" s="16">
        <v>50</v>
      </c>
      <c r="D364" s="9" t="s">
        <v>0</v>
      </c>
      <c r="E364" s="25"/>
      <c r="F364" s="25"/>
      <c r="G364" s="25"/>
      <c r="H364" s="14" t="s">
        <v>467</v>
      </c>
      <c r="I364" s="14" t="s">
        <v>467</v>
      </c>
      <c r="J364" s="14" t="s">
        <v>467</v>
      </c>
      <c r="K364" s="18">
        <f t="shared" ref="K364" si="650">IF(RIGHT(S364)="T",(+G364-F364),0)</f>
        <v>0</v>
      </c>
      <c r="L364" s="18">
        <f t="shared" ref="L364" si="651">IF(RIGHT(S364)="U",(+G364-F364),0)</f>
        <v>0</v>
      </c>
      <c r="M364" s="18">
        <f t="shared" ref="M364" si="652">IF(RIGHT(S364)="C",(+G364-F364),0)</f>
        <v>0</v>
      </c>
      <c r="N364" s="18">
        <f t="shared" ref="N364" si="653">IF(RIGHT(S364)="D",(+G364-F364),0)</f>
        <v>0</v>
      </c>
      <c r="O364" s="15" t="s">
        <v>468</v>
      </c>
      <c r="P364" s="15" t="s">
        <v>468</v>
      </c>
      <c r="Q364" s="15" t="s">
        <v>468</v>
      </c>
      <c r="R364" s="11"/>
      <c r="S364" s="34"/>
      <c r="T364" s="12"/>
      <c r="U364" s="25"/>
      <c r="V364" s="27"/>
    </row>
    <row r="365" spans="1:22" ht="18.75">
      <c r="A365" s="3"/>
      <c r="B365" s="17"/>
      <c r="C365" s="16"/>
      <c r="D365" s="9"/>
      <c r="E365" s="25"/>
      <c r="F365" s="25"/>
      <c r="G365" s="25"/>
      <c r="H365" s="25"/>
      <c r="I365" s="25"/>
      <c r="J365" s="25"/>
      <c r="K365" s="33">
        <f t="shared" ref="K365" si="654">SUM(K364)</f>
        <v>0</v>
      </c>
      <c r="L365" s="33">
        <f t="shared" ref="L365:N365" si="655">SUM(L364)</f>
        <v>0</v>
      </c>
      <c r="M365" s="33">
        <f t="shared" si="655"/>
        <v>0</v>
      </c>
      <c r="N365" s="33">
        <f t="shared" si="655"/>
        <v>0</v>
      </c>
      <c r="O365" s="25"/>
      <c r="P365" s="25"/>
      <c r="Q365" s="25"/>
      <c r="R365" s="11"/>
      <c r="S365" s="34"/>
      <c r="T365" s="12"/>
      <c r="U365" s="25"/>
      <c r="V365" s="27">
        <v>100</v>
      </c>
    </row>
    <row r="366" spans="1:22" ht="25.5">
      <c r="A366" s="3" t="s">
        <v>153</v>
      </c>
      <c r="B366" s="17" t="s">
        <v>152</v>
      </c>
      <c r="C366" s="16">
        <v>50</v>
      </c>
      <c r="D366" s="9" t="s">
        <v>0</v>
      </c>
      <c r="E366" s="25"/>
      <c r="F366" s="25"/>
      <c r="G366" s="25"/>
      <c r="H366" s="14" t="s">
        <v>467</v>
      </c>
      <c r="I366" s="14" t="s">
        <v>467</v>
      </c>
      <c r="J366" s="14" t="s">
        <v>467</v>
      </c>
      <c r="K366" s="18">
        <f t="shared" ref="K366" si="656">IF(RIGHT(S366)="T",(+G366-F366),0)</f>
        <v>0</v>
      </c>
      <c r="L366" s="18">
        <f t="shared" ref="L366" si="657">IF(RIGHT(S366)="U",(+G366-F366),0)</f>
        <v>0</v>
      </c>
      <c r="M366" s="18">
        <f t="shared" ref="M366" si="658">IF(RIGHT(S366)="C",(+G366-F366),0)</f>
        <v>0</v>
      </c>
      <c r="N366" s="18">
        <f t="shared" ref="N366" si="659">IF(RIGHT(S366)="D",(+G366-F366),0)</f>
        <v>0</v>
      </c>
      <c r="O366" s="15" t="s">
        <v>468</v>
      </c>
      <c r="P366" s="15" t="s">
        <v>468</v>
      </c>
      <c r="Q366" s="15" t="s">
        <v>468</v>
      </c>
      <c r="R366" s="11"/>
      <c r="S366" s="34"/>
      <c r="T366" s="12"/>
      <c r="U366" s="25"/>
      <c r="V366" s="27"/>
    </row>
    <row r="367" spans="1:22" ht="18.75">
      <c r="A367" s="3"/>
      <c r="B367" s="17"/>
      <c r="C367" s="16"/>
      <c r="D367" s="9"/>
      <c r="E367" s="25"/>
      <c r="F367" s="25"/>
      <c r="G367" s="25"/>
      <c r="H367" s="25"/>
      <c r="I367" s="25"/>
      <c r="J367" s="25"/>
      <c r="K367" s="33">
        <f t="shared" ref="K367" si="660">SUM(K366)</f>
        <v>0</v>
      </c>
      <c r="L367" s="33">
        <f t="shared" ref="L367:N367" si="661">SUM(L366)</f>
        <v>0</v>
      </c>
      <c r="M367" s="33">
        <f t="shared" si="661"/>
        <v>0</v>
      </c>
      <c r="N367" s="33">
        <f t="shared" si="661"/>
        <v>0</v>
      </c>
      <c r="O367" s="25"/>
      <c r="P367" s="25"/>
      <c r="Q367" s="25"/>
      <c r="R367" s="11"/>
      <c r="S367" s="34"/>
      <c r="T367" s="12"/>
      <c r="U367" s="25"/>
      <c r="V367" s="27">
        <v>100</v>
      </c>
    </row>
    <row r="368" spans="1:22" ht="18.75">
      <c r="A368" s="3" t="s">
        <v>151</v>
      </c>
      <c r="B368" s="17" t="s">
        <v>150</v>
      </c>
      <c r="C368" s="16">
        <v>80</v>
      </c>
      <c r="D368" s="9" t="s">
        <v>0</v>
      </c>
      <c r="E368" s="25"/>
      <c r="F368" s="25"/>
      <c r="G368" s="25"/>
      <c r="H368" s="14" t="s">
        <v>467</v>
      </c>
      <c r="I368" s="14" t="s">
        <v>467</v>
      </c>
      <c r="J368" s="14" t="s">
        <v>467</v>
      </c>
      <c r="K368" s="18">
        <f t="shared" ref="K368" si="662">IF(RIGHT(S368)="T",(+G368-F368),0)</f>
        <v>0</v>
      </c>
      <c r="L368" s="18">
        <f t="shared" ref="L368" si="663">IF(RIGHT(S368)="U",(+G368-F368),0)</f>
        <v>0</v>
      </c>
      <c r="M368" s="18">
        <f t="shared" ref="M368" si="664">IF(RIGHT(S368)="C",(+G368-F368),0)</f>
        <v>0</v>
      </c>
      <c r="N368" s="18">
        <f t="shared" ref="N368" si="665">IF(RIGHT(S368)="D",(+G368-F368),0)</f>
        <v>0</v>
      </c>
      <c r="O368" s="15" t="s">
        <v>468</v>
      </c>
      <c r="P368" s="15" t="s">
        <v>468</v>
      </c>
      <c r="Q368" s="15" t="s">
        <v>468</v>
      </c>
      <c r="R368" s="11"/>
      <c r="S368" s="34"/>
      <c r="T368" s="12"/>
      <c r="U368" s="25"/>
      <c r="V368" s="27"/>
    </row>
    <row r="369" spans="1:22" ht="18.75">
      <c r="A369" s="3"/>
      <c r="B369" s="17"/>
      <c r="C369" s="16"/>
      <c r="D369" s="9"/>
      <c r="E369" s="25"/>
      <c r="F369" s="25"/>
      <c r="G369" s="25"/>
      <c r="H369" s="25"/>
      <c r="I369" s="25"/>
      <c r="J369" s="25"/>
      <c r="K369" s="33">
        <f t="shared" ref="K369" si="666">SUM(K368)</f>
        <v>0</v>
      </c>
      <c r="L369" s="33">
        <f t="shared" ref="L369:N369" si="667">SUM(L368)</f>
        <v>0</v>
      </c>
      <c r="M369" s="33">
        <f t="shared" si="667"/>
        <v>0</v>
      </c>
      <c r="N369" s="33">
        <f t="shared" si="667"/>
        <v>0</v>
      </c>
      <c r="O369" s="25"/>
      <c r="P369" s="25"/>
      <c r="Q369" s="25"/>
      <c r="R369" s="11"/>
      <c r="S369" s="34"/>
      <c r="T369" s="12"/>
      <c r="U369" s="25"/>
      <c r="V369" s="27">
        <v>100</v>
      </c>
    </row>
    <row r="370" spans="1:22" ht="18.75">
      <c r="A370" s="3" t="s">
        <v>149</v>
      </c>
      <c r="B370" s="17" t="s">
        <v>148</v>
      </c>
      <c r="C370" s="16">
        <v>125</v>
      </c>
      <c r="D370" s="9" t="s">
        <v>0</v>
      </c>
      <c r="E370" s="25"/>
      <c r="F370" s="25"/>
      <c r="G370" s="25"/>
      <c r="H370" s="14" t="s">
        <v>467</v>
      </c>
      <c r="I370" s="14" t="s">
        <v>467</v>
      </c>
      <c r="J370" s="14" t="s">
        <v>467</v>
      </c>
      <c r="K370" s="18">
        <f t="shared" ref="K370" si="668">IF(RIGHT(S370)="T",(+G370-F370),0)</f>
        <v>0</v>
      </c>
      <c r="L370" s="18">
        <f t="shared" ref="L370" si="669">IF(RIGHT(S370)="U",(+G370-F370),0)</f>
        <v>0</v>
      </c>
      <c r="M370" s="18">
        <f t="shared" ref="M370" si="670">IF(RIGHT(S370)="C",(+G370-F370),0)</f>
        <v>0</v>
      </c>
      <c r="N370" s="18">
        <f t="shared" ref="N370" si="671">IF(RIGHT(S370)="D",(+G370-F370),0)</f>
        <v>0</v>
      </c>
      <c r="O370" s="15" t="s">
        <v>468</v>
      </c>
      <c r="P370" s="15" t="s">
        <v>468</v>
      </c>
      <c r="Q370" s="15" t="s">
        <v>468</v>
      </c>
      <c r="R370" s="11"/>
      <c r="S370" s="34"/>
      <c r="T370" s="12"/>
      <c r="U370" s="25"/>
      <c r="V370" s="27"/>
    </row>
    <row r="371" spans="1:22" ht="18.75">
      <c r="A371" s="3"/>
      <c r="B371" s="17"/>
      <c r="C371" s="16"/>
      <c r="D371" s="9"/>
      <c r="E371" s="25"/>
      <c r="F371" s="25"/>
      <c r="G371" s="25"/>
      <c r="H371" s="25"/>
      <c r="I371" s="25"/>
      <c r="J371" s="25"/>
      <c r="K371" s="33">
        <f t="shared" ref="K371" si="672">SUM(K370)</f>
        <v>0</v>
      </c>
      <c r="L371" s="33">
        <f t="shared" ref="L371:N371" si="673">SUM(L370)</f>
        <v>0</v>
      </c>
      <c r="M371" s="33">
        <f t="shared" si="673"/>
        <v>0</v>
      </c>
      <c r="N371" s="33">
        <f t="shared" si="673"/>
        <v>0</v>
      </c>
      <c r="O371" s="25"/>
      <c r="P371" s="25"/>
      <c r="Q371" s="25"/>
      <c r="R371" s="11"/>
      <c r="S371" s="34"/>
      <c r="T371" s="12"/>
      <c r="U371" s="25"/>
      <c r="V371" s="27">
        <v>100</v>
      </c>
    </row>
    <row r="372" spans="1:22" ht="18.75">
      <c r="A372" s="3" t="s">
        <v>147</v>
      </c>
      <c r="B372" s="17" t="s">
        <v>146</v>
      </c>
      <c r="C372" s="16">
        <v>125</v>
      </c>
      <c r="D372" s="9" t="s">
        <v>0</v>
      </c>
      <c r="E372" s="25"/>
      <c r="F372" s="25"/>
      <c r="G372" s="25"/>
      <c r="H372" s="14" t="s">
        <v>467</v>
      </c>
      <c r="I372" s="14" t="s">
        <v>467</v>
      </c>
      <c r="J372" s="14" t="s">
        <v>467</v>
      </c>
      <c r="K372" s="18">
        <f t="shared" ref="K372" si="674">IF(RIGHT(S372)="T",(+G372-F372),0)</f>
        <v>0</v>
      </c>
      <c r="L372" s="18">
        <f t="shared" ref="L372" si="675">IF(RIGHT(S372)="U",(+G372-F372),0)</f>
        <v>0</v>
      </c>
      <c r="M372" s="18">
        <f t="shared" ref="M372" si="676">IF(RIGHT(S372)="C",(+G372-F372),0)</f>
        <v>0</v>
      </c>
      <c r="N372" s="18">
        <f t="shared" ref="N372" si="677">IF(RIGHT(S372)="D",(+G372-F372),0)</f>
        <v>0</v>
      </c>
      <c r="O372" s="15" t="s">
        <v>468</v>
      </c>
      <c r="P372" s="15" t="s">
        <v>468</v>
      </c>
      <c r="Q372" s="15" t="s">
        <v>468</v>
      </c>
      <c r="R372" s="11"/>
      <c r="S372" s="34"/>
      <c r="T372" s="12"/>
      <c r="U372" s="25"/>
      <c r="V372" s="27"/>
    </row>
    <row r="373" spans="1:22" ht="18.75">
      <c r="A373" s="3"/>
      <c r="B373" s="17"/>
      <c r="C373" s="16"/>
      <c r="D373" s="9"/>
      <c r="E373" s="25"/>
      <c r="F373" s="25"/>
      <c r="G373" s="25"/>
      <c r="H373" s="25"/>
      <c r="I373" s="25"/>
      <c r="J373" s="25"/>
      <c r="K373" s="33">
        <f t="shared" ref="K373" si="678">SUM(K372)</f>
        <v>0</v>
      </c>
      <c r="L373" s="33">
        <f t="shared" ref="L373:N373" si="679">SUM(L372)</f>
        <v>0</v>
      </c>
      <c r="M373" s="33">
        <f t="shared" si="679"/>
        <v>0</v>
      </c>
      <c r="N373" s="33">
        <f t="shared" si="679"/>
        <v>0</v>
      </c>
      <c r="O373" s="25"/>
      <c r="P373" s="25"/>
      <c r="Q373" s="25"/>
      <c r="R373" s="11"/>
      <c r="S373" s="34"/>
      <c r="T373" s="12"/>
      <c r="U373" s="25"/>
      <c r="V373" s="27">
        <v>100</v>
      </c>
    </row>
    <row r="374" spans="1:22" ht="24">
      <c r="A374" s="3" t="s">
        <v>145</v>
      </c>
      <c r="B374" s="17" t="s">
        <v>144</v>
      </c>
      <c r="C374" s="16">
        <v>80</v>
      </c>
      <c r="D374" s="9" t="s">
        <v>0</v>
      </c>
      <c r="E374" s="25"/>
      <c r="F374" s="10">
        <v>43251.581250000003</v>
      </c>
      <c r="G374" s="10">
        <v>43252</v>
      </c>
      <c r="H374" s="14" t="s">
        <v>467</v>
      </c>
      <c r="I374" s="14" t="s">
        <v>467</v>
      </c>
      <c r="J374" s="14" t="s">
        <v>467</v>
      </c>
      <c r="K374" s="18">
        <f t="shared" ref="K374" si="680">IF(RIGHT(S374)="T",(+G374-F374),0)</f>
        <v>0</v>
      </c>
      <c r="L374" s="18">
        <f t="shared" ref="L374" si="681">IF(RIGHT(S374)="U",(+G374-F374),0)</f>
        <v>0</v>
      </c>
      <c r="M374" s="18">
        <f t="shared" ref="M374" si="682">IF(RIGHT(S374)="C",(+G374-F374),0)</f>
        <v>0</v>
      </c>
      <c r="N374" s="18">
        <f t="shared" ref="N374" si="683">IF(RIGHT(S374)="D",(+G374-F374),0)</f>
        <v>0.41874999999708962</v>
      </c>
      <c r="O374" s="15" t="s">
        <v>468</v>
      </c>
      <c r="P374" s="15" t="s">
        <v>468</v>
      </c>
      <c r="Q374" s="15" t="s">
        <v>468</v>
      </c>
      <c r="R374" s="11" t="s">
        <v>712</v>
      </c>
      <c r="S374" s="34" t="s">
        <v>713</v>
      </c>
      <c r="T374" s="12" t="s">
        <v>725</v>
      </c>
      <c r="U374" s="25"/>
      <c r="V374" s="27"/>
    </row>
    <row r="375" spans="1:22" ht="18.75">
      <c r="A375" s="3"/>
      <c r="B375" s="17"/>
      <c r="C375" s="16"/>
      <c r="D375" s="9"/>
      <c r="E375" s="25"/>
      <c r="F375" s="21"/>
      <c r="G375" s="21"/>
      <c r="H375" s="14"/>
      <c r="I375" s="14"/>
      <c r="J375" s="14"/>
      <c r="K375" s="33">
        <f>SUM(K374)</f>
        <v>0</v>
      </c>
      <c r="L375" s="33">
        <f t="shared" ref="L375:N375" si="684">SUM(L374)</f>
        <v>0</v>
      </c>
      <c r="M375" s="33">
        <f t="shared" si="684"/>
        <v>0</v>
      </c>
      <c r="N375" s="33">
        <f t="shared" si="684"/>
        <v>0.41874999999708962</v>
      </c>
      <c r="O375" s="15"/>
      <c r="P375" s="15"/>
      <c r="Q375" s="15"/>
      <c r="R375" s="11"/>
      <c r="S375" s="34"/>
      <c r="T375" s="12"/>
      <c r="U375" s="25"/>
      <c r="V375" s="27">
        <v>100</v>
      </c>
    </row>
    <row r="376" spans="1:22" ht="24">
      <c r="A376" s="3" t="s">
        <v>143</v>
      </c>
      <c r="B376" s="17" t="s">
        <v>142</v>
      </c>
      <c r="C376" s="16">
        <v>240</v>
      </c>
      <c r="D376" s="9" t="s">
        <v>0</v>
      </c>
      <c r="E376" s="25"/>
      <c r="F376" s="10">
        <v>43243.59097222222</v>
      </c>
      <c r="G376" s="10">
        <v>43243.767361111109</v>
      </c>
      <c r="H376" s="14" t="s">
        <v>467</v>
      </c>
      <c r="I376" s="14" t="s">
        <v>467</v>
      </c>
      <c r="J376" s="14" t="s">
        <v>467</v>
      </c>
      <c r="K376" s="18">
        <f t="shared" ref="K376" si="685">IF(RIGHT(S376)="T",(+G376-F376),0)</f>
        <v>0</v>
      </c>
      <c r="L376" s="18">
        <f t="shared" ref="L376" si="686">IF(RIGHT(S376)="U",(+G376-F376),0)</f>
        <v>0</v>
      </c>
      <c r="M376" s="18">
        <f t="shared" ref="M376" si="687">IF(RIGHT(S376)="C",(+G376-F376),0)</f>
        <v>0</v>
      </c>
      <c r="N376" s="18">
        <f t="shared" ref="N376" si="688">IF(RIGHT(S376)="D",(+G376-F376),0)</f>
        <v>0.17638888888905058</v>
      </c>
      <c r="O376" s="15" t="s">
        <v>468</v>
      </c>
      <c r="P376" s="15" t="s">
        <v>468</v>
      </c>
      <c r="Q376" s="15" t="s">
        <v>468</v>
      </c>
      <c r="R376" s="11" t="s">
        <v>726</v>
      </c>
      <c r="S376" s="34" t="s">
        <v>713</v>
      </c>
      <c r="T376" s="12" t="s">
        <v>727</v>
      </c>
      <c r="U376" s="25"/>
      <c r="V376" s="27"/>
    </row>
    <row r="377" spans="1:22" ht="18.75">
      <c r="A377" s="3"/>
      <c r="B377" s="17"/>
      <c r="C377" s="16"/>
      <c r="D377" s="9"/>
      <c r="E377" s="25"/>
      <c r="F377" s="19"/>
      <c r="G377" s="19"/>
      <c r="H377" s="14"/>
      <c r="I377" s="14"/>
      <c r="J377" s="14"/>
      <c r="K377" s="33">
        <f>SUM(K376)</f>
        <v>0</v>
      </c>
      <c r="L377" s="33">
        <f t="shared" ref="L377:N377" si="689">SUM(L376)</f>
        <v>0</v>
      </c>
      <c r="M377" s="33">
        <f t="shared" si="689"/>
        <v>0</v>
      </c>
      <c r="N377" s="33">
        <f t="shared" si="689"/>
        <v>0.17638888888905058</v>
      </c>
      <c r="O377" s="15"/>
      <c r="P377" s="15"/>
      <c r="Q377" s="15"/>
      <c r="R377" s="11"/>
      <c r="S377" s="34"/>
      <c r="T377" s="12"/>
      <c r="U377" s="25"/>
      <c r="V377" s="27">
        <v>100</v>
      </c>
    </row>
    <row r="378" spans="1:22" ht="18.75">
      <c r="A378" s="3" t="s">
        <v>141</v>
      </c>
      <c r="B378" s="17" t="s">
        <v>140</v>
      </c>
      <c r="C378" s="16">
        <v>240</v>
      </c>
      <c r="D378" s="9" t="s">
        <v>0</v>
      </c>
      <c r="E378" s="25"/>
      <c r="F378" s="25"/>
      <c r="G378" s="25"/>
      <c r="H378" s="14" t="s">
        <v>467</v>
      </c>
      <c r="I378" s="14" t="s">
        <v>467</v>
      </c>
      <c r="J378" s="14" t="s">
        <v>467</v>
      </c>
      <c r="K378" s="18">
        <f t="shared" ref="K378" si="690">IF(RIGHT(S378)="T",(+G378-F378),0)</f>
        <v>0</v>
      </c>
      <c r="L378" s="18">
        <f t="shared" ref="L378" si="691">IF(RIGHT(S378)="U",(+G378-F378),0)</f>
        <v>0</v>
      </c>
      <c r="M378" s="18">
        <f t="shared" ref="M378" si="692">IF(RIGHT(S378)="C",(+G378-F378),0)</f>
        <v>0</v>
      </c>
      <c r="N378" s="18">
        <f t="shared" ref="N378" si="693">IF(RIGHT(S378)="D",(+G378-F378),0)</f>
        <v>0</v>
      </c>
      <c r="O378" s="15" t="s">
        <v>468</v>
      </c>
      <c r="P378" s="15" t="s">
        <v>468</v>
      </c>
      <c r="Q378" s="15" t="s">
        <v>468</v>
      </c>
      <c r="R378" s="11"/>
      <c r="S378" s="34"/>
      <c r="T378" s="12"/>
      <c r="U378" s="25"/>
      <c r="V378" s="27"/>
    </row>
    <row r="379" spans="1:22" ht="18.75">
      <c r="A379" s="3"/>
      <c r="B379" s="17"/>
      <c r="C379" s="16"/>
      <c r="D379" s="9"/>
      <c r="E379" s="25"/>
      <c r="F379" s="25"/>
      <c r="G379" s="25"/>
      <c r="H379" s="25"/>
      <c r="I379" s="25"/>
      <c r="J379" s="25"/>
      <c r="K379" s="33">
        <f t="shared" ref="K379" si="694">SUM(K378)</f>
        <v>0</v>
      </c>
      <c r="L379" s="33">
        <f t="shared" ref="L379:N379" si="695">SUM(L378)</f>
        <v>0</v>
      </c>
      <c r="M379" s="33">
        <f t="shared" si="695"/>
        <v>0</v>
      </c>
      <c r="N379" s="33">
        <f t="shared" si="695"/>
        <v>0</v>
      </c>
      <c r="O379" s="25"/>
      <c r="P379" s="25"/>
      <c r="Q379" s="25"/>
      <c r="R379" s="11"/>
      <c r="S379" s="34"/>
      <c r="T379" s="12"/>
      <c r="U379" s="25"/>
      <c r="V379" s="27">
        <v>100</v>
      </c>
    </row>
    <row r="380" spans="1:22" ht="25.5">
      <c r="A380" s="3" t="s">
        <v>139</v>
      </c>
      <c r="B380" s="17" t="s">
        <v>138</v>
      </c>
      <c r="C380" s="16">
        <v>240</v>
      </c>
      <c r="D380" s="9" t="s">
        <v>0</v>
      </c>
      <c r="E380" s="25"/>
      <c r="F380" s="25"/>
      <c r="G380" s="25"/>
      <c r="H380" s="14" t="s">
        <v>467</v>
      </c>
      <c r="I380" s="14" t="s">
        <v>467</v>
      </c>
      <c r="J380" s="14" t="s">
        <v>467</v>
      </c>
      <c r="K380" s="18">
        <f t="shared" ref="K380" si="696">IF(RIGHT(S380)="T",(+G380-F380),0)</f>
        <v>0</v>
      </c>
      <c r="L380" s="18">
        <f t="shared" ref="L380" si="697">IF(RIGHT(S380)="U",(+G380-F380),0)</f>
        <v>0</v>
      </c>
      <c r="M380" s="18">
        <f t="shared" ref="M380" si="698">IF(RIGHT(S380)="C",(+G380-F380),0)</f>
        <v>0</v>
      </c>
      <c r="N380" s="18">
        <f t="shared" ref="N380" si="699">IF(RIGHT(S380)="D",(+G380-F380),0)</f>
        <v>0</v>
      </c>
      <c r="O380" s="15" t="s">
        <v>468</v>
      </c>
      <c r="P380" s="15" t="s">
        <v>468</v>
      </c>
      <c r="Q380" s="15" t="s">
        <v>468</v>
      </c>
      <c r="R380" s="11"/>
      <c r="S380" s="34"/>
      <c r="T380" s="12"/>
      <c r="U380" s="25"/>
      <c r="V380" s="27"/>
    </row>
    <row r="381" spans="1:22" ht="18.75">
      <c r="A381" s="3"/>
      <c r="B381" s="17"/>
      <c r="C381" s="16"/>
      <c r="D381" s="9"/>
      <c r="E381" s="25"/>
      <c r="F381" s="25"/>
      <c r="G381" s="25"/>
      <c r="H381" s="25"/>
      <c r="I381" s="25"/>
      <c r="J381" s="25"/>
      <c r="K381" s="33">
        <f t="shared" ref="K381" si="700">SUM(K380)</f>
        <v>0</v>
      </c>
      <c r="L381" s="33">
        <f t="shared" ref="L381:N381" si="701">SUM(L380)</f>
        <v>0</v>
      </c>
      <c r="M381" s="33">
        <f t="shared" si="701"/>
        <v>0</v>
      </c>
      <c r="N381" s="33">
        <f t="shared" si="701"/>
        <v>0</v>
      </c>
      <c r="O381" s="25"/>
      <c r="P381" s="25"/>
      <c r="Q381" s="25"/>
      <c r="R381" s="11"/>
      <c r="S381" s="34"/>
      <c r="T381" s="12"/>
      <c r="U381" s="25"/>
      <c r="V381" s="27">
        <v>100</v>
      </c>
    </row>
    <row r="382" spans="1:22" ht="25.5">
      <c r="A382" s="3" t="s">
        <v>137</v>
      </c>
      <c r="B382" s="17" t="s">
        <v>136</v>
      </c>
      <c r="C382" s="16">
        <v>50</v>
      </c>
      <c r="D382" s="9" t="s">
        <v>0</v>
      </c>
      <c r="E382" s="25"/>
      <c r="F382" s="25"/>
      <c r="G382" s="25"/>
      <c r="H382" s="14" t="s">
        <v>467</v>
      </c>
      <c r="I382" s="14" t="s">
        <v>467</v>
      </c>
      <c r="J382" s="14" t="s">
        <v>467</v>
      </c>
      <c r="K382" s="18">
        <f t="shared" ref="K382" si="702">IF(RIGHT(S382)="T",(+G382-F382),0)</f>
        <v>0</v>
      </c>
      <c r="L382" s="18">
        <f t="shared" ref="L382" si="703">IF(RIGHT(S382)="U",(+G382-F382),0)</f>
        <v>0</v>
      </c>
      <c r="M382" s="18">
        <f t="shared" ref="M382" si="704">IF(RIGHT(S382)="C",(+G382-F382),0)</f>
        <v>0</v>
      </c>
      <c r="N382" s="18">
        <f t="shared" ref="N382" si="705">IF(RIGHT(S382)="D",(+G382-F382),0)</f>
        <v>0</v>
      </c>
      <c r="O382" s="15" t="s">
        <v>468</v>
      </c>
      <c r="P382" s="15" t="s">
        <v>468</v>
      </c>
      <c r="Q382" s="15" t="s">
        <v>468</v>
      </c>
      <c r="R382" s="11"/>
      <c r="S382" s="34"/>
      <c r="T382" s="12"/>
      <c r="U382" s="25"/>
      <c r="V382" s="27"/>
    </row>
    <row r="383" spans="1:22" ht="18.75">
      <c r="A383" s="3"/>
      <c r="B383" s="17"/>
      <c r="C383" s="16"/>
      <c r="D383" s="9"/>
      <c r="E383" s="25"/>
      <c r="F383" s="25"/>
      <c r="G383" s="25"/>
      <c r="H383" s="25"/>
      <c r="I383" s="25"/>
      <c r="J383" s="25"/>
      <c r="K383" s="33">
        <f t="shared" ref="K383" si="706">SUM(K382)</f>
        <v>0</v>
      </c>
      <c r="L383" s="33">
        <f t="shared" ref="L383:N383" si="707">SUM(L382)</f>
        <v>0</v>
      </c>
      <c r="M383" s="33">
        <f t="shared" si="707"/>
        <v>0</v>
      </c>
      <c r="N383" s="33">
        <f t="shared" si="707"/>
        <v>0</v>
      </c>
      <c r="O383" s="25"/>
      <c r="P383" s="25"/>
      <c r="Q383" s="25"/>
      <c r="R383" s="11"/>
      <c r="S383" s="34"/>
      <c r="T383" s="12"/>
      <c r="U383" s="25"/>
      <c r="V383" s="27">
        <v>100</v>
      </c>
    </row>
    <row r="384" spans="1:22" ht="25.5">
      <c r="A384" s="3" t="s">
        <v>135</v>
      </c>
      <c r="B384" s="17" t="s">
        <v>134</v>
      </c>
      <c r="C384" s="16">
        <v>50</v>
      </c>
      <c r="D384" s="9" t="s">
        <v>0</v>
      </c>
      <c r="E384" s="25"/>
      <c r="F384" s="25"/>
      <c r="G384" s="25"/>
      <c r="H384" s="14" t="s">
        <v>467</v>
      </c>
      <c r="I384" s="14" t="s">
        <v>467</v>
      </c>
      <c r="J384" s="14" t="s">
        <v>467</v>
      </c>
      <c r="K384" s="18">
        <f t="shared" ref="K384" si="708">IF(RIGHT(S384)="T",(+G384-F384),0)</f>
        <v>0</v>
      </c>
      <c r="L384" s="18">
        <f t="shared" ref="L384" si="709">IF(RIGHT(S384)="U",(+G384-F384),0)</f>
        <v>0</v>
      </c>
      <c r="M384" s="18">
        <f t="shared" ref="M384" si="710">IF(RIGHT(S384)="C",(+G384-F384),0)</f>
        <v>0</v>
      </c>
      <c r="N384" s="18">
        <f t="shared" ref="N384" si="711">IF(RIGHT(S384)="D",(+G384-F384),0)</f>
        <v>0</v>
      </c>
      <c r="O384" s="15" t="s">
        <v>468</v>
      </c>
      <c r="P384" s="15" t="s">
        <v>468</v>
      </c>
      <c r="Q384" s="15" t="s">
        <v>468</v>
      </c>
      <c r="R384" s="11"/>
      <c r="S384" s="34"/>
      <c r="T384" s="12"/>
      <c r="U384" s="25"/>
      <c r="V384" s="27"/>
    </row>
    <row r="385" spans="1:22" ht="18.75">
      <c r="A385" s="3"/>
      <c r="B385" s="17"/>
      <c r="C385" s="16"/>
      <c r="D385" s="9"/>
      <c r="E385" s="25"/>
      <c r="F385" s="25"/>
      <c r="G385" s="25"/>
      <c r="H385" s="25"/>
      <c r="I385" s="25"/>
      <c r="J385" s="25"/>
      <c r="K385" s="33">
        <f t="shared" ref="K385" si="712">SUM(K384)</f>
        <v>0</v>
      </c>
      <c r="L385" s="33">
        <f t="shared" ref="L385:N385" si="713">SUM(L384)</f>
        <v>0</v>
      </c>
      <c r="M385" s="33">
        <f t="shared" si="713"/>
        <v>0</v>
      </c>
      <c r="N385" s="33">
        <f t="shared" si="713"/>
        <v>0</v>
      </c>
      <c r="O385" s="25"/>
      <c r="P385" s="25"/>
      <c r="Q385" s="25"/>
      <c r="R385" s="11"/>
      <c r="S385" s="34"/>
      <c r="T385" s="12"/>
      <c r="U385" s="25"/>
      <c r="V385" s="27">
        <v>100</v>
      </c>
    </row>
    <row r="386" spans="1:22" ht="18.75">
      <c r="A386" s="3" t="s">
        <v>133</v>
      </c>
      <c r="B386" s="17" t="s">
        <v>132</v>
      </c>
      <c r="C386" s="16">
        <v>80</v>
      </c>
      <c r="D386" s="9" t="s">
        <v>0</v>
      </c>
      <c r="E386" s="25"/>
      <c r="F386" s="25"/>
      <c r="G386" s="25"/>
      <c r="H386" s="14" t="s">
        <v>467</v>
      </c>
      <c r="I386" s="14" t="s">
        <v>467</v>
      </c>
      <c r="J386" s="14" t="s">
        <v>467</v>
      </c>
      <c r="K386" s="18">
        <f t="shared" ref="K386" si="714">IF(RIGHT(S386)="T",(+G386-F386),0)</f>
        <v>0</v>
      </c>
      <c r="L386" s="18">
        <f t="shared" ref="L386" si="715">IF(RIGHT(S386)="U",(+G386-F386),0)</f>
        <v>0</v>
      </c>
      <c r="M386" s="18">
        <f t="shared" ref="M386" si="716">IF(RIGHT(S386)="C",(+G386-F386),0)</f>
        <v>0</v>
      </c>
      <c r="N386" s="18">
        <f t="shared" ref="N386" si="717">IF(RIGHT(S386)="D",(+G386-F386),0)</f>
        <v>0</v>
      </c>
      <c r="O386" s="15" t="s">
        <v>468</v>
      </c>
      <c r="P386" s="15" t="s">
        <v>468</v>
      </c>
      <c r="Q386" s="15" t="s">
        <v>468</v>
      </c>
      <c r="R386" s="11"/>
      <c r="S386" s="34"/>
      <c r="T386" s="12"/>
      <c r="U386" s="25"/>
      <c r="V386" s="27"/>
    </row>
    <row r="387" spans="1:22" ht="18.75">
      <c r="A387" s="3"/>
      <c r="B387" s="17"/>
      <c r="C387" s="16"/>
      <c r="D387" s="9"/>
      <c r="E387" s="25"/>
      <c r="F387" s="25"/>
      <c r="G387" s="25"/>
      <c r="H387" s="25"/>
      <c r="I387" s="25"/>
      <c r="J387" s="25"/>
      <c r="K387" s="33">
        <f t="shared" ref="K387" si="718">SUM(K386)</f>
        <v>0</v>
      </c>
      <c r="L387" s="33">
        <f t="shared" ref="L387:N387" si="719">SUM(L386)</f>
        <v>0</v>
      </c>
      <c r="M387" s="33">
        <f t="shared" si="719"/>
        <v>0</v>
      </c>
      <c r="N387" s="33">
        <f t="shared" si="719"/>
        <v>0</v>
      </c>
      <c r="O387" s="25"/>
      <c r="P387" s="25"/>
      <c r="Q387" s="25"/>
      <c r="R387" s="11"/>
      <c r="S387" s="34"/>
      <c r="T387" s="12"/>
      <c r="U387" s="25"/>
      <c r="V387" s="27">
        <v>100</v>
      </c>
    </row>
    <row r="388" spans="1:22" ht="18.75">
      <c r="A388" s="3" t="s">
        <v>131</v>
      </c>
      <c r="B388" s="17" t="s">
        <v>130</v>
      </c>
      <c r="C388" s="16">
        <v>80</v>
      </c>
      <c r="D388" s="9" t="s">
        <v>0</v>
      </c>
      <c r="E388" s="25"/>
      <c r="F388" s="25"/>
      <c r="G388" s="25"/>
      <c r="H388" s="14" t="s">
        <v>467</v>
      </c>
      <c r="I388" s="14" t="s">
        <v>467</v>
      </c>
      <c r="J388" s="14" t="s">
        <v>467</v>
      </c>
      <c r="K388" s="18">
        <f t="shared" ref="K388" si="720">IF(RIGHT(S388)="T",(+G388-F388),0)</f>
        <v>0</v>
      </c>
      <c r="L388" s="18">
        <f t="shared" ref="L388" si="721">IF(RIGHT(S388)="U",(+G388-F388),0)</f>
        <v>0</v>
      </c>
      <c r="M388" s="18">
        <f t="shared" ref="M388" si="722">IF(RIGHT(S388)="C",(+G388-F388),0)</f>
        <v>0</v>
      </c>
      <c r="N388" s="18">
        <f t="shared" ref="N388" si="723">IF(RIGHT(S388)="D",(+G388-F388),0)</f>
        <v>0</v>
      </c>
      <c r="O388" s="15" t="s">
        <v>468</v>
      </c>
      <c r="P388" s="15" t="s">
        <v>468</v>
      </c>
      <c r="Q388" s="15" t="s">
        <v>468</v>
      </c>
      <c r="R388" s="11"/>
      <c r="S388" s="34"/>
      <c r="T388" s="12"/>
      <c r="U388" s="25"/>
      <c r="V388" s="27"/>
    </row>
    <row r="389" spans="1:22" ht="18.75">
      <c r="A389" s="3"/>
      <c r="B389" s="17"/>
      <c r="C389" s="16"/>
      <c r="D389" s="9"/>
      <c r="E389" s="25"/>
      <c r="F389" s="25"/>
      <c r="G389" s="25"/>
      <c r="H389" s="25"/>
      <c r="I389" s="25"/>
      <c r="J389" s="25"/>
      <c r="K389" s="33">
        <f t="shared" ref="K389" si="724">SUM(K388)</f>
        <v>0</v>
      </c>
      <c r="L389" s="33">
        <f t="shared" ref="L389:N389" si="725">SUM(L388)</f>
        <v>0</v>
      </c>
      <c r="M389" s="33">
        <f t="shared" si="725"/>
        <v>0</v>
      </c>
      <c r="N389" s="33">
        <f t="shared" si="725"/>
        <v>0</v>
      </c>
      <c r="O389" s="25"/>
      <c r="P389" s="25"/>
      <c r="Q389" s="25"/>
      <c r="R389" s="11"/>
      <c r="S389" s="34"/>
      <c r="T389" s="12"/>
      <c r="U389" s="25"/>
      <c r="V389" s="27">
        <v>100</v>
      </c>
    </row>
    <row r="390" spans="1:22" ht="18.75">
      <c r="A390" s="3" t="s">
        <v>129</v>
      </c>
      <c r="B390" s="17" t="s">
        <v>128</v>
      </c>
      <c r="C390" s="16">
        <v>80</v>
      </c>
      <c r="D390" s="9" t="s">
        <v>0</v>
      </c>
      <c r="E390" s="25"/>
      <c r="F390" s="25"/>
      <c r="G390" s="25"/>
      <c r="H390" s="14" t="s">
        <v>467</v>
      </c>
      <c r="I390" s="14" t="s">
        <v>467</v>
      </c>
      <c r="J390" s="14" t="s">
        <v>467</v>
      </c>
      <c r="K390" s="18">
        <f t="shared" ref="K390" si="726">IF(RIGHT(S390)="T",(+G390-F390),0)</f>
        <v>0</v>
      </c>
      <c r="L390" s="18">
        <f t="shared" ref="L390" si="727">IF(RIGHT(S390)="U",(+G390-F390),0)</f>
        <v>0</v>
      </c>
      <c r="M390" s="18">
        <f t="shared" ref="M390" si="728">IF(RIGHT(S390)="C",(+G390-F390),0)</f>
        <v>0</v>
      </c>
      <c r="N390" s="18">
        <f t="shared" ref="N390" si="729">IF(RIGHT(S390)="D",(+G390-F390),0)</f>
        <v>0</v>
      </c>
      <c r="O390" s="15" t="s">
        <v>468</v>
      </c>
      <c r="P390" s="15" t="s">
        <v>468</v>
      </c>
      <c r="Q390" s="15" t="s">
        <v>468</v>
      </c>
      <c r="R390" s="11"/>
      <c r="S390" s="34"/>
      <c r="T390" s="12"/>
      <c r="U390" s="25"/>
      <c r="V390" s="27"/>
    </row>
    <row r="391" spans="1:22" ht="18.75">
      <c r="A391" s="3"/>
      <c r="B391" s="17"/>
      <c r="C391" s="16"/>
      <c r="D391" s="9"/>
      <c r="E391" s="25"/>
      <c r="F391" s="25"/>
      <c r="G391" s="25"/>
      <c r="H391" s="25"/>
      <c r="I391" s="25"/>
      <c r="J391" s="25"/>
      <c r="K391" s="33">
        <f t="shared" ref="K391" si="730">SUM(K390)</f>
        <v>0</v>
      </c>
      <c r="L391" s="33">
        <f t="shared" ref="L391:N391" si="731">SUM(L390)</f>
        <v>0</v>
      </c>
      <c r="M391" s="33">
        <f t="shared" si="731"/>
        <v>0</v>
      </c>
      <c r="N391" s="33">
        <f t="shared" si="731"/>
        <v>0</v>
      </c>
      <c r="O391" s="25"/>
      <c r="P391" s="25"/>
      <c r="Q391" s="25"/>
      <c r="R391" s="11"/>
      <c r="S391" s="34"/>
      <c r="T391" s="12"/>
      <c r="U391" s="25"/>
      <c r="V391" s="27">
        <v>100</v>
      </c>
    </row>
    <row r="392" spans="1:22" ht="25.5">
      <c r="A392" s="3" t="s">
        <v>127</v>
      </c>
      <c r="B392" s="17" t="s">
        <v>126</v>
      </c>
      <c r="C392" s="16">
        <v>50</v>
      </c>
      <c r="D392" s="9" t="s">
        <v>0</v>
      </c>
      <c r="E392" s="25"/>
      <c r="F392" s="25"/>
      <c r="G392" s="25"/>
      <c r="H392" s="14" t="s">
        <v>467</v>
      </c>
      <c r="I392" s="14" t="s">
        <v>467</v>
      </c>
      <c r="J392" s="14" t="s">
        <v>467</v>
      </c>
      <c r="K392" s="18">
        <f t="shared" ref="K392" si="732">IF(RIGHT(S392)="T",(+G392-F392),0)</f>
        <v>0</v>
      </c>
      <c r="L392" s="18">
        <f t="shared" ref="L392" si="733">IF(RIGHT(S392)="U",(+G392-F392),0)</f>
        <v>0</v>
      </c>
      <c r="M392" s="18">
        <f t="shared" ref="M392" si="734">IF(RIGHT(S392)="C",(+G392-F392),0)</f>
        <v>0</v>
      </c>
      <c r="N392" s="18">
        <f t="shared" ref="N392" si="735">IF(RIGHT(S392)="D",(+G392-F392),0)</f>
        <v>0</v>
      </c>
      <c r="O392" s="15" t="s">
        <v>468</v>
      </c>
      <c r="P392" s="15" t="s">
        <v>468</v>
      </c>
      <c r="Q392" s="15" t="s">
        <v>468</v>
      </c>
      <c r="R392" s="11"/>
      <c r="S392" s="34"/>
      <c r="T392" s="12"/>
      <c r="U392" s="25"/>
      <c r="V392" s="27"/>
    </row>
    <row r="393" spans="1:22" ht="18.75">
      <c r="A393" s="3"/>
      <c r="B393" s="17"/>
      <c r="C393" s="16"/>
      <c r="D393" s="9"/>
      <c r="E393" s="25"/>
      <c r="F393" s="25"/>
      <c r="G393" s="25"/>
      <c r="H393" s="25"/>
      <c r="I393" s="25"/>
      <c r="J393" s="25"/>
      <c r="K393" s="33">
        <f t="shared" ref="K393" si="736">SUM(K392)</f>
        <v>0</v>
      </c>
      <c r="L393" s="33">
        <f t="shared" ref="L393:N393" si="737">SUM(L392)</f>
        <v>0</v>
      </c>
      <c r="M393" s="33">
        <f t="shared" si="737"/>
        <v>0</v>
      </c>
      <c r="N393" s="33">
        <f t="shared" si="737"/>
        <v>0</v>
      </c>
      <c r="O393" s="25"/>
      <c r="P393" s="25"/>
      <c r="Q393" s="25"/>
      <c r="R393" s="11"/>
      <c r="S393" s="34"/>
      <c r="T393" s="12"/>
      <c r="U393" s="25"/>
      <c r="V393" s="27">
        <v>100</v>
      </c>
    </row>
    <row r="394" spans="1:22" ht="24">
      <c r="A394" s="3" t="s">
        <v>125</v>
      </c>
      <c r="B394" s="17" t="s">
        <v>124</v>
      </c>
      <c r="C394" s="16">
        <v>125</v>
      </c>
      <c r="D394" s="9" t="s">
        <v>0</v>
      </c>
      <c r="E394" s="25"/>
      <c r="F394" s="10">
        <v>43221</v>
      </c>
      <c r="G394" s="10">
        <v>43252</v>
      </c>
      <c r="H394" s="14" t="s">
        <v>467</v>
      </c>
      <c r="I394" s="14" t="s">
        <v>467</v>
      </c>
      <c r="J394" s="14" t="s">
        <v>467</v>
      </c>
      <c r="K394" s="18">
        <f t="shared" ref="K394" si="738">IF(RIGHT(S394)="T",(+G394-F394),0)</f>
        <v>0</v>
      </c>
      <c r="L394" s="18">
        <f t="shared" ref="L394" si="739">IF(RIGHT(S394)="U",(+G394-F394),0)</f>
        <v>0</v>
      </c>
      <c r="M394" s="18">
        <f t="shared" ref="M394" si="740">IF(RIGHT(S394)="C",(+G394-F394),0)</f>
        <v>0</v>
      </c>
      <c r="N394" s="18">
        <f t="shared" ref="N394" si="741">IF(RIGHT(S394)="D",(+G394-F394),0)</f>
        <v>31</v>
      </c>
      <c r="O394" s="15" t="s">
        <v>468</v>
      </c>
      <c r="P394" s="15" t="s">
        <v>468</v>
      </c>
      <c r="Q394" s="15" t="s">
        <v>468</v>
      </c>
      <c r="R394" s="11" t="s">
        <v>712</v>
      </c>
      <c r="S394" s="34" t="s">
        <v>713</v>
      </c>
      <c r="T394" s="12" t="s">
        <v>728</v>
      </c>
      <c r="U394" s="25"/>
      <c r="V394" s="27"/>
    </row>
    <row r="395" spans="1:22" ht="18.75">
      <c r="A395" s="3"/>
      <c r="B395" s="17"/>
      <c r="C395" s="16"/>
      <c r="D395" s="9"/>
      <c r="E395" s="25"/>
      <c r="F395" s="22"/>
      <c r="G395" s="23"/>
      <c r="H395" s="14"/>
      <c r="I395" s="14"/>
      <c r="J395" s="14"/>
      <c r="K395" s="33">
        <f>SUM(K394)</f>
        <v>0</v>
      </c>
      <c r="L395" s="33">
        <f t="shared" ref="L395:N395" si="742">SUM(L394)</f>
        <v>0</v>
      </c>
      <c r="M395" s="33">
        <f t="shared" si="742"/>
        <v>0</v>
      </c>
      <c r="N395" s="33">
        <f t="shared" si="742"/>
        <v>31</v>
      </c>
      <c r="O395" s="15"/>
      <c r="P395" s="15"/>
      <c r="Q395" s="15"/>
      <c r="R395" s="11"/>
      <c r="S395" s="34"/>
      <c r="T395" s="12"/>
      <c r="U395" s="25"/>
      <c r="V395" s="27">
        <v>100</v>
      </c>
    </row>
    <row r="396" spans="1:22" ht="18.75">
      <c r="A396" s="3" t="s">
        <v>123</v>
      </c>
      <c r="B396" s="17" t="s">
        <v>122</v>
      </c>
      <c r="C396" s="16">
        <v>240</v>
      </c>
      <c r="D396" s="9" t="s">
        <v>0</v>
      </c>
      <c r="E396" s="25"/>
      <c r="F396" s="25"/>
      <c r="G396" s="25"/>
      <c r="H396" s="14" t="s">
        <v>467</v>
      </c>
      <c r="I396" s="14" t="s">
        <v>467</v>
      </c>
      <c r="J396" s="14" t="s">
        <v>467</v>
      </c>
      <c r="K396" s="18">
        <f t="shared" ref="K396" si="743">IF(RIGHT(S396)="T",(+G396-F396),0)</f>
        <v>0</v>
      </c>
      <c r="L396" s="18">
        <f t="shared" ref="L396" si="744">IF(RIGHT(S396)="U",(+G396-F396),0)</f>
        <v>0</v>
      </c>
      <c r="M396" s="18">
        <f t="shared" ref="M396" si="745">IF(RIGHT(S396)="C",(+G396-F396),0)</f>
        <v>0</v>
      </c>
      <c r="N396" s="18">
        <f t="shared" ref="N396" si="746">IF(RIGHT(S396)="D",(+G396-F396),0)</f>
        <v>0</v>
      </c>
      <c r="O396" s="15" t="s">
        <v>468</v>
      </c>
      <c r="P396" s="15" t="s">
        <v>468</v>
      </c>
      <c r="Q396" s="15" t="s">
        <v>468</v>
      </c>
      <c r="R396" s="11"/>
      <c r="S396" s="34"/>
      <c r="T396" s="12"/>
      <c r="U396" s="25"/>
      <c r="V396" s="27"/>
    </row>
    <row r="397" spans="1:22" ht="18.75">
      <c r="A397" s="3"/>
      <c r="B397" s="17"/>
      <c r="C397" s="16"/>
      <c r="D397" s="9"/>
      <c r="E397" s="25"/>
      <c r="F397" s="25"/>
      <c r="G397" s="25"/>
      <c r="H397" s="25"/>
      <c r="I397" s="25"/>
      <c r="J397" s="25"/>
      <c r="K397" s="33">
        <f t="shared" ref="K397" si="747">SUM(K396)</f>
        <v>0</v>
      </c>
      <c r="L397" s="33">
        <f t="shared" ref="L397:N397" si="748">SUM(L396)</f>
        <v>0</v>
      </c>
      <c r="M397" s="33">
        <f t="shared" si="748"/>
        <v>0</v>
      </c>
      <c r="N397" s="33">
        <f t="shared" si="748"/>
        <v>0</v>
      </c>
      <c r="O397" s="25"/>
      <c r="P397" s="25"/>
      <c r="Q397" s="25"/>
      <c r="R397" s="11"/>
      <c r="S397" s="34"/>
      <c r="T397" s="12"/>
      <c r="U397" s="25"/>
      <c r="V397" s="27">
        <v>100</v>
      </c>
    </row>
    <row r="398" spans="1:22" ht="18.75">
      <c r="A398" s="3" t="s">
        <v>121</v>
      </c>
      <c r="B398" s="17" t="s">
        <v>120</v>
      </c>
      <c r="C398" s="16">
        <v>125</v>
      </c>
      <c r="D398" s="9" t="s">
        <v>0</v>
      </c>
      <c r="E398" s="25"/>
      <c r="F398" s="25"/>
      <c r="G398" s="25"/>
      <c r="H398" s="14" t="s">
        <v>467</v>
      </c>
      <c r="I398" s="14" t="s">
        <v>467</v>
      </c>
      <c r="J398" s="14" t="s">
        <v>467</v>
      </c>
      <c r="K398" s="18">
        <f t="shared" ref="K398" si="749">IF(RIGHT(S398)="T",(+G398-F398),0)</f>
        <v>0</v>
      </c>
      <c r="L398" s="18">
        <f t="shared" ref="L398" si="750">IF(RIGHT(S398)="U",(+G398-F398),0)</f>
        <v>0</v>
      </c>
      <c r="M398" s="18">
        <f t="shared" ref="M398" si="751">IF(RIGHT(S398)="C",(+G398-F398),0)</f>
        <v>0</v>
      </c>
      <c r="N398" s="18">
        <f t="shared" ref="N398" si="752">IF(RIGHT(S398)="D",(+G398-F398),0)</f>
        <v>0</v>
      </c>
      <c r="O398" s="15" t="s">
        <v>468</v>
      </c>
      <c r="P398" s="15" t="s">
        <v>468</v>
      </c>
      <c r="Q398" s="15" t="s">
        <v>468</v>
      </c>
      <c r="R398" s="11"/>
      <c r="S398" s="34"/>
      <c r="T398" s="12"/>
      <c r="U398" s="25"/>
      <c r="V398" s="27"/>
    </row>
    <row r="399" spans="1:22" ht="18.75">
      <c r="A399" s="3"/>
      <c r="B399" s="17"/>
      <c r="C399" s="16"/>
      <c r="D399" s="9"/>
      <c r="E399" s="25"/>
      <c r="F399" s="25"/>
      <c r="G399" s="25"/>
      <c r="H399" s="25"/>
      <c r="I399" s="25"/>
      <c r="J399" s="25"/>
      <c r="K399" s="33">
        <f t="shared" ref="K399" si="753">SUM(K398)</f>
        <v>0</v>
      </c>
      <c r="L399" s="33">
        <f t="shared" ref="L399:N399" si="754">SUM(L398)</f>
        <v>0</v>
      </c>
      <c r="M399" s="33">
        <f t="shared" si="754"/>
        <v>0</v>
      </c>
      <c r="N399" s="33">
        <f t="shared" si="754"/>
        <v>0</v>
      </c>
      <c r="O399" s="25"/>
      <c r="P399" s="25"/>
      <c r="Q399" s="25"/>
      <c r="R399" s="11"/>
      <c r="S399" s="34"/>
      <c r="T399" s="12"/>
      <c r="U399" s="25"/>
      <c r="V399" s="27">
        <v>100</v>
      </c>
    </row>
    <row r="400" spans="1:22" ht="18.75">
      <c r="A400" s="3" t="s">
        <v>119</v>
      </c>
      <c r="B400" s="17" t="s">
        <v>118</v>
      </c>
      <c r="C400" s="16">
        <v>125</v>
      </c>
      <c r="D400" s="9" t="s">
        <v>0</v>
      </c>
      <c r="E400" s="25"/>
      <c r="F400" s="25"/>
      <c r="G400" s="25"/>
      <c r="H400" s="14" t="s">
        <v>467</v>
      </c>
      <c r="I400" s="14" t="s">
        <v>467</v>
      </c>
      <c r="J400" s="14" t="s">
        <v>467</v>
      </c>
      <c r="K400" s="18">
        <f t="shared" ref="K400" si="755">IF(RIGHT(S400)="T",(+G400-F400),0)</f>
        <v>0</v>
      </c>
      <c r="L400" s="18">
        <f t="shared" ref="L400" si="756">IF(RIGHT(S400)="U",(+G400-F400),0)</f>
        <v>0</v>
      </c>
      <c r="M400" s="18">
        <f t="shared" ref="M400" si="757">IF(RIGHT(S400)="C",(+G400-F400),0)</f>
        <v>0</v>
      </c>
      <c r="N400" s="18">
        <f t="shared" ref="N400" si="758">IF(RIGHT(S400)="D",(+G400-F400),0)</f>
        <v>0</v>
      </c>
      <c r="O400" s="15" t="s">
        <v>468</v>
      </c>
      <c r="P400" s="15" t="s">
        <v>468</v>
      </c>
      <c r="Q400" s="15" t="s">
        <v>468</v>
      </c>
      <c r="R400" s="11"/>
      <c r="S400" s="34"/>
      <c r="T400" s="12"/>
      <c r="U400" s="25"/>
      <c r="V400" s="27"/>
    </row>
    <row r="401" spans="1:22" ht="18.75">
      <c r="A401" s="3"/>
      <c r="B401" s="17"/>
      <c r="C401" s="16"/>
      <c r="D401" s="9"/>
      <c r="E401" s="25"/>
      <c r="F401" s="25"/>
      <c r="G401" s="25"/>
      <c r="H401" s="25"/>
      <c r="I401" s="25"/>
      <c r="J401" s="25"/>
      <c r="K401" s="33">
        <f t="shared" ref="K401" si="759">SUM(K400)</f>
        <v>0</v>
      </c>
      <c r="L401" s="33">
        <f t="shared" ref="L401:N401" si="760">SUM(L400)</f>
        <v>0</v>
      </c>
      <c r="M401" s="33">
        <f t="shared" si="760"/>
        <v>0</v>
      </c>
      <c r="N401" s="33">
        <f t="shared" si="760"/>
        <v>0</v>
      </c>
      <c r="O401" s="25"/>
      <c r="P401" s="25"/>
      <c r="Q401" s="25"/>
      <c r="R401" s="11"/>
      <c r="S401" s="34"/>
      <c r="T401" s="12"/>
      <c r="U401" s="25"/>
      <c r="V401" s="27">
        <v>100</v>
      </c>
    </row>
    <row r="402" spans="1:22" ht="24">
      <c r="A402" s="3" t="s">
        <v>117</v>
      </c>
      <c r="B402" s="17" t="s">
        <v>116</v>
      </c>
      <c r="C402" s="16">
        <v>125</v>
      </c>
      <c r="D402" s="9" t="s">
        <v>0</v>
      </c>
      <c r="E402" s="25"/>
      <c r="F402" s="10">
        <v>43249.638888888891</v>
      </c>
      <c r="G402" s="10">
        <v>43249.773611111108</v>
      </c>
      <c r="H402" s="14" t="s">
        <v>467</v>
      </c>
      <c r="I402" s="14" t="s">
        <v>467</v>
      </c>
      <c r="J402" s="14" t="s">
        <v>467</v>
      </c>
      <c r="K402" s="18">
        <f t="shared" ref="K402:K406" si="761">IF(RIGHT(S402)="T",(+G402-F402),0)</f>
        <v>0</v>
      </c>
      <c r="L402" s="18">
        <f t="shared" ref="L402:L406" si="762">IF(RIGHT(S402)="U",(+G402-F402),0)</f>
        <v>0</v>
      </c>
      <c r="M402" s="18">
        <f t="shared" ref="M402:M406" si="763">IF(RIGHT(S402)="C",(+G402-F402),0)</f>
        <v>0</v>
      </c>
      <c r="N402" s="18">
        <f t="shared" ref="N402:N406" si="764">IF(RIGHT(S402)="D",(+G402-F402),0)</f>
        <v>0.13472222221753327</v>
      </c>
      <c r="O402" s="15" t="s">
        <v>468</v>
      </c>
      <c r="P402" s="15" t="s">
        <v>468</v>
      </c>
      <c r="Q402" s="15" t="s">
        <v>468</v>
      </c>
      <c r="R402" s="11" t="s">
        <v>712</v>
      </c>
      <c r="S402" s="34" t="s">
        <v>713</v>
      </c>
      <c r="T402" s="12" t="s">
        <v>717</v>
      </c>
      <c r="U402" s="25"/>
      <c r="V402" s="27"/>
    </row>
    <row r="403" spans="1:22" ht="18.75">
      <c r="A403" s="3"/>
      <c r="B403" s="17"/>
      <c r="C403" s="16"/>
      <c r="D403" s="9"/>
      <c r="E403" s="25"/>
      <c r="F403" s="19"/>
      <c r="G403" s="19"/>
      <c r="H403" s="14"/>
      <c r="I403" s="14"/>
      <c r="J403" s="14"/>
      <c r="K403" s="33">
        <f>SUM(K402)</f>
        <v>0</v>
      </c>
      <c r="L403" s="33">
        <f t="shared" ref="L403:N407" si="765">SUM(L402)</f>
        <v>0</v>
      </c>
      <c r="M403" s="33">
        <f t="shared" si="765"/>
        <v>0</v>
      </c>
      <c r="N403" s="33">
        <f t="shared" si="765"/>
        <v>0.13472222221753327</v>
      </c>
      <c r="O403" s="15"/>
      <c r="P403" s="15"/>
      <c r="Q403" s="15"/>
      <c r="R403" s="11"/>
      <c r="S403" s="34"/>
      <c r="T403" s="12"/>
      <c r="U403" s="25"/>
      <c r="V403" s="27">
        <v>100</v>
      </c>
    </row>
    <row r="404" spans="1:22" ht="18.75">
      <c r="A404" s="3" t="s">
        <v>115</v>
      </c>
      <c r="B404" s="17" t="s">
        <v>440</v>
      </c>
      <c r="C404" s="16">
        <v>63</v>
      </c>
      <c r="D404" s="9" t="s">
        <v>0</v>
      </c>
      <c r="E404" s="25"/>
      <c r="F404" s="10">
        <v>43239.580555555556</v>
      </c>
      <c r="G404" s="10">
        <v>43240.465277777781</v>
      </c>
      <c r="H404" s="14" t="s">
        <v>467</v>
      </c>
      <c r="I404" s="14" t="s">
        <v>467</v>
      </c>
      <c r="J404" s="14" t="s">
        <v>467</v>
      </c>
      <c r="K404" s="18">
        <f t="shared" si="761"/>
        <v>0</v>
      </c>
      <c r="L404" s="18">
        <f t="shared" si="762"/>
        <v>0.88472222222480923</v>
      </c>
      <c r="M404" s="18">
        <f t="shared" si="763"/>
        <v>0</v>
      </c>
      <c r="N404" s="18">
        <f t="shared" si="764"/>
        <v>0</v>
      </c>
      <c r="O404" s="15" t="s">
        <v>468</v>
      </c>
      <c r="P404" s="15" t="s">
        <v>468</v>
      </c>
      <c r="Q404" s="15" t="s">
        <v>468</v>
      </c>
      <c r="R404" s="11" t="s">
        <v>729</v>
      </c>
      <c r="S404" s="34" t="s">
        <v>465</v>
      </c>
      <c r="T404" s="12" t="s">
        <v>730</v>
      </c>
      <c r="U404" s="25"/>
      <c r="V404" s="27"/>
    </row>
    <row r="405" spans="1:22" ht="18.75">
      <c r="A405" s="3"/>
      <c r="B405" s="17"/>
      <c r="C405" s="16"/>
      <c r="D405" s="9"/>
      <c r="E405" s="25"/>
      <c r="F405" s="19"/>
      <c r="G405" s="19"/>
      <c r="H405" s="14"/>
      <c r="I405" s="14"/>
      <c r="J405" s="14"/>
      <c r="K405" s="33">
        <f>SUM(K404)</f>
        <v>0</v>
      </c>
      <c r="L405" s="33">
        <f t="shared" si="765"/>
        <v>0.88472222222480923</v>
      </c>
      <c r="M405" s="33">
        <f t="shared" si="765"/>
        <v>0</v>
      </c>
      <c r="N405" s="33">
        <f t="shared" si="765"/>
        <v>0</v>
      </c>
      <c r="O405" s="15"/>
      <c r="P405" s="15"/>
      <c r="Q405" s="15"/>
      <c r="R405" s="11"/>
      <c r="S405" s="34"/>
      <c r="T405" s="12"/>
      <c r="U405" s="25"/>
      <c r="V405" s="27">
        <v>100</v>
      </c>
    </row>
    <row r="406" spans="1:22" ht="18.75">
      <c r="A406" s="3" t="s">
        <v>439</v>
      </c>
      <c r="B406" s="17" t="s">
        <v>441</v>
      </c>
      <c r="C406" s="16">
        <v>63</v>
      </c>
      <c r="D406" s="9" t="s">
        <v>0</v>
      </c>
      <c r="E406" s="25"/>
      <c r="F406" s="10">
        <v>43239.580555555556</v>
      </c>
      <c r="G406" s="10">
        <v>43240.465277777781</v>
      </c>
      <c r="H406" s="14" t="s">
        <v>467</v>
      </c>
      <c r="I406" s="14" t="s">
        <v>467</v>
      </c>
      <c r="J406" s="14" t="s">
        <v>467</v>
      </c>
      <c r="K406" s="18">
        <f t="shared" si="761"/>
        <v>0</v>
      </c>
      <c r="L406" s="18">
        <f t="shared" si="762"/>
        <v>0.88472222222480923</v>
      </c>
      <c r="M406" s="18">
        <f t="shared" si="763"/>
        <v>0</v>
      </c>
      <c r="N406" s="18">
        <f t="shared" si="764"/>
        <v>0</v>
      </c>
      <c r="O406" s="15" t="s">
        <v>468</v>
      </c>
      <c r="P406" s="15" t="s">
        <v>468</v>
      </c>
      <c r="Q406" s="15" t="s">
        <v>468</v>
      </c>
      <c r="R406" s="11" t="s">
        <v>729</v>
      </c>
      <c r="S406" s="34" t="s">
        <v>465</v>
      </c>
      <c r="T406" s="12" t="s">
        <v>730</v>
      </c>
      <c r="U406" s="25"/>
      <c r="V406" s="27"/>
    </row>
    <row r="407" spans="1:22" ht="18.75">
      <c r="A407" s="3"/>
      <c r="B407" s="17"/>
      <c r="C407" s="16"/>
      <c r="D407" s="9"/>
      <c r="E407" s="25"/>
      <c r="F407" s="19"/>
      <c r="G407" s="19"/>
      <c r="H407" s="14"/>
      <c r="I407" s="14"/>
      <c r="J407" s="14"/>
      <c r="K407" s="33">
        <f>SUM(K406)</f>
        <v>0</v>
      </c>
      <c r="L407" s="33">
        <f t="shared" si="765"/>
        <v>0.88472222222480923</v>
      </c>
      <c r="M407" s="33">
        <f t="shared" si="765"/>
        <v>0</v>
      </c>
      <c r="N407" s="33">
        <f t="shared" si="765"/>
        <v>0</v>
      </c>
      <c r="O407" s="15"/>
      <c r="P407" s="15"/>
      <c r="Q407" s="15"/>
      <c r="R407" s="11"/>
      <c r="S407" s="34"/>
      <c r="T407" s="12"/>
      <c r="U407" s="25"/>
      <c r="V407" s="27">
        <v>100</v>
      </c>
    </row>
    <row r="408" spans="1:22" ht="18.75">
      <c r="A408" s="3" t="s">
        <v>114</v>
      </c>
      <c r="B408" s="17" t="s">
        <v>113</v>
      </c>
      <c r="C408" s="16">
        <v>315</v>
      </c>
      <c r="D408" s="9" t="s">
        <v>0</v>
      </c>
      <c r="E408" s="25"/>
      <c r="F408" s="10"/>
      <c r="G408" s="10"/>
      <c r="H408" s="14" t="s">
        <v>467</v>
      </c>
      <c r="I408" s="14" t="s">
        <v>467</v>
      </c>
      <c r="J408" s="14" t="s">
        <v>467</v>
      </c>
      <c r="K408" s="18">
        <f t="shared" ref="K408" si="766">IF(RIGHT(S408)="T",(+G408-F408),0)</f>
        <v>0</v>
      </c>
      <c r="L408" s="18">
        <f t="shared" ref="L408" si="767">IF(RIGHT(S408)="U",(+G408-F408),0)</f>
        <v>0</v>
      </c>
      <c r="M408" s="18">
        <f t="shared" ref="M408" si="768">IF(RIGHT(S408)="C",(+G408-F408),0)</f>
        <v>0</v>
      </c>
      <c r="N408" s="18">
        <f t="shared" ref="N408" si="769">IF(RIGHT(S408)="D",(+G408-F408),0)</f>
        <v>0</v>
      </c>
      <c r="O408" s="15" t="s">
        <v>468</v>
      </c>
      <c r="P408" s="15" t="s">
        <v>468</v>
      </c>
      <c r="Q408" s="15" t="s">
        <v>468</v>
      </c>
      <c r="R408" s="11"/>
      <c r="S408" s="34"/>
      <c r="T408" s="12"/>
      <c r="U408" s="25"/>
      <c r="V408" s="27"/>
    </row>
    <row r="409" spans="1:22" ht="18.75">
      <c r="A409" s="3"/>
      <c r="B409" s="17"/>
      <c r="C409" s="16"/>
      <c r="D409" s="9"/>
      <c r="E409" s="25"/>
      <c r="F409" s="22"/>
      <c r="G409" s="22"/>
      <c r="H409" s="25"/>
      <c r="I409" s="25"/>
      <c r="J409" s="25"/>
      <c r="K409" s="33">
        <f t="shared" ref="K409" si="770">SUM(K408)</f>
        <v>0</v>
      </c>
      <c r="L409" s="33">
        <f t="shared" ref="L409:N409" si="771">SUM(L408)</f>
        <v>0</v>
      </c>
      <c r="M409" s="33">
        <f t="shared" si="771"/>
        <v>0</v>
      </c>
      <c r="N409" s="33">
        <f t="shared" si="771"/>
        <v>0</v>
      </c>
      <c r="O409" s="25"/>
      <c r="P409" s="25"/>
      <c r="Q409" s="25"/>
      <c r="R409" s="11"/>
      <c r="S409" s="34"/>
      <c r="T409" s="12"/>
      <c r="U409" s="25"/>
      <c r="V409" s="27">
        <v>100</v>
      </c>
    </row>
    <row r="410" spans="1:22" ht="18.75">
      <c r="A410" s="3" t="s">
        <v>112</v>
      </c>
      <c r="B410" s="17" t="s">
        <v>111</v>
      </c>
      <c r="C410" s="16">
        <v>315</v>
      </c>
      <c r="D410" s="9" t="s">
        <v>0</v>
      </c>
      <c r="E410" s="25"/>
      <c r="F410" s="25"/>
      <c r="G410" s="25"/>
      <c r="H410" s="14" t="s">
        <v>467</v>
      </c>
      <c r="I410" s="14" t="s">
        <v>467</v>
      </c>
      <c r="J410" s="14" t="s">
        <v>467</v>
      </c>
      <c r="K410" s="18">
        <f t="shared" ref="K410" si="772">IF(RIGHT(S410)="T",(+G410-F410),0)</f>
        <v>0</v>
      </c>
      <c r="L410" s="18">
        <f t="shared" ref="L410" si="773">IF(RIGHT(S410)="U",(+G410-F410),0)</f>
        <v>0</v>
      </c>
      <c r="M410" s="18">
        <f t="shared" ref="M410" si="774">IF(RIGHT(S410)="C",(+G410-F410),0)</f>
        <v>0</v>
      </c>
      <c r="N410" s="18">
        <f t="shared" ref="N410" si="775">IF(RIGHT(S410)="D",(+G410-F410),0)</f>
        <v>0</v>
      </c>
      <c r="O410" s="15" t="s">
        <v>468</v>
      </c>
      <c r="P410" s="15" t="s">
        <v>468</v>
      </c>
      <c r="Q410" s="15" t="s">
        <v>468</v>
      </c>
      <c r="R410" s="11"/>
      <c r="S410" s="34"/>
      <c r="T410" s="12"/>
      <c r="U410" s="25"/>
      <c r="V410" s="27"/>
    </row>
    <row r="411" spans="1:22" ht="18.75">
      <c r="A411" s="3"/>
      <c r="B411" s="17"/>
      <c r="C411" s="16"/>
      <c r="D411" s="9"/>
      <c r="E411" s="25"/>
      <c r="F411" s="25"/>
      <c r="G411" s="25"/>
      <c r="H411" s="25"/>
      <c r="I411" s="25"/>
      <c r="J411" s="25"/>
      <c r="K411" s="33">
        <f t="shared" ref="K411" si="776">SUM(K410)</f>
        <v>0</v>
      </c>
      <c r="L411" s="33">
        <f t="shared" ref="L411:N411" si="777">SUM(L410)</f>
        <v>0</v>
      </c>
      <c r="M411" s="33">
        <f t="shared" si="777"/>
        <v>0</v>
      </c>
      <c r="N411" s="33">
        <f t="shared" si="777"/>
        <v>0</v>
      </c>
      <c r="O411" s="25"/>
      <c r="P411" s="25"/>
      <c r="Q411" s="25"/>
      <c r="R411" s="11"/>
      <c r="S411" s="34"/>
      <c r="T411" s="12"/>
      <c r="U411" s="25"/>
      <c r="V411" s="27">
        <v>100</v>
      </c>
    </row>
    <row r="412" spans="1:22" ht="18.75">
      <c r="A412" s="3" t="s">
        <v>110</v>
      </c>
      <c r="B412" s="17" t="s">
        <v>109</v>
      </c>
      <c r="C412" s="16">
        <v>315</v>
      </c>
      <c r="D412" s="9" t="s">
        <v>0</v>
      </c>
      <c r="E412" s="25"/>
      <c r="F412" s="25"/>
      <c r="G412" s="25"/>
      <c r="H412" s="14" t="s">
        <v>467</v>
      </c>
      <c r="I412" s="14" t="s">
        <v>467</v>
      </c>
      <c r="J412" s="14" t="s">
        <v>467</v>
      </c>
      <c r="K412" s="18">
        <f t="shared" ref="K412" si="778">IF(RIGHT(S412)="T",(+G412-F412),0)</f>
        <v>0</v>
      </c>
      <c r="L412" s="18">
        <f t="shared" ref="L412" si="779">IF(RIGHT(S412)="U",(+G412-F412),0)</f>
        <v>0</v>
      </c>
      <c r="M412" s="18">
        <f t="shared" ref="M412" si="780">IF(RIGHT(S412)="C",(+G412-F412),0)</f>
        <v>0</v>
      </c>
      <c r="N412" s="18">
        <f t="shared" ref="N412" si="781">IF(RIGHT(S412)="D",(+G412-F412),0)</f>
        <v>0</v>
      </c>
      <c r="O412" s="15" t="s">
        <v>468</v>
      </c>
      <c r="P412" s="15" t="s">
        <v>468</v>
      </c>
      <c r="Q412" s="15" t="s">
        <v>468</v>
      </c>
      <c r="R412" s="11"/>
      <c r="S412" s="34"/>
      <c r="T412" s="12"/>
      <c r="U412" s="25"/>
      <c r="V412" s="27"/>
    </row>
    <row r="413" spans="1:22" ht="18.75">
      <c r="A413" s="3"/>
      <c r="B413" s="17"/>
      <c r="C413" s="16"/>
      <c r="D413" s="9"/>
      <c r="E413" s="25"/>
      <c r="F413" s="25"/>
      <c r="G413" s="25"/>
      <c r="H413" s="25"/>
      <c r="I413" s="25"/>
      <c r="J413" s="25"/>
      <c r="K413" s="33">
        <f t="shared" ref="K413" si="782">SUM(K412)</f>
        <v>0</v>
      </c>
      <c r="L413" s="33">
        <f t="shared" ref="L413:N413" si="783">SUM(L412)</f>
        <v>0</v>
      </c>
      <c r="M413" s="33">
        <f t="shared" si="783"/>
        <v>0</v>
      </c>
      <c r="N413" s="33">
        <f t="shared" si="783"/>
        <v>0</v>
      </c>
      <c r="O413" s="25"/>
      <c r="P413" s="25"/>
      <c r="Q413" s="25"/>
      <c r="R413" s="11"/>
      <c r="S413" s="34"/>
      <c r="T413" s="12"/>
      <c r="U413" s="25"/>
      <c r="V413" s="27">
        <v>100</v>
      </c>
    </row>
    <row r="414" spans="1:22" ht="18.75">
      <c r="A414" s="3" t="s">
        <v>108</v>
      </c>
      <c r="B414" s="17" t="s">
        <v>107</v>
      </c>
      <c r="C414" s="16">
        <v>315</v>
      </c>
      <c r="D414" s="9" t="s">
        <v>0</v>
      </c>
      <c r="E414" s="25"/>
      <c r="F414" s="25"/>
      <c r="G414" s="25"/>
      <c r="H414" s="14" t="s">
        <v>467</v>
      </c>
      <c r="I414" s="14" t="s">
        <v>467</v>
      </c>
      <c r="J414" s="14" t="s">
        <v>467</v>
      </c>
      <c r="K414" s="18">
        <f t="shared" ref="K414" si="784">IF(RIGHT(S414)="T",(+G414-F414),0)</f>
        <v>0</v>
      </c>
      <c r="L414" s="18">
        <f t="shared" ref="L414" si="785">IF(RIGHT(S414)="U",(+G414-F414),0)</f>
        <v>0</v>
      </c>
      <c r="M414" s="18">
        <f t="shared" ref="M414" si="786">IF(RIGHT(S414)="C",(+G414-F414),0)</f>
        <v>0</v>
      </c>
      <c r="N414" s="18">
        <f t="shared" ref="N414" si="787">IF(RIGHT(S414)="D",(+G414-F414),0)</f>
        <v>0</v>
      </c>
      <c r="O414" s="15" t="s">
        <v>468</v>
      </c>
      <c r="P414" s="15" t="s">
        <v>468</v>
      </c>
      <c r="Q414" s="15" t="s">
        <v>468</v>
      </c>
      <c r="R414" s="11"/>
      <c r="S414" s="34"/>
      <c r="T414" s="12"/>
      <c r="U414" s="25"/>
      <c r="V414" s="27"/>
    </row>
    <row r="415" spans="1:22" ht="18.75">
      <c r="A415" s="3"/>
      <c r="B415" s="17"/>
      <c r="C415" s="16"/>
      <c r="D415" s="9"/>
      <c r="E415" s="25"/>
      <c r="F415" s="25"/>
      <c r="G415" s="25"/>
      <c r="H415" s="25"/>
      <c r="I415" s="25"/>
      <c r="J415" s="25"/>
      <c r="K415" s="33">
        <f t="shared" ref="K415" si="788">SUM(K414)</f>
        <v>0</v>
      </c>
      <c r="L415" s="33">
        <f t="shared" ref="L415:N415" si="789">SUM(L414)</f>
        <v>0</v>
      </c>
      <c r="M415" s="33">
        <f t="shared" si="789"/>
        <v>0</v>
      </c>
      <c r="N415" s="33">
        <f t="shared" si="789"/>
        <v>0</v>
      </c>
      <c r="O415" s="25"/>
      <c r="P415" s="25"/>
      <c r="Q415" s="25"/>
      <c r="R415" s="11"/>
      <c r="S415" s="34"/>
      <c r="T415" s="12"/>
      <c r="U415" s="25"/>
      <c r="V415" s="27">
        <v>100</v>
      </c>
    </row>
    <row r="416" spans="1:22" ht="18.75">
      <c r="A416" s="3" t="s">
        <v>106</v>
      </c>
      <c r="B416" s="17" t="s">
        <v>105</v>
      </c>
      <c r="C416" s="16">
        <v>315</v>
      </c>
      <c r="D416" s="9" t="s">
        <v>0</v>
      </c>
      <c r="E416" s="25"/>
      <c r="F416" s="25"/>
      <c r="G416" s="25"/>
      <c r="H416" s="14" t="s">
        <v>467</v>
      </c>
      <c r="I416" s="14" t="s">
        <v>467</v>
      </c>
      <c r="J416" s="14" t="s">
        <v>467</v>
      </c>
      <c r="K416" s="18">
        <f t="shared" ref="K416" si="790">IF(RIGHT(S416)="T",(+G416-F416),0)</f>
        <v>0</v>
      </c>
      <c r="L416" s="18">
        <f t="shared" ref="L416" si="791">IF(RIGHT(S416)="U",(+G416-F416),0)</f>
        <v>0</v>
      </c>
      <c r="M416" s="18">
        <f t="shared" ref="M416" si="792">IF(RIGHT(S416)="C",(+G416-F416),0)</f>
        <v>0</v>
      </c>
      <c r="N416" s="18">
        <f t="shared" ref="N416" si="793">IF(RIGHT(S416)="D",(+G416-F416),0)</f>
        <v>0</v>
      </c>
      <c r="O416" s="15" t="s">
        <v>468</v>
      </c>
      <c r="P416" s="15" t="s">
        <v>468</v>
      </c>
      <c r="Q416" s="15" t="s">
        <v>468</v>
      </c>
      <c r="R416" s="11"/>
      <c r="S416" s="34"/>
      <c r="T416" s="12"/>
      <c r="U416" s="25"/>
      <c r="V416" s="27"/>
    </row>
    <row r="417" spans="1:22" ht="18.75">
      <c r="A417" s="3"/>
      <c r="B417" s="17"/>
      <c r="C417" s="16"/>
      <c r="D417" s="9"/>
      <c r="E417" s="25"/>
      <c r="F417" s="25"/>
      <c r="G417" s="25"/>
      <c r="H417" s="25"/>
      <c r="I417" s="25"/>
      <c r="J417" s="25"/>
      <c r="K417" s="33">
        <f t="shared" ref="K417" si="794">SUM(K416)</f>
        <v>0</v>
      </c>
      <c r="L417" s="33">
        <f t="shared" ref="L417:N417" si="795">SUM(L416)</f>
        <v>0</v>
      </c>
      <c r="M417" s="33">
        <f t="shared" si="795"/>
        <v>0</v>
      </c>
      <c r="N417" s="33">
        <f t="shared" si="795"/>
        <v>0</v>
      </c>
      <c r="O417" s="25"/>
      <c r="P417" s="25"/>
      <c r="Q417" s="25"/>
      <c r="R417" s="11"/>
      <c r="S417" s="34"/>
      <c r="T417" s="12"/>
      <c r="U417" s="25"/>
      <c r="V417" s="27">
        <v>100</v>
      </c>
    </row>
    <row r="418" spans="1:22" ht="18.75">
      <c r="A418" s="3" t="s">
        <v>104</v>
      </c>
      <c r="B418" s="17" t="s">
        <v>103</v>
      </c>
      <c r="C418" s="16">
        <v>315</v>
      </c>
      <c r="D418" s="9" t="s">
        <v>0</v>
      </c>
      <c r="E418" s="25"/>
      <c r="F418" s="25"/>
      <c r="G418" s="25"/>
      <c r="H418" s="14" t="s">
        <v>467</v>
      </c>
      <c r="I418" s="14" t="s">
        <v>467</v>
      </c>
      <c r="J418" s="14" t="s">
        <v>467</v>
      </c>
      <c r="K418" s="18">
        <f t="shared" ref="K418" si="796">IF(RIGHT(S418)="T",(+G418-F418),0)</f>
        <v>0</v>
      </c>
      <c r="L418" s="18">
        <f t="shared" ref="L418" si="797">IF(RIGHT(S418)="U",(+G418-F418),0)</f>
        <v>0</v>
      </c>
      <c r="M418" s="18">
        <f t="shared" ref="M418" si="798">IF(RIGHT(S418)="C",(+G418-F418),0)</f>
        <v>0</v>
      </c>
      <c r="N418" s="18">
        <f t="shared" ref="N418" si="799">IF(RIGHT(S418)="D",(+G418-F418),0)</f>
        <v>0</v>
      </c>
      <c r="O418" s="15" t="s">
        <v>468</v>
      </c>
      <c r="P418" s="15" t="s">
        <v>468</v>
      </c>
      <c r="Q418" s="15" t="s">
        <v>468</v>
      </c>
      <c r="R418" s="11"/>
      <c r="S418" s="34"/>
      <c r="T418" s="12"/>
      <c r="U418" s="25"/>
      <c r="V418" s="27"/>
    </row>
    <row r="419" spans="1:22" ht="18.75">
      <c r="A419" s="3"/>
      <c r="B419" s="17"/>
      <c r="C419" s="16"/>
      <c r="D419" s="9"/>
      <c r="E419" s="25"/>
      <c r="F419" s="25"/>
      <c r="G419" s="25"/>
      <c r="H419" s="25"/>
      <c r="I419" s="25"/>
      <c r="J419" s="25"/>
      <c r="K419" s="33">
        <f t="shared" ref="K419" si="800">SUM(K418)</f>
        <v>0</v>
      </c>
      <c r="L419" s="33">
        <f t="shared" ref="L419:N419" si="801">SUM(L418)</f>
        <v>0</v>
      </c>
      <c r="M419" s="33">
        <f t="shared" si="801"/>
        <v>0</v>
      </c>
      <c r="N419" s="33">
        <f t="shared" si="801"/>
        <v>0</v>
      </c>
      <c r="O419" s="25"/>
      <c r="P419" s="25"/>
      <c r="Q419" s="25"/>
      <c r="R419" s="11"/>
      <c r="S419" s="34"/>
      <c r="T419" s="12"/>
      <c r="U419" s="25"/>
      <c r="V419" s="27">
        <v>100</v>
      </c>
    </row>
    <row r="420" spans="1:22" ht="18.75">
      <c r="A420" s="3" t="s">
        <v>102</v>
      </c>
      <c r="B420" s="17" t="s">
        <v>101</v>
      </c>
      <c r="C420" s="16">
        <v>315</v>
      </c>
      <c r="D420" s="9" t="s">
        <v>0</v>
      </c>
      <c r="E420" s="25"/>
      <c r="F420" s="25"/>
      <c r="G420" s="25"/>
      <c r="H420" s="14" t="s">
        <v>467</v>
      </c>
      <c r="I420" s="14" t="s">
        <v>467</v>
      </c>
      <c r="J420" s="14" t="s">
        <v>467</v>
      </c>
      <c r="K420" s="18">
        <f t="shared" ref="K420" si="802">IF(RIGHT(S420)="T",(+G420-F420),0)</f>
        <v>0</v>
      </c>
      <c r="L420" s="18">
        <f t="shared" ref="L420" si="803">IF(RIGHT(S420)="U",(+G420-F420),0)</f>
        <v>0</v>
      </c>
      <c r="M420" s="18">
        <f t="shared" ref="M420" si="804">IF(RIGHT(S420)="C",(+G420-F420),0)</f>
        <v>0</v>
      </c>
      <c r="N420" s="18">
        <f t="shared" ref="N420" si="805">IF(RIGHT(S420)="D",(+G420-F420),0)</f>
        <v>0</v>
      </c>
      <c r="O420" s="15" t="s">
        <v>468</v>
      </c>
      <c r="P420" s="15" t="s">
        <v>468</v>
      </c>
      <c r="Q420" s="15" t="s">
        <v>468</v>
      </c>
      <c r="R420" s="11"/>
      <c r="S420" s="34"/>
      <c r="T420" s="12"/>
      <c r="U420" s="25"/>
      <c r="V420" s="27"/>
    </row>
    <row r="421" spans="1:22" ht="18.75">
      <c r="A421" s="3"/>
      <c r="B421" s="17"/>
      <c r="C421" s="16"/>
      <c r="D421" s="9"/>
      <c r="E421" s="25"/>
      <c r="F421" s="25"/>
      <c r="G421" s="25"/>
      <c r="H421" s="25"/>
      <c r="I421" s="25"/>
      <c r="J421" s="25"/>
      <c r="K421" s="33">
        <f t="shared" ref="K421" si="806">SUM(K420)</f>
        <v>0</v>
      </c>
      <c r="L421" s="33">
        <f t="shared" ref="L421:N421" si="807">SUM(L420)</f>
        <v>0</v>
      </c>
      <c r="M421" s="33">
        <f t="shared" si="807"/>
        <v>0</v>
      </c>
      <c r="N421" s="33">
        <f t="shared" si="807"/>
        <v>0</v>
      </c>
      <c r="O421" s="25"/>
      <c r="P421" s="25"/>
      <c r="Q421" s="25"/>
      <c r="R421" s="11"/>
      <c r="S421" s="34"/>
      <c r="T421" s="12"/>
      <c r="U421" s="25"/>
      <c r="V421" s="27">
        <v>100</v>
      </c>
    </row>
    <row r="422" spans="1:22" ht="18.75">
      <c r="A422" s="3" t="s">
        <v>100</v>
      </c>
      <c r="B422" s="17" t="s">
        <v>99</v>
      </c>
      <c r="C422" s="16">
        <v>315</v>
      </c>
      <c r="D422" s="9" t="s">
        <v>0</v>
      </c>
      <c r="E422" s="25"/>
      <c r="F422" s="25"/>
      <c r="G422" s="25"/>
      <c r="H422" s="14" t="s">
        <v>467</v>
      </c>
      <c r="I422" s="14" t="s">
        <v>467</v>
      </c>
      <c r="J422" s="14" t="s">
        <v>467</v>
      </c>
      <c r="K422" s="18">
        <f t="shared" ref="K422" si="808">IF(RIGHT(S422)="T",(+G422-F422),0)</f>
        <v>0</v>
      </c>
      <c r="L422" s="18">
        <f t="shared" ref="L422" si="809">IF(RIGHT(S422)="U",(+G422-F422),0)</f>
        <v>0</v>
      </c>
      <c r="M422" s="18">
        <f t="shared" ref="M422" si="810">IF(RIGHT(S422)="C",(+G422-F422),0)</f>
        <v>0</v>
      </c>
      <c r="N422" s="18">
        <f t="shared" ref="N422" si="811">IF(RIGHT(S422)="D",(+G422-F422),0)</f>
        <v>0</v>
      </c>
      <c r="O422" s="15" t="s">
        <v>468</v>
      </c>
      <c r="P422" s="15" t="s">
        <v>468</v>
      </c>
      <c r="Q422" s="15" t="s">
        <v>468</v>
      </c>
      <c r="R422" s="11"/>
      <c r="S422" s="34"/>
      <c r="T422" s="12"/>
      <c r="U422" s="25"/>
      <c r="V422" s="27"/>
    </row>
    <row r="423" spans="1:22" ht="18.75">
      <c r="A423" s="3"/>
      <c r="B423" s="17"/>
      <c r="C423" s="16"/>
      <c r="D423" s="9"/>
      <c r="E423" s="25"/>
      <c r="F423" s="25"/>
      <c r="G423" s="25"/>
      <c r="H423" s="25"/>
      <c r="I423" s="25"/>
      <c r="J423" s="25"/>
      <c r="K423" s="33">
        <f t="shared" ref="K423" si="812">SUM(K422)</f>
        <v>0</v>
      </c>
      <c r="L423" s="33">
        <f t="shared" ref="L423:N423" si="813">SUM(L422)</f>
        <v>0</v>
      </c>
      <c r="M423" s="33">
        <f t="shared" si="813"/>
        <v>0</v>
      </c>
      <c r="N423" s="33">
        <f t="shared" si="813"/>
        <v>0</v>
      </c>
      <c r="O423" s="25"/>
      <c r="P423" s="25"/>
      <c r="Q423" s="25"/>
      <c r="R423" s="11"/>
      <c r="S423" s="34"/>
      <c r="T423" s="12"/>
      <c r="U423" s="25"/>
      <c r="V423" s="27">
        <v>100</v>
      </c>
    </row>
    <row r="424" spans="1:22" ht="24">
      <c r="A424" s="3" t="s">
        <v>98</v>
      </c>
      <c r="B424" s="17" t="s">
        <v>97</v>
      </c>
      <c r="C424" s="16">
        <v>315</v>
      </c>
      <c r="D424" s="9" t="s">
        <v>0</v>
      </c>
      <c r="E424" s="25"/>
      <c r="F424" s="10">
        <v>43234.411111111112</v>
      </c>
      <c r="G424" s="10">
        <v>43238.963194444441</v>
      </c>
      <c r="H424" s="14" t="s">
        <v>467</v>
      </c>
      <c r="I424" s="14" t="s">
        <v>467</v>
      </c>
      <c r="J424" s="14" t="s">
        <v>467</v>
      </c>
      <c r="K424" s="18">
        <f t="shared" ref="K424:K428" si="814">IF(RIGHT(S424)="T",(+G424-F424),0)</f>
        <v>4.5520833333284827</v>
      </c>
      <c r="L424" s="18">
        <f t="shared" ref="L424:L428" si="815">IF(RIGHT(S424)="U",(+G424-F424),0)</f>
        <v>0</v>
      </c>
      <c r="M424" s="18">
        <f t="shared" ref="M424:M428" si="816">IF(RIGHT(S424)="C",(+G424-F424),0)</f>
        <v>0</v>
      </c>
      <c r="N424" s="18">
        <f t="shared" ref="N424:N428" si="817">IF(RIGHT(S424)="D",(+G424-F424),0)</f>
        <v>0</v>
      </c>
      <c r="O424" s="15" t="s">
        <v>468</v>
      </c>
      <c r="P424" s="15" t="s">
        <v>468</v>
      </c>
      <c r="Q424" s="15" t="s">
        <v>468</v>
      </c>
      <c r="R424" s="11" t="s">
        <v>731</v>
      </c>
      <c r="S424" s="34" t="s">
        <v>486</v>
      </c>
      <c r="T424" s="12" t="s">
        <v>732</v>
      </c>
      <c r="U424" s="25"/>
      <c r="V424" s="27"/>
    </row>
    <row r="425" spans="1:22" ht="18.75">
      <c r="A425" s="3"/>
      <c r="B425" s="17"/>
      <c r="C425" s="16"/>
      <c r="D425" s="9"/>
      <c r="E425" s="25"/>
      <c r="F425" s="19"/>
      <c r="G425" s="19"/>
      <c r="H425" s="14"/>
      <c r="I425" s="14"/>
      <c r="J425" s="14"/>
      <c r="K425" s="33">
        <f>SUM(K424)</f>
        <v>4.5520833333284827</v>
      </c>
      <c r="L425" s="33">
        <f t="shared" ref="L425:N429" si="818">SUM(L424)</f>
        <v>0</v>
      </c>
      <c r="M425" s="33">
        <f t="shared" si="818"/>
        <v>0</v>
      </c>
      <c r="N425" s="33">
        <f t="shared" si="818"/>
        <v>0</v>
      </c>
      <c r="O425" s="15"/>
      <c r="P425" s="15"/>
      <c r="Q425" s="15"/>
      <c r="R425" s="11"/>
      <c r="S425" s="34"/>
      <c r="T425" s="12"/>
      <c r="U425" s="25"/>
      <c r="V425" s="27">
        <v>84.83</v>
      </c>
    </row>
    <row r="426" spans="1:22" ht="18.75">
      <c r="A426" s="3" t="s">
        <v>96</v>
      </c>
      <c r="B426" s="17" t="s">
        <v>95</v>
      </c>
      <c r="C426" s="16">
        <v>315</v>
      </c>
      <c r="D426" s="9" t="s">
        <v>0</v>
      </c>
      <c r="E426" s="25"/>
      <c r="F426" s="10">
        <v>43230.386111111111</v>
      </c>
      <c r="G426" s="10">
        <v>43230.729166666664</v>
      </c>
      <c r="H426" s="14" t="s">
        <v>467</v>
      </c>
      <c r="I426" s="14" t="s">
        <v>467</v>
      </c>
      <c r="J426" s="14" t="s">
        <v>467</v>
      </c>
      <c r="K426" s="18">
        <f t="shared" si="814"/>
        <v>0.34305555555329192</v>
      </c>
      <c r="L426" s="18">
        <f t="shared" si="815"/>
        <v>0</v>
      </c>
      <c r="M426" s="18">
        <f t="shared" si="816"/>
        <v>0</v>
      </c>
      <c r="N426" s="18">
        <f t="shared" si="817"/>
        <v>0</v>
      </c>
      <c r="O426" s="15" t="s">
        <v>468</v>
      </c>
      <c r="P426" s="15" t="s">
        <v>468</v>
      </c>
      <c r="Q426" s="15" t="s">
        <v>468</v>
      </c>
      <c r="R426" s="11" t="s">
        <v>733</v>
      </c>
      <c r="S426" s="34" t="s">
        <v>486</v>
      </c>
      <c r="T426" s="12" t="s">
        <v>734</v>
      </c>
      <c r="U426" s="25"/>
      <c r="V426" s="27"/>
    </row>
    <row r="427" spans="1:22" ht="18.75">
      <c r="A427" s="3"/>
      <c r="B427" s="17"/>
      <c r="C427" s="16"/>
      <c r="D427" s="9"/>
      <c r="E427" s="25"/>
      <c r="F427" s="19"/>
      <c r="G427" s="19"/>
      <c r="H427" s="14"/>
      <c r="I427" s="14"/>
      <c r="J427" s="14"/>
      <c r="K427" s="33">
        <f>SUM(K426)</f>
        <v>0.34305555555329192</v>
      </c>
      <c r="L427" s="33">
        <f t="shared" si="818"/>
        <v>0</v>
      </c>
      <c r="M427" s="33">
        <f t="shared" si="818"/>
        <v>0</v>
      </c>
      <c r="N427" s="33">
        <f t="shared" si="818"/>
        <v>0</v>
      </c>
      <c r="O427" s="15"/>
      <c r="P427" s="15"/>
      <c r="Q427" s="15"/>
      <c r="R427" s="11"/>
      <c r="S427" s="34"/>
      <c r="T427" s="12"/>
      <c r="U427" s="25"/>
      <c r="V427" s="27">
        <v>98.86</v>
      </c>
    </row>
    <row r="428" spans="1:22" ht="15.75" customHeight="1">
      <c r="A428" s="3" t="s">
        <v>94</v>
      </c>
      <c r="B428" s="17" t="s">
        <v>93</v>
      </c>
      <c r="C428" s="16">
        <v>315</v>
      </c>
      <c r="D428" s="9" t="s">
        <v>0</v>
      </c>
      <c r="E428" s="25"/>
      <c r="F428" s="10">
        <v>43238.39166666667</v>
      </c>
      <c r="G428" s="10">
        <v>43238.779861111114</v>
      </c>
      <c r="H428" s="14" t="s">
        <v>467</v>
      </c>
      <c r="I428" s="14" t="s">
        <v>467</v>
      </c>
      <c r="J428" s="14" t="s">
        <v>467</v>
      </c>
      <c r="K428" s="18">
        <f t="shared" si="814"/>
        <v>0.38819444444379769</v>
      </c>
      <c r="L428" s="18">
        <f t="shared" si="815"/>
        <v>0</v>
      </c>
      <c r="M428" s="18">
        <f t="shared" si="816"/>
        <v>0</v>
      </c>
      <c r="N428" s="18">
        <f t="shared" si="817"/>
        <v>0</v>
      </c>
      <c r="O428" s="15" t="s">
        <v>468</v>
      </c>
      <c r="P428" s="15" t="s">
        <v>468</v>
      </c>
      <c r="Q428" s="15" t="s">
        <v>468</v>
      </c>
      <c r="R428" s="11" t="s">
        <v>735</v>
      </c>
      <c r="S428" s="34" t="s">
        <v>486</v>
      </c>
      <c r="T428" s="12" t="s">
        <v>736</v>
      </c>
      <c r="U428" s="25"/>
      <c r="V428" s="27"/>
    </row>
    <row r="429" spans="1:22" ht="15.75" customHeight="1">
      <c r="A429" s="3"/>
      <c r="B429" s="17"/>
      <c r="C429" s="16"/>
      <c r="D429" s="9"/>
      <c r="E429" s="25"/>
      <c r="F429" s="19"/>
      <c r="G429" s="19"/>
      <c r="H429" s="14"/>
      <c r="I429" s="14"/>
      <c r="J429" s="14"/>
      <c r="K429" s="33">
        <f>SUM(K428)</f>
        <v>0.38819444444379769</v>
      </c>
      <c r="L429" s="33">
        <f t="shared" si="818"/>
        <v>0</v>
      </c>
      <c r="M429" s="33">
        <f t="shared" si="818"/>
        <v>0</v>
      </c>
      <c r="N429" s="33">
        <f t="shared" si="818"/>
        <v>0</v>
      </c>
      <c r="O429" s="15"/>
      <c r="P429" s="15"/>
      <c r="Q429" s="15"/>
      <c r="R429" s="11"/>
      <c r="S429" s="34"/>
      <c r="T429" s="12"/>
      <c r="U429" s="25"/>
      <c r="V429" s="27">
        <v>98.71</v>
      </c>
    </row>
    <row r="430" spans="1:22" ht="18.75">
      <c r="A430" s="3" t="s">
        <v>92</v>
      </c>
      <c r="B430" s="17" t="s">
        <v>91</v>
      </c>
      <c r="C430" s="16">
        <v>315</v>
      </c>
      <c r="D430" s="9" t="s">
        <v>0</v>
      </c>
      <c r="E430" s="25"/>
      <c r="F430" s="25"/>
      <c r="G430" s="25"/>
      <c r="H430" s="14" t="s">
        <v>467</v>
      </c>
      <c r="I430" s="14" t="s">
        <v>467</v>
      </c>
      <c r="J430" s="14" t="s">
        <v>467</v>
      </c>
      <c r="K430" s="18">
        <f t="shared" ref="K430" si="819">IF(RIGHT(S430)="T",(+G430-F430),0)</f>
        <v>0</v>
      </c>
      <c r="L430" s="18">
        <f t="shared" ref="L430" si="820">IF(RIGHT(S430)="U",(+G430-F430),0)</f>
        <v>0</v>
      </c>
      <c r="M430" s="18">
        <f t="shared" ref="M430" si="821">IF(RIGHT(S430)="C",(+G430-F430),0)</f>
        <v>0</v>
      </c>
      <c r="N430" s="18">
        <f t="shared" ref="N430" si="822">IF(RIGHT(S430)="D",(+G430-F430),0)</f>
        <v>0</v>
      </c>
      <c r="O430" s="15" t="s">
        <v>468</v>
      </c>
      <c r="P430" s="15" t="s">
        <v>468</v>
      </c>
      <c r="Q430" s="15" t="s">
        <v>468</v>
      </c>
      <c r="R430" s="11"/>
      <c r="S430" s="34"/>
      <c r="T430" s="12"/>
      <c r="U430" s="25"/>
      <c r="V430" s="27"/>
    </row>
    <row r="431" spans="1:22" ht="18.75">
      <c r="A431" s="3"/>
      <c r="B431" s="17"/>
      <c r="C431" s="16"/>
      <c r="D431" s="9"/>
      <c r="E431" s="25"/>
      <c r="F431" s="25"/>
      <c r="G431" s="25"/>
      <c r="H431" s="25"/>
      <c r="I431" s="25"/>
      <c r="J431" s="25"/>
      <c r="K431" s="33">
        <f t="shared" ref="K431" si="823">SUM(K430)</f>
        <v>0</v>
      </c>
      <c r="L431" s="33">
        <f t="shared" ref="L431:N431" si="824">SUM(L430)</f>
        <v>0</v>
      </c>
      <c r="M431" s="33">
        <f t="shared" si="824"/>
        <v>0</v>
      </c>
      <c r="N431" s="33">
        <f t="shared" si="824"/>
        <v>0</v>
      </c>
      <c r="O431" s="25"/>
      <c r="P431" s="25"/>
      <c r="Q431" s="25"/>
      <c r="R431" s="11"/>
      <c r="S431" s="34"/>
      <c r="T431" s="12"/>
      <c r="U431" s="25"/>
      <c r="V431" s="27">
        <v>100</v>
      </c>
    </row>
    <row r="432" spans="1:22" ht="18.75">
      <c r="A432" s="3" t="s">
        <v>90</v>
      </c>
      <c r="B432" s="17" t="s">
        <v>89</v>
      </c>
      <c r="C432" s="16">
        <v>315</v>
      </c>
      <c r="D432" s="9" t="s">
        <v>0</v>
      </c>
      <c r="E432" s="25"/>
      <c r="F432" s="25"/>
      <c r="G432" s="25"/>
      <c r="H432" s="14" t="s">
        <v>467</v>
      </c>
      <c r="I432" s="14" t="s">
        <v>467</v>
      </c>
      <c r="J432" s="14" t="s">
        <v>467</v>
      </c>
      <c r="K432" s="18">
        <f t="shared" ref="K432" si="825">IF(RIGHT(S432)="T",(+G432-F432),0)</f>
        <v>0</v>
      </c>
      <c r="L432" s="18">
        <f t="shared" ref="L432" si="826">IF(RIGHT(S432)="U",(+G432-F432),0)</f>
        <v>0</v>
      </c>
      <c r="M432" s="18">
        <f t="shared" ref="M432" si="827">IF(RIGHT(S432)="C",(+G432-F432),0)</f>
        <v>0</v>
      </c>
      <c r="N432" s="18">
        <f t="shared" ref="N432" si="828">IF(RIGHT(S432)="D",(+G432-F432),0)</f>
        <v>0</v>
      </c>
      <c r="O432" s="15" t="s">
        <v>468</v>
      </c>
      <c r="P432" s="15" t="s">
        <v>468</v>
      </c>
      <c r="Q432" s="15" t="s">
        <v>468</v>
      </c>
      <c r="R432" s="11"/>
      <c r="S432" s="34"/>
      <c r="T432" s="12"/>
      <c r="U432" s="25"/>
      <c r="V432" s="27"/>
    </row>
    <row r="433" spans="1:22" ht="18.75">
      <c r="A433" s="3"/>
      <c r="B433" s="17"/>
      <c r="C433" s="16"/>
      <c r="D433" s="9"/>
      <c r="E433" s="25"/>
      <c r="F433" s="25"/>
      <c r="G433" s="25"/>
      <c r="H433" s="25"/>
      <c r="I433" s="25"/>
      <c r="J433" s="25"/>
      <c r="K433" s="33">
        <f t="shared" ref="K433" si="829">SUM(K432)</f>
        <v>0</v>
      </c>
      <c r="L433" s="33">
        <f t="shared" ref="L433:N433" si="830">SUM(L432)</f>
        <v>0</v>
      </c>
      <c r="M433" s="33">
        <f t="shared" si="830"/>
        <v>0</v>
      </c>
      <c r="N433" s="33">
        <f t="shared" si="830"/>
        <v>0</v>
      </c>
      <c r="O433" s="25"/>
      <c r="P433" s="25"/>
      <c r="Q433" s="25"/>
      <c r="R433" s="11"/>
      <c r="S433" s="34"/>
      <c r="T433" s="12"/>
      <c r="U433" s="25"/>
      <c r="V433" s="27">
        <v>100</v>
      </c>
    </row>
    <row r="434" spans="1:22" ht="18.75">
      <c r="A434" s="3" t="s">
        <v>88</v>
      </c>
      <c r="B434" s="17" t="s">
        <v>87</v>
      </c>
      <c r="C434" s="16">
        <v>315</v>
      </c>
      <c r="D434" s="9" t="s">
        <v>0</v>
      </c>
      <c r="E434" s="25"/>
      <c r="F434" s="25"/>
      <c r="G434" s="25"/>
      <c r="H434" s="14" t="s">
        <v>467</v>
      </c>
      <c r="I434" s="14" t="s">
        <v>467</v>
      </c>
      <c r="J434" s="14" t="s">
        <v>467</v>
      </c>
      <c r="K434" s="18">
        <f t="shared" ref="K434" si="831">IF(RIGHT(S434)="T",(+G434-F434),0)</f>
        <v>0</v>
      </c>
      <c r="L434" s="18">
        <f t="shared" ref="L434" si="832">IF(RIGHT(S434)="U",(+G434-F434),0)</f>
        <v>0</v>
      </c>
      <c r="M434" s="18">
        <f t="shared" ref="M434" si="833">IF(RIGHT(S434)="C",(+G434-F434),0)</f>
        <v>0</v>
      </c>
      <c r="N434" s="18">
        <f t="shared" ref="N434" si="834">IF(RIGHT(S434)="D",(+G434-F434),0)</f>
        <v>0</v>
      </c>
      <c r="O434" s="15" t="s">
        <v>468</v>
      </c>
      <c r="P434" s="15" t="s">
        <v>468</v>
      </c>
      <c r="Q434" s="15" t="s">
        <v>468</v>
      </c>
      <c r="R434" s="11"/>
      <c r="S434" s="34"/>
      <c r="T434" s="12"/>
      <c r="U434" s="25"/>
      <c r="V434" s="27"/>
    </row>
    <row r="435" spans="1:22" ht="18.75">
      <c r="A435" s="3"/>
      <c r="B435" s="17"/>
      <c r="C435" s="16"/>
      <c r="D435" s="9"/>
      <c r="E435" s="25"/>
      <c r="F435" s="25"/>
      <c r="G435" s="25"/>
      <c r="H435" s="25"/>
      <c r="I435" s="25"/>
      <c r="J435" s="25"/>
      <c r="K435" s="33">
        <f t="shared" ref="K435" si="835">SUM(K434)</f>
        <v>0</v>
      </c>
      <c r="L435" s="33">
        <f t="shared" ref="L435:N435" si="836">SUM(L434)</f>
        <v>0</v>
      </c>
      <c r="M435" s="33">
        <f t="shared" si="836"/>
        <v>0</v>
      </c>
      <c r="N435" s="33">
        <f t="shared" si="836"/>
        <v>0</v>
      </c>
      <c r="O435" s="25"/>
      <c r="P435" s="25"/>
      <c r="Q435" s="25"/>
      <c r="R435" s="11"/>
      <c r="S435" s="34"/>
      <c r="T435" s="12"/>
      <c r="U435" s="25"/>
      <c r="V435" s="27">
        <v>100</v>
      </c>
    </row>
    <row r="436" spans="1:22" ht="18.75">
      <c r="A436" s="3" t="s">
        <v>86</v>
      </c>
      <c r="B436" s="17" t="s">
        <v>85</v>
      </c>
      <c r="C436" s="16">
        <v>315</v>
      </c>
      <c r="D436" s="9" t="s">
        <v>0</v>
      </c>
      <c r="E436" s="25"/>
      <c r="F436" s="25"/>
      <c r="G436" s="25"/>
      <c r="H436" s="14" t="s">
        <v>467</v>
      </c>
      <c r="I436" s="14" t="s">
        <v>467</v>
      </c>
      <c r="J436" s="14" t="s">
        <v>467</v>
      </c>
      <c r="K436" s="18">
        <f t="shared" ref="K436" si="837">IF(RIGHT(S436)="T",(+G436-F436),0)</f>
        <v>0</v>
      </c>
      <c r="L436" s="18">
        <f t="shared" ref="L436" si="838">IF(RIGHT(S436)="U",(+G436-F436),0)</f>
        <v>0</v>
      </c>
      <c r="M436" s="18">
        <f t="shared" ref="M436" si="839">IF(RIGHT(S436)="C",(+G436-F436),0)</f>
        <v>0</v>
      </c>
      <c r="N436" s="18">
        <f t="shared" ref="N436" si="840">IF(RIGHT(S436)="D",(+G436-F436),0)</f>
        <v>0</v>
      </c>
      <c r="O436" s="15" t="s">
        <v>468</v>
      </c>
      <c r="P436" s="15" t="s">
        <v>468</v>
      </c>
      <c r="Q436" s="15" t="s">
        <v>468</v>
      </c>
      <c r="R436" s="11"/>
      <c r="S436" s="34"/>
      <c r="T436" s="12"/>
      <c r="U436" s="25"/>
      <c r="V436" s="27"/>
    </row>
    <row r="437" spans="1:22" ht="18.75">
      <c r="A437" s="3"/>
      <c r="B437" s="17"/>
      <c r="C437" s="16"/>
      <c r="D437" s="9"/>
      <c r="E437" s="25"/>
      <c r="F437" s="25"/>
      <c r="G437" s="25"/>
      <c r="H437" s="25"/>
      <c r="I437" s="25"/>
      <c r="J437" s="25"/>
      <c r="K437" s="33">
        <f t="shared" ref="K437" si="841">SUM(K436)</f>
        <v>0</v>
      </c>
      <c r="L437" s="33">
        <f t="shared" ref="L437:N437" si="842">SUM(L436)</f>
        <v>0</v>
      </c>
      <c r="M437" s="33">
        <f t="shared" si="842"/>
        <v>0</v>
      </c>
      <c r="N437" s="33">
        <f t="shared" si="842"/>
        <v>0</v>
      </c>
      <c r="O437" s="25"/>
      <c r="P437" s="25"/>
      <c r="Q437" s="25"/>
      <c r="R437" s="11"/>
      <c r="S437" s="34"/>
      <c r="T437" s="12"/>
      <c r="U437" s="25"/>
      <c r="V437" s="27">
        <v>100</v>
      </c>
    </row>
    <row r="438" spans="1:22" ht="18.75">
      <c r="A438" s="3" t="s">
        <v>84</v>
      </c>
      <c r="B438" s="17" t="s">
        <v>83</v>
      </c>
      <c r="C438" s="16">
        <v>500</v>
      </c>
      <c r="D438" s="9" t="s">
        <v>0</v>
      </c>
      <c r="E438" s="25"/>
      <c r="F438" s="25"/>
      <c r="G438" s="25"/>
      <c r="H438" s="14" t="s">
        <v>467</v>
      </c>
      <c r="I438" s="14" t="s">
        <v>467</v>
      </c>
      <c r="J438" s="14" t="s">
        <v>467</v>
      </c>
      <c r="K438" s="18">
        <f t="shared" ref="K438" si="843">IF(RIGHT(S438)="T",(+G438-F438),0)</f>
        <v>0</v>
      </c>
      <c r="L438" s="18">
        <f t="shared" ref="L438" si="844">IF(RIGHT(S438)="U",(+G438-F438),0)</f>
        <v>0</v>
      </c>
      <c r="M438" s="18">
        <f t="shared" ref="M438" si="845">IF(RIGHT(S438)="C",(+G438-F438),0)</f>
        <v>0</v>
      </c>
      <c r="N438" s="18">
        <f t="shared" ref="N438" si="846">IF(RIGHT(S438)="D",(+G438-F438),0)</f>
        <v>0</v>
      </c>
      <c r="O438" s="15" t="s">
        <v>468</v>
      </c>
      <c r="P438" s="15" t="s">
        <v>468</v>
      </c>
      <c r="Q438" s="15" t="s">
        <v>468</v>
      </c>
      <c r="R438" s="11"/>
      <c r="S438" s="34"/>
      <c r="T438" s="12"/>
      <c r="U438" s="25"/>
      <c r="V438" s="27"/>
    </row>
    <row r="439" spans="1:22" ht="18.75">
      <c r="A439" s="3"/>
      <c r="B439" s="17"/>
      <c r="C439" s="16"/>
      <c r="D439" s="9"/>
      <c r="E439" s="25"/>
      <c r="F439" s="25"/>
      <c r="G439" s="25"/>
      <c r="H439" s="25"/>
      <c r="I439" s="25"/>
      <c r="J439" s="25"/>
      <c r="K439" s="33">
        <f t="shared" ref="K439" si="847">SUM(K438)</f>
        <v>0</v>
      </c>
      <c r="L439" s="33">
        <f t="shared" ref="L439:N439" si="848">SUM(L438)</f>
        <v>0</v>
      </c>
      <c r="M439" s="33">
        <f t="shared" si="848"/>
        <v>0</v>
      </c>
      <c r="N439" s="33">
        <f t="shared" si="848"/>
        <v>0</v>
      </c>
      <c r="O439" s="25"/>
      <c r="P439" s="25"/>
      <c r="Q439" s="25"/>
      <c r="R439" s="11"/>
      <c r="S439" s="34"/>
      <c r="T439" s="12"/>
      <c r="U439" s="25"/>
      <c r="V439" s="27">
        <v>100</v>
      </c>
    </row>
    <row r="440" spans="1:22" ht="18.75">
      <c r="A440" s="3" t="s">
        <v>82</v>
      </c>
      <c r="B440" s="17" t="s">
        <v>81</v>
      </c>
      <c r="C440" s="16">
        <v>250</v>
      </c>
      <c r="D440" s="9" t="s">
        <v>0</v>
      </c>
      <c r="E440" s="25"/>
      <c r="F440" s="25"/>
      <c r="G440" s="25"/>
      <c r="H440" s="14" t="s">
        <v>467</v>
      </c>
      <c r="I440" s="14" t="s">
        <v>467</v>
      </c>
      <c r="J440" s="14" t="s">
        <v>467</v>
      </c>
      <c r="K440" s="18">
        <f t="shared" ref="K440" si="849">IF(RIGHT(S440)="T",(+G440-F440),0)</f>
        <v>0</v>
      </c>
      <c r="L440" s="18">
        <f t="shared" ref="L440" si="850">IF(RIGHT(S440)="U",(+G440-F440),0)</f>
        <v>0</v>
      </c>
      <c r="M440" s="18">
        <f t="shared" ref="M440" si="851">IF(RIGHT(S440)="C",(+G440-F440),0)</f>
        <v>0</v>
      </c>
      <c r="N440" s="18">
        <f t="shared" ref="N440" si="852">IF(RIGHT(S440)="D",(+G440-F440),0)</f>
        <v>0</v>
      </c>
      <c r="O440" s="15" t="s">
        <v>468</v>
      </c>
      <c r="P440" s="15" t="s">
        <v>468</v>
      </c>
      <c r="Q440" s="15" t="s">
        <v>468</v>
      </c>
      <c r="R440" s="11"/>
      <c r="S440" s="34"/>
      <c r="T440" s="12"/>
      <c r="U440" s="25"/>
      <c r="V440" s="27"/>
    </row>
    <row r="441" spans="1:22" ht="18.75">
      <c r="A441" s="3"/>
      <c r="B441" s="17"/>
      <c r="C441" s="16"/>
      <c r="D441" s="9"/>
      <c r="E441" s="25"/>
      <c r="F441" s="25"/>
      <c r="G441" s="25"/>
      <c r="H441" s="25"/>
      <c r="I441" s="25"/>
      <c r="J441" s="25"/>
      <c r="K441" s="33">
        <f t="shared" ref="K441" si="853">SUM(K440)</f>
        <v>0</v>
      </c>
      <c r="L441" s="33">
        <f t="shared" ref="L441:N441" si="854">SUM(L440)</f>
        <v>0</v>
      </c>
      <c r="M441" s="33">
        <f t="shared" si="854"/>
        <v>0</v>
      </c>
      <c r="N441" s="33">
        <f t="shared" si="854"/>
        <v>0</v>
      </c>
      <c r="O441" s="25"/>
      <c r="P441" s="25"/>
      <c r="Q441" s="25"/>
      <c r="R441" s="11"/>
      <c r="S441" s="34"/>
      <c r="T441" s="12"/>
      <c r="U441" s="25"/>
      <c r="V441" s="27">
        <v>100</v>
      </c>
    </row>
    <row r="442" spans="1:22" ht="18.75">
      <c r="A442" s="3" t="s">
        <v>80</v>
      </c>
      <c r="B442" s="17" t="s">
        <v>79</v>
      </c>
      <c r="C442" s="16">
        <v>500</v>
      </c>
      <c r="D442" s="9" t="s">
        <v>0</v>
      </c>
      <c r="E442" s="25"/>
      <c r="F442" s="25"/>
      <c r="G442" s="25"/>
      <c r="H442" s="14" t="s">
        <v>467</v>
      </c>
      <c r="I442" s="14" t="s">
        <v>467</v>
      </c>
      <c r="J442" s="14" t="s">
        <v>467</v>
      </c>
      <c r="K442" s="18">
        <f t="shared" ref="K442" si="855">IF(RIGHT(S442)="T",(+G442-F442),0)</f>
        <v>0</v>
      </c>
      <c r="L442" s="18">
        <f t="shared" ref="L442" si="856">IF(RIGHT(S442)="U",(+G442-F442),0)</f>
        <v>0</v>
      </c>
      <c r="M442" s="18">
        <f t="shared" ref="M442" si="857">IF(RIGHT(S442)="C",(+G442-F442),0)</f>
        <v>0</v>
      </c>
      <c r="N442" s="18">
        <f t="shared" ref="N442" si="858">IF(RIGHT(S442)="D",(+G442-F442),0)</f>
        <v>0</v>
      </c>
      <c r="O442" s="15" t="s">
        <v>468</v>
      </c>
      <c r="P442" s="15" t="s">
        <v>468</v>
      </c>
      <c r="Q442" s="15" t="s">
        <v>468</v>
      </c>
      <c r="R442" s="11"/>
      <c r="S442" s="34"/>
      <c r="T442" s="12"/>
      <c r="U442" s="25"/>
      <c r="V442" s="27"/>
    </row>
    <row r="443" spans="1:22" ht="18.75">
      <c r="A443" s="3"/>
      <c r="B443" s="17"/>
      <c r="C443" s="16"/>
      <c r="D443" s="9"/>
      <c r="E443" s="25"/>
      <c r="F443" s="25"/>
      <c r="G443" s="25"/>
      <c r="H443" s="25"/>
      <c r="I443" s="25"/>
      <c r="J443" s="25"/>
      <c r="K443" s="33">
        <f t="shared" ref="K443" si="859">SUM(K442)</f>
        <v>0</v>
      </c>
      <c r="L443" s="33">
        <f t="shared" ref="L443:N443" si="860">SUM(L442)</f>
        <v>0</v>
      </c>
      <c r="M443" s="33">
        <f t="shared" si="860"/>
        <v>0</v>
      </c>
      <c r="N443" s="33">
        <f t="shared" si="860"/>
        <v>0</v>
      </c>
      <c r="O443" s="25"/>
      <c r="P443" s="25"/>
      <c r="Q443" s="25"/>
      <c r="R443" s="11"/>
      <c r="S443" s="34"/>
      <c r="T443" s="12"/>
      <c r="U443" s="25"/>
      <c r="V443" s="27">
        <v>100</v>
      </c>
    </row>
    <row r="444" spans="1:22" ht="18.75">
      <c r="A444" s="3" t="s">
        <v>78</v>
      </c>
      <c r="B444" s="17" t="s">
        <v>77</v>
      </c>
      <c r="C444" s="16">
        <v>315</v>
      </c>
      <c r="D444" s="9" t="s">
        <v>0</v>
      </c>
      <c r="E444" s="25"/>
      <c r="F444" s="25"/>
      <c r="G444" s="25"/>
      <c r="H444" s="14" t="s">
        <v>467</v>
      </c>
      <c r="I444" s="14" t="s">
        <v>467</v>
      </c>
      <c r="J444" s="14" t="s">
        <v>467</v>
      </c>
      <c r="K444" s="18">
        <f t="shared" ref="K444" si="861">IF(RIGHT(S444)="T",(+G444-F444),0)</f>
        <v>0</v>
      </c>
      <c r="L444" s="18">
        <f t="shared" ref="L444" si="862">IF(RIGHT(S444)="U",(+G444-F444),0)</f>
        <v>0</v>
      </c>
      <c r="M444" s="18">
        <f t="shared" ref="M444" si="863">IF(RIGHT(S444)="C",(+G444-F444),0)</f>
        <v>0</v>
      </c>
      <c r="N444" s="18">
        <f t="shared" ref="N444" si="864">IF(RIGHT(S444)="D",(+G444-F444),0)</f>
        <v>0</v>
      </c>
      <c r="O444" s="15" t="s">
        <v>468</v>
      </c>
      <c r="P444" s="15" t="s">
        <v>468</v>
      </c>
      <c r="Q444" s="15" t="s">
        <v>468</v>
      </c>
      <c r="R444" s="11"/>
      <c r="S444" s="34"/>
      <c r="T444" s="12"/>
      <c r="U444" s="25"/>
      <c r="V444" s="27"/>
    </row>
    <row r="445" spans="1:22" ht="18.75">
      <c r="A445" s="3"/>
      <c r="B445" s="17"/>
      <c r="C445" s="16"/>
      <c r="D445" s="9"/>
      <c r="E445" s="25"/>
      <c r="F445" s="25"/>
      <c r="G445" s="25"/>
      <c r="H445" s="25"/>
      <c r="I445" s="25"/>
      <c r="J445" s="25"/>
      <c r="K445" s="33">
        <f t="shared" ref="K445" si="865">SUM(K444)</f>
        <v>0</v>
      </c>
      <c r="L445" s="33">
        <f t="shared" ref="L445:N445" si="866">SUM(L444)</f>
        <v>0</v>
      </c>
      <c r="M445" s="33">
        <f t="shared" si="866"/>
        <v>0</v>
      </c>
      <c r="N445" s="33">
        <f t="shared" si="866"/>
        <v>0</v>
      </c>
      <c r="O445" s="25"/>
      <c r="P445" s="25"/>
      <c r="Q445" s="25"/>
      <c r="R445" s="11"/>
      <c r="S445" s="34"/>
      <c r="T445" s="12"/>
      <c r="U445" s="25"/>
      <c r="V445" s="27">
        <v>100</v>
      </c>
    </row>
    <row r="446" spans="1:22" ht="18.75">
      <c r="A446" s="3" t="s">
        <v>76</v>
      </c>
      <c r="B446" s="17" t="s">
        <v>75</v>
      </c>
      <c r="C446" s="16">
        <v>315</v>
      </c>
      <c r="D446" s="9" t="s">
        <v>0</v>
      </c>
      <c r="E446" s="25"/>
      <c r="F446" s="25"/>
      <c r="G446" s="25"/>
      <c r="H446" s="14" t="s">
        <v>467</v>
      </c>
      <c r="I446" s="14" t="s">
        <v>467</v>
      </c>
      <c r="J446" s="14" t="s">
        <v>467</v>
      </c>
      <c r="K446" s="18">
        <f t="shared" ref="K446" si="867">IF(RIGHT(S446)="T",(+G446-F446),0)</f>
        <v>0</v>
      </c>
      <c r="L446" s="18">
        <f t="shared" ref="L446" si="868">IF(RIGHT(S446)="U",(+G446-F446),0)</f>
        <v>0</v>
      </c>
      <c r="M446" s="18">
        <f t="shared" ref="M446" si="869">IF(RIGHT(S446)="C",(+G446-F446),0)</f>
        <v>0</v>
      </c>
      <c r="N446" s="18">
        <f t="shared" ref="N446" si="870">IF(RIGHT(S446)="D",(+G446-F446),0)</f>
        <v>0</v>
      </c>
      <c r="O446" s="15" t="s">
        <v>468</v>
      </c>
      <c r="P446" s="15" t="s">
        <v>468</v>
      </c>
      <c r="Q446" s="15" t="s">
        <v>468</v>
      </c>
      <c r="R446" s="11"/>
      <c r="S446" s="34"/>
      <c r="T446" s="12"/>
      <c r="U446" s="25"/>
      <c r="V446" s="27"/>
    </row>
    <row r="447" spans="1:22" ht="18.75">
      <c r="A447" s="3"/>
      <c r="B447" s="17"/>
      <c r="C447" s="16"/>
      <c r="D447" s="9"/>
      <c r="E447" s="25"/>
      <c r="F447" s="25"/>
      <c r="G447" s="25"/>
      <c r="H447" s="25"/>
      <c r="I447" s="25"/>
      <c r="J447" s="25"/>
      <c r="K447" s="33">
        <f t="shared" ref="K447" si="871">SUM(K446)</f>
        <v>0</v>
      </c>
      <c r="L447" s="33">
        <f t="shared" ref="L447:N447" si="872">SUM(L446)</f>
        <v>0</v>
      </c>
      <c r="M447" s="33">
        <f t="shared" si="872"/>
        <v>0</v>
      </c>
      <c r="N447" s="33">
        <f t="shared" si="872"/>
        <v>0</v>
      </c>
      <c r="O447" s="25"/>
      <c r="P447" s="25"/>
      <c r="Q447" s="25"/>
      <c r="R447" s="11"/>
      <c r="S447" s="34"/>
      <c r="T447" s="12"/>
      <c r="U447" s="25"/>
      <c r="V447" s="27">
        <v>100</v>
      </c>
    </row>
    <row r="448" spans="1:22" ht="18.75">
      <c r="A448" s="3" t="s">
        <v>74</v>
      </c>
      <c r="B448" s="17" t="s">
        <v>73</v>
      </c>
      <c r="C448" s="16">
        <v>315</v>
      </c>
      <c r="D448" s="9" t="s">
        <v>0</v>
      </c>
      <c r="E448" s="25"/>
      <c r="F448" s="25"/>
      <c r="G448" s="25"/>
      <c r="H448" s="14" t="s">
        <v>467</v>
      </c>
      <c r="I448" s="14" t="s">
        <v>467</v>
      </c>
      <c r="J448" s="14" t="s">
        <v>467</v>
      </c>
      <c r="K448" s="18">
        <f t="shared" ref="K448" si="873">IF(RIGHT(S448)="T",(+G448-F448),0)</f>
        <v>0</v>
      </c>
      <c r="L448" s="18">
        <f t="shared" ref="L448" si="874">IF(RIGHT(S448)="U",(+G448-F448),0)</f>
        <v>0</v>
      </c>
      <c r="M448" s="18">
        <f t="shared" ref="M448" si="875">IF(RIGHT(S448)="C",(+G448-F448),0)</f>
        <v>0</v>
      </c>
      <c r="N448" s="18">
        <f t="shared" ref="N448" si="876">IF(RIGHT(S448)="D",(+G448-F448),0)</f>
        <v>0</v>
      </c>
      <c r="O448" s="15" t="s">
        <v>468</v>
      </c>
      <c r="P448" s="15" t="s">
        <v>468</v>
      </c>
      <c r="Q448" s="15" t="s">
        <v>468</v>
      </c>
      <c r="R448" s="11"/>
      <c r="S448" s="34"/>
      <c r="T448" s="12"/>
      <c r="U448" s="25"/>
      <c r="V448" s="27"/>
    </row>
    <row r="449" spans="1:22" ht="18.75">
      <c r="A449" s="3"/>
      <c r="B449" s="17"/>
      <c r="C449" s="16"/>
      <c r="D449" s="9"/>
      <c r="E449" s="25"/>
      <c r="F449" s="25"/>
      <c r="G449" s="25"/>
      <c r="H449" s="25"/>
      <c r="I449" s="25"/>
      <c r="J449" s="25"/>
      <c r="K449" s="33">
        <f t="shared" ref="K449" si="877">SUM(K448)</f>
        <v>0</v>
      </c>
      <c r="L449" s="33">
        <f t="shared" ref="L449:N449" si="878">SUM(L448)</f>
        <v>0</v>
      </c>
      <c r="M449" s="33">
        <f t="shared" si="878"/>
        <v>0</v>
      </c>
      <c r="N449" s="33">
        <f t="shared" si="878"/>
        <v>0</v>
      </c>
      <c r="O449" s="25"/>
      <c r="P449" s="25"/>
      <c r="Q449" s="25"/>
      <c r="R449" s="11"/>
      <c r="S449" s="34"/>
      <c r="T449" s="12"/>
      <c r="U449" s="25"/>
      <c r="V449" s="27">
        <v>100</v>
      </c>
    </row>
    <row r="450" spans="1:22" ht="18.75">
      <c r="A450" s="3" t="s">
        <v>72</v>
      </c>
      <c r="B450" s="17" t="s">
        <v>71</v>
      </c>
      <c r="C450" s="16">
        <v>450</v>
      </c>
      <c r="D450" s="9" t="s">
        <v>0</v>
      </c>
      <c r="E450" s="25"/>
      <c r="F450" s="25"/>
      <c r="G450" s="25"/>
      <c r="H450" s="14" t="s">
        <v>467</v>
      </c>
      <c r="I450" s="14" t="s">
        <v>467</v>
      </c>
      <c r="J450" s="14" t="s">
        <v>467</v>
      </c>
      <c r="K450" s="18">
        <f t="shared" ref="K450" si="879">IF(RIGHT(S450)="T",(+G450-F450),0)</f>
        <v>0</v>
      </c>
      <c r="L450" s="18">
        <f t="shared" ref="L450" si="880">IF(RIGHT(S450)="U",(+G450-F450),0)</f>
        <v>0</v>
      </c>
      <c r="M450" s="18">
        <f t="shared" ref="M450" si="881">IF(RIGHT(S450)="C",(+G450-F450),0)</f>
        <v>0</v>
      </c>
      <c r="N450" s="18">
        <f t="shared" ref="N450" si="882">IF(RIGHT(S450)="D",(+G450-F450),0)</f>
        <v>0</v>
      </c>
      <c r="O450" s="15" t="s">
        <v>468</v>
      </c>
      <c r="P450" s="15" t="s">
        <v>468</v>
      </c>
      <c r="Q450" s="15" t="s">
        <v>468</v>
      </c>
      <c r="R450" s="11"/>
      <c r="S450" s="34"/>
      <c r="T450" s="12"/>
      <c r="U450" s="25"/>
      <c r="V450" s="27"/>
    </row>
    <row r="451" spans="1:22" ht="18.75">
      <c r="A451" s="3"/>
      <c r="B451" s="17"/>
      <c r="C451" s="16"/>
      <c r="D451" s="9"/>
      <c r="E451" s="25"/>
      <c r="F451" s="25"/>
      <c r="G451" s="25"/>
      <c r="H451" s="25"/>
      <c r="I451" s="25"/>
      <c r="J451" s="25"/>
      <c r="K451" s="33">
        <f t="shared" ref="K451" si="883">SUM(K450)</f>
        <v>0</v>
      </c>
      <c r="L451" s="33">
        <f t="shared" ref="L451:N451" si="884">SUM(L450)</f>
        <v>0</v>
      </c>
      <c r="M451" s="33">
        <f t="shared" si="884"/>
        <v>0</v>
      </c>
      <c r="N451" s="33">
        <f t="shared" si="884"/>
        <v>0</v>
      </c>
      <c r="O451" s="25"/>
      <c r="P451" s="25"/>
      <c r="Q451" s="25"/>
      <c r="R451" s="11"/>
      <c r="S451" s="34"/>
      <c r="T451" s="12"/>
      <c r="U451" s="25"/>
      <c r="V451" s="27">
        <v>100</v>
      </c>
    </row>
    <row r="452" spans="1:22" ht="18.75">
      <c r="A452" s="3" t="s">
        <v>70</v>
      </c>
      <c r="B452" s="17" t="s">
        <v>69</v>
      </c>
      <c r="C452" s="16">
        <v>315</v>
      </c>
      <c r="D452" s="9" t="s">
        <v>0</v>
      </c>
      <c r="E452" s="25"/>
      <c r="F452" s="10">
        <v>43222.595138888886</v>
      </c>
      <c r="G452" s="10">
        <v>43223.018750000003</v>
      </c>
      <c r="H452" s="14" t="s">
        <v>467</v>
      </c>
      <c r="I452" s="14" t="s">
        <v>467</v>
      </c>
      <c r="J452" s="14" t="s">
        <v>467</v>
      </c>
      <c r="K452" s="18">
        <f t="shared" ref="K452" si="885">IF(RIGHT(S452)="T",(+G452-F452),0)</f>
        <v>0.42361111111677019</v>
      </c>
      <c r="L452" s="18">
        <f t="shared" ref="L452" si="886">IF(RIGHT(S452)="U",(+G452-F452),0)</f>
        <v>0</v>
      </c>
      <c r="M452" s="18">
        <f t="shared" ref="M452" si="887">IF(RIGHT(S452)="C",(+G452-F452),0)</f>
        <v>0</v>
      </c>
      <c r="N452" s="18">
        <f t="shared" ref="N452" si="888">IF(RIGHT(S452)="D",(+G452-F452),0)</f>
        <v>0</v>
      </c>
      <c r="O452" s="15" t="s">
        <v>468</v>
      </c>
      <c r="P452" s="15" t="s">
        <v>468</v>
      </c>
      <c r="Q452" s="15" t="s">
        <v>468</v>
      </c>
      <c r="R452" s="11" t="s">
        <v>737</v>
      </c>
      <c r="S452" s="34" t="s">
        <v>738</v>
      </c>
      <c r="T452" s="12" t="s">
        <v>739</v>
      </c>
      <c r="U452" s="25"/>
      <c r="V452" s="27"/>
    </row>
    <row r="453" spans="1:22" ht="18.75">
      <c r="A453" s="3"/>
      <c r="B453" s="17"/>
      <c r="C453" s="16"/>
      <c r="D453" s="9"/>
      <c r="E453" s="25"/>
      <c r="F453" s="19"/>
      <c r="G453" s="19"/>
      <c r="H453" s="14"/>
      <c r="I453" s="14"/>
      <c r="J453" s="14"/>
      <c r="K453" s="33">
        <f>SUM(K452)</f>
        <v>0.42361111111677019</v>
      </c>
      <c r="L453" s="33">
        <f t="shared" ref="L453:N453" si="889">SUM(L452)</f>
        <v>0</v>
      </c>
      <c r="M453" s="33">
        <f t="shared" si="889"/>
        <v>0</v>
      </c>
      <c r="N453" s="33">
        <f t="shared" si="889"/>
        <v>0</v>
      </c>
      <c r="O453" s="15"/>
      <c r="P453" s="15"/>
      <c r="Q453" s="15"/>
      <c r="R453" s="11"/>
      <c r="S453" s="34"/>
      <c r="T453" s="12"/>
      <c r="U453" s="25"/>
      <c r="V453" s="27">
        <v>98.59</v>
      </c>
    </row>
    <row r="454" spans="1:22" ht="18.75">
      <c r="A454" s="3" t="s">
        <v>68</v>
      </c>
      <c r="B454" s="17" t="s">
        <v>67</v>
      </c>
      <c r="C454" s="16">
        <v>315</v>
      </c>
      <c r="D454" s="9" t="s">
        <v>0</v>
      </c>
      <c r="E454" s="25"/>
      <c r="F454" s="25"/>
      <c r="G454" s="25"/>
      <c r="H454" s="14" t="s">
        <v>467</v>
      </c>
      <c r="I454" s="14" t="s">
        <v>467</v>
      </c>
      <c r="J454" s="14" t="s">
        <v>467</v>
      </c>
      <c r="K454" s="18">
        <f t="shared" ref="K454" si="890">IF(RIGHT(S454)="T",(+G454-F454),0)</f>
        <v>0</v>
      </c>
      <c r="L454" s="18">
        <f t="shared" ref="L454" si="891">IF(RIGHT(S454)="U",(+G454-F454),0)</f>
        <v>0</v>
      </c>
      <c r="M454" s="18">
        <f t="shared" ref="M454" si="892">IF(RIGHT(S454)="C",(+G454-F454),0)</f>
        <v>0</v>
      </c>
      <c r="N454" s="18">
        <f t="shared" ref="N454" si="893">IF(RIGHT(S454)="D",(+G454-F454),0)</f>
        <v>0</v>
      </c>
      <c r="O454" s="15" t="s">
        <v>468</v>
      </c>
      <c r="P454" s="15" t="s">
        <v>468</v>
      </c>
      <c r="Q454" s="15" t="s">
        <v>468</v>
      </c>
      <c r="R454" s="11"/>
      <c r="S454" s="34"/>
      <c r="T454" s="12"/>
      <c r="U454" s="25"/>
      <c r="V454" s="27"/>
    </row>
    <row r="455" spans="1:22" ht="18.75">
      <c r="A455" s="3"/>
      <c r="B455" s="17"/>
      <c r="C455" s="16"/>
      <c r="D455" s="9"/>
      <c r="E455" s="25"/>
      <c r="F455" s="25"/>
      <c r="G455" s="25"/>
      <c r="H455" s="25"/>
      <c r="I455" s="25"/>
      <c r="J455" s="25"/>
      <c r="K455" s="33">
        <f t="shared" ref="K455" si="894">SUM(K454)</f>
        <v>0</v>
      </c>
      <c r="L455" s="33">
        <f t="shared" ref="L455:N455" si="895">SUM(L454)</f>
        <v>0</v>
      </c>
      <c r="M455" s="33">
        <f t="shared" si="895"/>
        <v>0</v>
      </c>
      <c r="N455" s="33">
        <f t="shared" si="895"/>
        <v>0</v>
      </c>
      <c r="O455" s="25"/>
      <c r="P455" s="25"/>
      <c r="Q455" s="25"/>
      <c r="R455" s="11"/>
      <c r="S455" s="34"/>
      <c r="T455" s="12"/>
      <c r="U455" s="25"/>
      <c r="V455" s="27">
        <v>100</v>
      </c>
    </row>
    <row r="456" spans="1:22" ht="18.75">
      <c r="A456" s="3" t="s">
        <v>66</v>
      </c>
      <c r="B456" s="17" t="s">
        <v>65</v>
      </c>
      <c r="C456" s="16">
        <v>315</v>
      </c>
      <c r="D456" s="9" t="s">
        <v>0</v>
      </c>
      <c r="E456" s="25"/>
      <c r="F456" s="10">
        <v>43221.409722222219</v>
      </c>
      <c r="G456" s="10">
        <v>43221.767361111109</v>
      </c>
      <c r="H456" s="14" t="s">
        <v>467</v>
      </c>
      <c r="I456" s="14" t="s">
        <v>467</v>
      </c>
      <c r="J456" s="14" t="s">
        <v>467</v>
      </c>
      <c r="K456" s="18">
        <f t="shared" ref="K456:K457" si="896">IF(RIGHT(S456)="T",(+G456-F456),0)</f>
        <v>0.35763888889050577</v>
      </c>
      <c r="L456" s="18">
        <f t="shared" ref="L456:L457" si="897">IF(RIGHT(S456)="U",(+G456-F456),0)</f>
        <v>0</v>
      </c>
      <c r="M456" s="18">
        <f t="shared" ref="M456:M457" si="898">IF(RIGHT(S456)="C",(+G456-F456),0)</f>
        <v>0</v>
      </c>
      <c r="N456" s="18">
        <f t="shared" ref="N456:N457" si="899">IF(RIGHT(S456)="D",(+G456-F456),0)</f>
        <v>0</v>
      </c>
      <c r="O456" s="15" t="s">
        <v>468</v>
      </c>
      <c r="P456" s="15" t="s">
        <v>468</v>
      </c>
      <c r="Q456" s="15" t="s">
        <v>468</v>
      </c>
      <c r="R456" s="11" t="s">
        <v>740</v>
      </c>
      <c r="S456" s="34" t="s">
        <v>486</v>
      </c>
      <c r="T456" s="12" t="s">
        <v>741</v>
      </c>
      <c r="U456" s="25"/>
      <c r="V456" s="27"/>
    </row>
    <row r="457" spans="1:22" ht="24">
      <c r="A457" s="3"/>
      <c r="B457" s="17"/>
      <c r="C457" s="16"/>
      <c r="D457" s="9"/>
      <c r="E457" s="25"/>
      <c r="F457" s="10">
        <v>43251.476388888892</v>
      </c>
      <c r="G457" s="10">
        <v>43251.527777777781</v>
      </c>
      <c r="H457" s="14" t="s">
        <v>467</v>
      </c>
      <c r="I457" s="14" t="s">
        <v>467</v>
      </c>
      <c r="J457" s="14" t="s">
        <v>467</v>
      </c>
      <c r="K457" s="18">
        <f t="shared" si="896"/>
        <v>5.1388888889050577E-2</v>
      </c>
      <c r="L457" s="18">
        <f t="shared" si="897"/>
        <v>0</v>
      </c>
      <c r="M457" s="18">
        <f t="shared" si="898"/>
        <v>0</v>
      </c>
      <c r="N457" s="18">
        <f t="shared" si="899"/>
        <v>0</v>
      </c>
      <c r="O457" s="15" t="s">
        <v>468</v>
      </c>
      <c r="P457" s="15" t="s">
        <v>468</v>
      </c>
      <c r="Q457" s="15" t="s">
        <v>468</v>
      </c>
      <c r="R457" s="11" t="s">
        <v>742</v>
      </c>
      <c r="S457" s="34" t="s">
        <v>486</v>
      </c>
      <c r="T457" s="12" t="s">
        <v>743</v>
      </c>
      <c r="U457" s="25"/>
      <c r="V457" s="27"/>
    </row>
    <row r="458" spans="1:22" ht="18.75">
      <c r="A458" s="3"/>
      <c r="B458" s="17"/>
      <c r="C458" s="16"/>
      <c r="D458" s="9"/>
      <c r="E458" s="25"/>
      <c r="F458" s="19"/>
      <c r="G458" s="19"/>
      <c r="H458" s="14"/>
      <c r="I458" s="14"/>
      <c r="J458" s="14"/>
      <c r="K458" s="33">
        <f>SUM(K456:K457)</f>
        <v>0.40902777777955635</v>
      </c>
      <c r="L458" s="33">
        <f t="shared" ref="L458:N458" si="900">SUM(L456:L457)</f>
        <v>0</v>
      </c>
      <c r="M458" s="33">
        <f t="shared" si="900"/>
        <v>0</v>
      </c>
      <c r="N458" s="33">
        <f t="shared" si="900"/>
        <v>0</v>
      </c>
      <c r="O458" s="15"/>
      <c r="P458" s="15"/>
      <c r="Q458" s="15"/>
      <c r="R458" s="11"/>
      <c r="S458" s="34"/>
      <c r="T458" s="12"/>
      <c r="U458" s="25"/>
      <c r="V458" s="27">
        <v>98.64</v>
      </c>
    </row>
    <row r="459" spans="1:22" ht="18.75">
      <c r="A459" s="3" t="s">
        <v>64</v>
      </c>
      <c r="B459" s="17" t="s">
        <v>63</v>
      </c>
      <c r="C459" s="16">
        <v>315</v>
      </c>
      <c r="D459" s="9" t="s">
        <v>0</v>
      </c>
      <c r="E459" s="25"/>
      <c r="F459" s="10">
        <v>43222.402777777781</v>
      </c>
      <c r="G459" s="10">
        <v>43222.786805555559</v>
      </c>
      <c r="H459" s="14" t="s">
        <v>467</v>
      </c>
      <c r="I459" s="14" t="s">
        <v>467</v>
      </c>
      <c r="J459" s="14" t="s">
        <v>467</v>
      </c>
      <c r="K459" s="18">
        <f t="shared" ref="K459:K463" si="901">IF(RIGHT(S459)="T",(+G459-F459),0)</f>
        <v>0.38402777777810115</v>
      </c>
      <c r="L459" s="18">
        <f t="shared" ref="L459:L463" si="902">IF(RIGHT(S459)="U",(+G459-F459),0)</f>
        <v>0</v>
      </c>
      <c r="M459" s="18">
        <f t="shared" ref="M459:M463" si="903">IF(RIGHT(S459)="C",(+G459-F459),0)</f>
        <v>0</v>
      </c>
      <c r="N459" s="18">
        <f t="shared" ref="N459:N463" si="904">IF(RIGHT(S459)="D",(+G459-F459),0)</f>
        <v>0</v>
      </c>
      <c r="O459" s="15" t="s">
        <v>468</v>
      </c>
      <c r="P459" s="15" t="s">
        <v>468</v>
      </c>
      <c r="Q459" s="15" t="s">
        <v>468</v>
      </c>
      <c r="R459" s="11" t="s">
        <v>744</v>
      </c>
      <c r="S459" s="34" t="s">
        <v>486</v>
      </c>
      <c r="T459" s="12" t="s">
        <v>741</v>
      </c>
      <c r="U459" s="25"/>
      <c r="V459" s="27"/>
    </row>
    <row r="460" spans="1:22" ht="18.75">
      <c r="A460" s="3"/>
      <c r="B460" s="17"/>
      <c r="C460" s="16"/>
      <c r="D460" s="9"/>
      <c r="E460" s="25"/>
      <c r="F460" s="19"/>
      <c r="G460" s="19"/>
      <c r="H460" s="14"/>
      <c r="I460" s="14"/>
      <c r="J460" s="14"/>
      <c r="K460" s="33">
        <f>SUM(K459)</f>
        <v>0.38402777777810115</v>
      </c>
      <c r="L460" s="33">
        <f t="shared" ref="L460:N464" si="905">SUM(L459)</f>
        <v>0</v>
      </c>
      <c r="M460" s="33">
        <f t="shared" si="905"/>
        <v>0</v>
      </c>
      <c r="N460" s="33">
        <f t="shared" si="905"/>
        <v>0</v>
      </c>
      <c r="O460" s="15"/>
      <c r="P460" s="15"/>
      <c r="Q460" s="15"/>
      <c r="R460" s="11"/>
      <c r="S460" s="34"/>
      <c r="T460" s="12"/>
      <c r="U460" s="25"/>
      <c r="V460" s="27">
        <v>98.72</v>
      </c>
    </row>
    <row r="461" spans="1:22" ht="18.75">
      <c r="A461" s="3" t="s">
        <v>62</v>
      </c>
      <c r="B461" s="17" t="s">
        <v>61</v>
      </c>
      <c r="C461" s="16">
        <v>315</v>
      </c>
      <c r="D461" s="9" t="s">
        <v>0</v>
      </c>
      <c r="E461" s="25"/>
      <c r="F461" s="10">
        <v>43223.478472222225</v>
      </c>
      <c r="G461" s="10">
        <v>43223.797222222223</v>
      </c>
      <c r="H461" s="14" t="s">
        <v>467</v>
      </c>
      <c r="I461" s="14" t="s">
        <v>467</v>
      </c>
      <c r="J461" s="14" t="s">
        <v>467</v>
      </c>
      <c r="K461" s="18">
        <f t="shared" si="901"/>
        <v>0.31874999999854481</v>
      </c>
      <c r="L461" s="18">
        <f t="shared" si="902"/>
        <v>0</v>
      </c>
      <c r="M461" s="18">
        <f t="shared" si="903"/>
        <v>0</v>
      </c>
      <c r="N461" s="18">
        <f t="shared" si="904"/>
        <v>0</v>
      </c>
      <c r="O461" s="15" t="s">
        <v>468</v>
      </c>
      <c r="P461" s="15" t="s">
        <v>468</v>
      </c>
      <c r="Q461" s="15" t="s">
        <v>468</v>
      </c>
      <c r="R461" s="11" t="s">
        <v>745</v>
      </c>
      <c r="S461" s="34" t="s">
        <v>486</v>
      </c>
      <c r="T461" s="12" t="s">
        <v>741</v>
      </c>
      <c r="U461" s="25"/>
      <c r="V461" s="27"/>
    </row>
    <row r="462" spans="1:22" ht="18.75">
      <c r="A462" s="3"/>
      <c r="B462" s="17"/>
      <c r="C462" s="16"/>
      <c r="D462" s="9"/>
      <c r="E462" s="25"/>
      <c r="F462" s="19"/>
      <c r="G462" s="19"/>
      <c r="H462" s="14"/>
      <c r="I462" s="14"/>
      <c r="J462" s="14"/>
      <c r="K462" s="33">
        <f>SUM(K461)</f>
        <v>0.31874999999854481</v>
      </c>
      <c r="L462" s="33">
        <f t="shared" si="905"/>
        <v>0</v>
      </c>
      <c r="M462" s="33">
        <f t="shared" si="905"/>
        <v>0</v>
      </c>
      <c r="N462" s="33">
        <f t="shared" si="905"/>
        <v>0</v>
      </c>
      <c r="O462" s="15"/>
      <c r="P462" s="15"/>
      <c r="Q462" s="15"/>
      <c r="R462" s="11"/>
      <c r="S462" s="34"/>
      <c r="T462" s="12"/>
      <c r="U462" s="25"/>
      <c r="V462" s="27">
        <v>98.94</v>
      </c>
    </row>
    <row r="463" spans="1:22" ht="24">
      <c r="A463" s="3" t="s">
        <v>60</v>
      </c>
      <c r="B463" s="17" t="s">
        <v>59</v>
      </c>
      <c r="C463" s="16">
        <v>315</v>
      </c>
      <c r="D463" s="9" t="s">
        <v>0</v>
      </c>
      <c r="E463" s="25"/>
      <c r="F463" s="10">
        <v>43221.418055555558</v>
      </c>
      <c r="G463" s="10">
        <v>43228.161111111112</v>
      </c>
      <c r="H463" s="14" t="s">
        <v>467</v>
      </c>
      <c r="I463" s="14" t="s">
        <v>467</v>
      </c>
      <c r="J463" s="14" t="s">
        <v>467</v>
      </c>
      <c r="K463" s="18">
        <f t="shared" si="901"/>
        <v>6.7430555555547471</v>
      </c>
      <c r="L463" s="18">
        <f t="shared" si="902"/>
        <v>0</v>
      </c>
      <c r="M463" s="18">
        <f t="shared" si="903"/>
        <v>0</v>
      </c>
      <c r="N463" s="18">
        <f t="shared" si="904"/>
        <v>0</v>
      </c>
      <c r="O463" s="15" t="s">
        <v>468</v>
      </c>
      <c r="P463" s="15" t="s">
        <v>468</v>
      </c>
      <c r="Q463" s="15" t="s">
        <v>468</v>
      </c>
      <c r="R463" s="11" t="s">
        <v>746</v>
      </c>
      <c r="S463" s="34" t="s">
        <v>486</v>
      </c>
      <c r="T463" s="12" t="s">
        <v>747</v>
      </c>
      <c r="U463" s="25"/>
      <c r="V463" s="27"/>
    </row>
    <row r="464" spans="1:22" s="48" customFormat="1" ht="18.75">
      <c r="A464" s="37"/>
      <c r="B464" s="38"/>
      <c r="C464" s="39"/>
      <c r="D464" s="40"/>
      <c r="E464" s="41"/>
      <c r="F464" s="42"/>
      <c r="G464" s="42"/>
      <c r="H464" s="43"/>
      <c r="I464" s="43"/>
      <c r="J464" s="43"/>
      <c r="K464" s="44">
        <f>SUM(K463)</f>
        <v>6.7430555555547471</v>
      </c>
      <c r="L464" s="44">
        <f t="shared" si="905"/>
        <v>0</v>
      </c>
      <c r="M464" s="44">
        <f t="shared" si="905"/>
        <v>0</v>
      </c>
      <c r="N464" s="44">
        <f t="shared" si="905"/>
        <v>0</v>
      </c>
      <c r="O464" s="45"/>
      <c r="P464" s="45"/>
      <c r="Q464" s="45"/>
      <c r="R464" s="46"/>
      <c r="S464" s="47"/>
      <c r="T464" s="35"/>
      <c r="U464" s="41"/>
      <c r="V464" s="36">
        <v>77.52</v>
      </c>
    </row>
    <row r="465" spans="1:22" ht="18.75">
      <c r="A465" s="3" t="s">
        <v>58</v>
      </c>
      <c r="B465" s="17" t="s">
        <v>57</v>
      </c>
      <c r="C465" s="16">
        <v>315</v>
      </c>
      <c r="D465" s="9" t="s">
        <v>0</v>
      </c>
      <c r="E465" s="25"/>
      <c r="F465" s="25"/>
      <c r="G465" s="25"/>
      <c r="H465" s="14" t="s">
        <v>467</v>
      </c>
      <c r="I465" s="14" t="s">
        <v>467</v>
      </c>
      <c r="J465" s="14" t="s">
        <v>467</v>
      </c>
      <c r="K465" s="18">
        <f t="shared" ref="K465" si="906">IF(RIGHT(S465)="T",(+G465-F465),0)</f>
        <v>0</v>
      </c>
      <c r="L465" s="18">
        <f t="shared" ref="L465" si="907">IF(RIGHT(S465)="U",(+G465-F465),0)</f>
        <v>0</v>
      </c>
      <c r="M465" s="18">
        <f t="shared" ref="M465" si="908">IF(RIGHT(S465)="C",(+G465-F465),0)</f>
        <v>0</v>
      </c>
      <c r="N465" s="18">
        <f t="shared" ref="N465" si="909">IF(RIGHT(S465)="D",(+G465-F465),0)</f>
        <v>0</v>
      </c>
      <c r="O465" s="15" t="s">
        <v>468</v>
      </c>
      <c r="P465" s="15" t="s">
        <v>468</v>
      </c>
      <c r="Q465" s="15" t="s">
        <v>468</v>
      </c>
      <c r="R465" s="11"/>
      <c r="S465" s="34"/>
      <c r="T465" s="12"/>
      <c r="U465" s="25"/>
      <c r="V465" s="27"/>
    </row>
    <row r="466" spans="1:22" ht="18.75">
      <c r="A466" s="3"/>
      <c r="B466" s="17"/>
      <c r="C466" s="16"/>
      <c r="D466" s="9"/>
      <c r="E466" s="25"/>
      <c r="F466" s="25"/>
      <c r="G466" s="25"/>
      <c r="H466" s="25"/>
      <c r="I466" s="25"/>
      <c r="J466" s="25"/>
      <c r="K466" s="33">
        <f t="shared" ref="K466" si="910">SUM(K465)</f>
        <v>0</v>
      </c>
      <c r="L466" s="33">
        <f t="shared" ref="L466:N466" si="911">SUM(L465)</f>
        <v>0</v>
      </c>
      <c r="M466" s="33">
        <f t="shared" si="911"/>
        <v>0</v>
      </c>
      <c r="N466" s="33">
        <f t="shared" si="911"/>
        <v>0</v>
      </c>
      <c r="O466" s="25"/>
      <c r="P466" s="25"/>
      <c r="Q466" s="25"/>
      <c r="R466" s="11"/>
      <c r="S466" s="34"/>
      <c r="T466" s="12"/>
      <c r="U466" s="25"/>
      <c r="V466" s="27">
        <v>100</v>
      </c>
    </row>
    <row r="467" spans="1:22" ht="18.75">
      <c r="A467" s="3" t="s">
        <v>56</v>
      </c>
      <c r="B467" s="17" t="s">
        <v>55</v>
      </c>
      <c r="C467" s="16">
        <v>315</v>
      </c>
      <c r="D467" s="9" t="s">
        <v>0</v>
      </c>
      <c r="E467" s="25"/>
      <c r="F467" s="25"/>
      <c r="G467" s="25"/>
      <c r="H467" s="14" t="s">
        <v>467</v>
      </c>
      <c r="I467" s="14" t="s">
        <v>467</v>
      </c>
      <c r="J467" s="14" t="s">
        <v>467</v>
      </c>
      <c r="K467" s="18">
        <f t="shared" ref="K467" si="912">IF(RIGHT(S467)="T",(+G467-F467),0)</f>
        <v>0</v>
      </c>
      <c r="L467" s="18">
        <f t="shared" ref="L467" si="913">IF(RIGHT(S467)="U",(+G467-F467),0)</f>
        <v>0</v>
      </c>
      <c r="M467" s="18">
        <f t="shared" ref="M467" si="914">IF(RIGHT(S467)="C",(+G467-F467),0)</f>
        <v>0</v>
      </c>
      <c r="N467" s="18">
        <f t="shared" ref="N467" si="915">IF(RIGHT(S467)="D",(+G467-F467),0)</f>
        <v>0</v>
      </c>
      <c r="O467" s="15" t="s">
        <v>468</v>
      </c>
      <c r="P467" s="15" t="s">
        <v>468</v>
      </c>
      <c r="Q467" s="15" t="s">
        <v>468</v>
      </c>
      <c r="R467" s="11"/>
      <c r="S467" s="34"/>
      <c r="T467" s="12"/>
      <c r="U467" s="25"/>
      <c r="V467" s="27"/>
    </row>
    <row r="468" spans="1:22" ht="18.75">
      <c r="A468" s="3"/>
      <c r="B468" s="17"/>
      <c r="C468" s="16"/>
      <c r="D468" s="9"/>
      <c r="E468" s="25"/>
      <c r="F468" s="25"/>
      <c r="G468" s="25"/>
      <c r="H468" s="25"/>
      <c r="I468" s="25"/>
      <c r="J468" s="25"/>
      <c r="K468" s="33">
        <f t="shared" ref="K468" si="916">SUM(K467)</f>
        <v>0</v>
      </c>
      <c r="L468" s="33">
        <f t="shared" ref="L468:N468" si="917">SUM(L467)</f>
        <v>0</v>
      </c>
      <c r="M468" s="33">
        <f t="shared" si="917"/>
        <v>0</v>
      </c>
      <c r="N468" s="33">
        <f t="shared" si="917"/>
        <v>0</v>
      </c>
      <c r="O468" s="25"/>
      <c r="P468" s="25"/>
      <c r="Q468" s="25"/>
      <c r="R468" s="11"/>
      <c r="S468" s="34"/>
      <c r="T468" s="12"/>
      <c r="U468" s="25"/>
      <c r="V468" s="27">
        <v>100</v>
      </c>
    </row>
    <row r="469" spans="1:22" ht="18.75">
      <c r="A469" s="3" t="s">
        <v>54</v>
      </c>
      <c r="B469" s="17" t="s">
        <v>53</v>
      </c>
      <c r="C469" s="16">
        <v>315</v>
      </c>
      <c r="D469" s="9" t="s">
        <v>0</v>
      </c>
      <c r="E469" s="25"/>
      <c r="F469" s="10">
        <v>43224.40347222222</v>
      </c>
      <c r="G469" s="10">
        <v>43224.786805555559</v>
      </c>
      <c r="H469" s="14" t="s">
        <v>467</v>
      </c>
      <c r="I469" s="14" t="s">
        <v>467</v>
      </c>
      <c r="J469" s="14" t="s">
        <v>467</v>
      </c>
      <c r="K469" s="18">
        <f t="shared" ref="K469" si="918">IF(RIGHT(S469)="T",(+G469-F469),0)</f>
        <v>0.38333333333866904</v>
      </c>
      <c r="L469" s="18">
        <f t="shared" ref="L469" si="919">IF(RIGHT(S469)="U",(+G469-F469),0)</f>
        <v>0</v>
      </c>
      <c r="M469" s="18">
        <f t="shared" ref="M469" si="920">IF(RIGHT(S469)="C",(+G469-F469),0)</f>
        <v>0</v>
      </c>
      <c r="N469" s="18">
        <f t="shared" ref="N469" si="921">IF(RIGHT(S469)="D",(+G469-F469),0)</f>
        <v>0</v>
      </c>
      <c r="O469" s="15" t="s">
        <v>468</v>
      </c>
      <c r="P469" s="15" t="s">
        <v>468</v>
      </c>
      <c r="Q469" s="15" t="s">
        <v>468</v>
      </c>
      <c r="R469" s="11" t="s">
        <v>748</v>
      </c>
      <c r="S469" s="34" t="s">
        <v>486</v>
      </c>
      <c r="T469" s="12" t="s">
        <v>741</v>
      </c>
      <c r="U469" s="25"/>
      <c r="V469" s="27"/>
    </row>
    <row r="470" spans="1:22" ht="18.75">
      <c r="A470" s="3"/>
      <c r="B470" s="17"/>
      <c r="C470" s="16"/>
      <c r="D470" s="9"/>
      <c r="E470" s="25"/>
      <c r="F470" s="19"/>
      <c r="G470" s="19"/>
      <c r="H470" s="14"/>
      <c r="I470" s="14"/>
      <c r="J470" s="14"/>
      <c r="K470" s="33">
        <f>SUM(K469)</f>
        <v>0.38333333333866904</v>
      </c>
      <c r="L470" s="33">
        <f t="shared" ref="L470:N470" si="922">SUM(L469)</f>
        <v>0</v>
      </c>
      <c r="M470" s="33">
        <f t="shared" si="922"/>
        <v>0</v>
      </c>
      <c r="N470" s="33">
        <f t="shared" si="922"/>
        <v>0</v>
      </c>
      <c r="O470" s="15"/>
      <c r="P470" s="15"/>
      <c r="Q470" s="15"/>
      <c r="R470" s="11"/>
      <c r="S470" s="34"/>
      <c r="T470" s="12"/>
      <c r="U470" s="25"/>
      <c r="V470" s="27">
        <v>98.72</v>
      </c>
    </row>
    <row r="471" spans="1:22" ht="18.75">
      <c r="A471" s="3" t="s">
        <v>52</v>
      </c>
      <c r="B471" s="17" t="s">
        <v>51</v>
      </c>
      <c r="C471" s="16">
        <v>500</v>
      </c>
      <c r="D471" s="9" t="s">
        <v>0</v>
      </c>
      <c r="E471" s="25"/>
      <c r="F471" s="25"/>
      <c r="G471" s="25"/>
      <c r="H471" s="14" t="s">
        <v>467</v>
      </c>
      <c r="I471" s="14" t="s">
        <v>467</v>
      </c>
      <c r="J471" s="14" t="s">
        <v>467</v>
      </c>
      <c r="K471" s="18">
        <f t="shared" ref="K471" si="923">IF(RIGHT(S471)="T",(+G471-F471),0)</f>
        <v>0</v>
      </c>
      <c r="L471" s="18">
        <f t="shared" ref="L471" si="924">IF(RIGHT(S471)="U",(+G471-F471),0)</f>
        <v>0</v>
      </c>
      <c r="M471" s="18">
        <f t="shared" ref="M471" si="925">IF(RIGHT(S471)="C",(+G471-F471),0)</f>
        <v>0</v>
      </c>
      <c r="N471" s="18">
        <f t="shared" ref="N471" si="926">IF(RIGHT(S471)="D",(+G471-F471),0)</f>
        <v>0</v>
      </c>
      <c r="O471" s="15" t="s">
        <v>468</v>
      </c>
      <c r="P471" s="15" t="s">
        <v>468</v>
      </c>
      <c r="Q471" s="15" t="s">
        <v>468</v>
      </c>
      <c r="R471" s="11"/>
      <c r="S471" s="34"/>
      <c r="T471" s="12"/>
      <c r="U471" s="25"/>
      <c r="V471" s="27"/>
    </row>
    <row r="472" spans="1:22" ht="18.75">
      <c r="A472" s="3"/>
      <c r="B472" s="17"/>
      <c r="C472" s="16"/>
      <c r="D472" s="9"/>
      <c r="E472" s="25"/>
      <c r="F472" s="25"/>
      <c r="G472" s="25"/>
      <c r="H472" s="25"/>
      <c r="I472" s="25"/>
      <c r="J472" s="25"/>
      <c r="K472" s="33">
        <f t="shared" ref="K472" si="927">SUM(K471)</f>
        <v>0</v>
      </c>
      <c r="L472" s="33">
        <f t="shared" ref="L472:N472" si="928">SUM(L471)</f>
        <v>0</v>
      </c>
      <c r="M472" s="33">
        <f t="shared" si="928"/>
        <v>0</v>
      </c>
      <c r="N472" s="33">
        <f t="shared" si="928"/>
        <v>0</v>
      </c>
      <c r="O472" s="25"/>
      <c r="P472" s="25"/>
      <c r="Q472" s="25"/>
      <c r="R472" s="11"/>
      <c r="S472" s="34"/>
      <c r="T472" s="12"/>
      <c r="U472" s="25"/>
      <c r="V472" s="27">
        <v>100</v>
      </c>
    </row>
    <row r="473" spans="1:22" ht="18.75">
      <c r="A473" s="3" t="s">
        <v>50</v>
      </c>
      <c r="B473" s="17" t="s">
        <v>49</v>
      </c>
      <c r="C473" s="16">
        <v>500</v>
      </c>
      <c r="D473" s="9" t="s">
        <v>0</v>
      </c>
      <c r="E473" s="25"/>
      <c r="F473" s="25"/>
      <c r="G473" s="25"/>
      <c r="H473" s="14" t="s">
        <v>467</v>
      </c>
      <c r="I473" s="14" t="s">
        <v>467</v>
      </c>
      <c r="J473" s="14" t="s">
        <v>467</v>
      </c>
      <c r="K473" s="18">
        <f t="shared" ref="K473" si="929">IF(RIGHT(S473)="T",(+G473-F473),0)</f>
        <v>0</v>
      </c>
      <c r="L473" s="18">
        <f t="shared" ref="L473" si="930">IF(RIGHT(S473)="U",(+G473-F473),0)</f>
        <v>0</v>
      </c>
      <c r="M473" s="18">
        <f t="shared" ref="M473" si="931">IF(RIGHT(S473)="C",(+G473-F473),0)</f>
        <v>0</v>
      </c>
      <c r="N473" s="18">
        <f t="shared" ref="N473" si="932">IF(RIGHT(S473)="D",(+G473-F473),0)</f>
        <v>0</v>
      </c>
      <c r="O473" s="15" t="s">
        <v>468</v>
      </c>
      <c r="P473" s="15" t="s">
        <v>468</v>
      </c>
      <c r="Q473" s="15" t="s">
        <v>468</v>
      </c>
      <c r="R473" s="11"/>
      <c r="S473" s="34"/>
      <c r="T473" s="12"/>
      <c r="U473" s="25"/>
      <c r="V473" s="27"/>
    </row>
    <row r="474" spans="1:22" ht="18.75">
      <c r="A474" s="3"/>
      <c r="B474" s="17"/>
      <c r="C474" s="16"/>
      <c r="D474" s="9"/>
      <c r="E474" s="25"/>
      <c r="F474" s="25"/>
      <c r="G474" s="25"/>
      <c r="H474" s="25"/>
      <c r="I474" s="25"/>
      <c r="J474" s="25"/>
      <c r="K474" s="33">
        <f t="shared" ref="K474" si="933">SUM(K473)</f>
        <v>0</v>
      </c>
      <c r="L474" s="33">
        <f t="shared" ref="L474:N474" si="934">SUM(L473)</f>
        <v>0</v>
      </c>
      <c r="M474" s="33">
        <f t="shared" si="934"/>
        <v>0</v>
      </c>
      <c r="N474" s="33">
        <f t="shared" si="934"/>
        <v>0</v>
      </c>
      <c r="O474" s="25"/>
      <c r="P474" s="25"/>
      <c r="Q474" s="25"/>
      <c r="R474" s="11"/>
      <c r="S474" s="34"/>
      <c r="T474" s="12"/>
      <c r="U474" s="25"/>
      <c r="V474" s="27">
        <v>100</v>
      </c>
    </row>
    <row r="475" spans="1:22" ht="18.75">
      <c r="A475" s="3" t="s">
        <v>48</v>
      </c>
      <c r="B475" s="17" t="s">
        <v>47</v>
      </c>
      <c r="C475" s="16">
        <v>315</v>
      </c>
      <c r="D475" s="9" t="s">
        <v>0</v>
      </c>
      <c r="E475" s="25"/>
      <c r="F475" s="25"/>
      <c r="G475" s="25"/>
      <c r="H475" s="14" t="s">
        <v>467</v>
      </c>
      <c r="I475" s="14" t="s">
        <v>467</v>
      </c>
      <c r="J475" s="14" t="s">
        <v>467</v>
      </c>
      <c r="K475" s="18">
        <f t="shared" ref="K475" si="935">IF(RIGHT(S475)="T",(+G475-F475),0)</f>
        <v>0</v>
      </c>
      <c r="L475" s="18">
        <f t="shared" ref="L475" si="936">IF(RIGHT(S475)="U",(+G475-F475),0)</f>
        <v>0</v>
      </c>
      <c r="M475" s="18">
        <f t="shared" ref="M475" si="937">IF(RIGHT(S475)="C",(+G475-F475),0)</f>
        <v>0</v>
      </c>
      <c r="N475" s="18">
        <f t="shared" ref="N475" si="938">IF(RIGHT(S475)="D",(+G475-F475),0)</f>
        <v>0</v>
      </c>
      <c r="O475" s="15" t="s">
        <v>468</v>
      </c>
      <c r="P475" s="15" t="s">
        <v>468</v>
      </c>
      <c r="Q475" s="15" t="s">
        <v>468</v>
      </c>
      <c r="R475" s="11"/>
      <c r="S475" s="34"/>
      <c r="T475" s="12"/>
      <c r="U475" s="25"/>
      <c r="V475" s="27"/>
    </row>
    <row r="476" spans="1:22" ht="18.75">
      <c r="A476" s="3"/>
      <c r="B476" s="17"/>
      <c r="C476" s="16"/>
      <c r="D476" s="9"/>
      <c r="E476" s="25"/>
      <c r="F476" s="25"/>
      <c r="G476" s="25"/>
      <c r="H476" s="25"/>
      <c r="I476" s="25"/>
      <c r="J476" s="25"/>
      <c r="K476" s="33">
        <f t="shared" ref="K476" si="939">SUM(K475)</f>
        <v>0</v>
      </c>
      <c r="L476" s="33">
        <f t="shared" ref="L476:N476" si="940">SUM(L475)</f>
        <v>0</v>
      </c>
      <c r="M476" s="33">
        <f t="shared" si="940"/>
        <v>0</v>
      </c>
      <c r="N476" s="33">
        <f t="shared" si="940"/>
        <v>0</v>
      </c>
      <c r="O476" s="25"/>
      <c r="P476" s="25"/>
      <c r="Q476" s="25"/>
      <c r="R476" s="11"/>
      <c r="S476" s="34"/>
      <c r="T476" s="12"/>
      <c r="U476" s="25"/>
      <c r="V476" s="27">
        <v>100</v>
      </c>
    </row>
    <row r="477" spans="1:22" ht="18.75">
      <c r="A477" s="3" t="s">
        <v>46</v>
      </c>
      <c r="B477" s="17" t="s">
        <v>45</v>
      </c>
      <c r="C477" s="16">
        <v>315</v>
      </c>
      <c r="D477" s="9" t="s">
        <v>0</v>
      </c>
      <c r="E477" s="25"/>
      <c r="F477" s="10">
        <v>43223.180555555555</v>
      </c>
      <c r="G477" s="10">
        <v>43223.241666666669</v>
      </c>
      <c r="H477" s="14" t="s">
        <v>467</v>
      </c>
      <c r="I477" s="14" t="s">
        <v>467</v>
      </c>
      <c r="J477" s="14" t="s">
        <v>467</v>
      </c>
      <c r="K477" s="18">
        <f t="shared" ref="K477" si="941">IF(RIGHT(S477)="T",(+G477-F477),0)</f>
        <v>6.1111111113859806E-2</v>
      </c>
      <c r="L477" s="18">
        <f t="shared" ref="L477" si="942">IF(RIGHT(S477)="U",(+G477-F477),0)</f>
        <v>0</v>
      </c>
      <c r="M477" s="18">
        <f t="shared" ref="M477" si="943">IF(RIGHT(S477)="C",(+G477-F477),0)</f>
        <v>0</v>
      </c>
      <c r="N477" s="18">
        <f t="shared" ref="N477" si="944">IF(RIGHT(S477)="D",(+G477-F477),0)</f>
        <v>0</v>
      </c>
      <c r="O477" s="15" t="s">
        <v>468</v>
      </c>
      <c r="P477" s="15" t="s">
        <v>468</v>
      </c>
      <c r="Q477" s="15" t="s">
        <v>468</v>
      </c>
      <c r="R477" s="11" t="s">
        <v>722</v>
      </c>
      <c r="S477" s="34" t="s">
        <v>723</v>
      </c>
      <c r="T477" s="12" t="s">
        <v>749</v>
      </c>
      <c r="U477" s="25"/>
      <c r="V477" s="27"/>
    </row>
    <row r="478" spans="1:22" ht="18.75">
      <c r="A478" s="3"/>
      <c r="B478" s="17"/>
      <c r="C478" s="16"/>
      <c r="D478" s="9"/>
      <c r="E478" s="25"/>
      <c r="F478" s="19"/>
      <c r="G478" s="19"/>
      <c r="H478" s="14"/>
      <c r="I478" s="14"/>
      <c r="J478" s="14"/>
      <c r="K478" s="33">
        <f>SUM(K477)</f>
        <v>6.1111111113859806E-2</v>
      </c>
      <c r="L478" s="33">
        <f t="shared" ref="L478:N478" si="945">SUM(L477)</f>
        <v>0</v>
      </c>
      <c r="M478" s="33">
        <f t="shared" si="945"/>
        <v>0</v>
      </c>
      <c r="N478" s="33">
        <f t="shared" si="945"/>
        <v>0</v>
      </c>
      <c r="O478" s="15"/>
      <c r="P478" s="15"/>
      <c r="Q478" s="15"/>
      <c r="R478" s="11"/>
      <c r="S478" s="34"/>
      <c r="T478" s="12"/>
      <c r="U478" s="25"/>
      <c r="V478" s="27">
        <v>99.8</v>
      </c>
    </row>
    <row r="479" spans="1:22" ht="18.75">
      <c r="A479" s="3" t="s">
        <v>44</v>
      </c>
      <c r="B479" s="17" t="s">
        <v>43</v>
      </c>
      <c r="C479" s="16">
        <v>315</v>
      </c>
      <c r="D479" s="9" t="s">
        <v>0</v>
      </c>
      <c r="E479" s="25"/>
      <c r="F479" s="25"/>
      <c r="G479" s="25"/>
      <c r="H479" s="14" t="s">
        <v>467</v>
      </c>
      <c r="I479" s="14" t="s">
        <v>467</v>
      </c>
      <c r="J479" s="14" t="s">
        <v>467</v>
      </c>
      <c r="K479" s="18">
        <f t="shared" ref="K479" si="946">IF(RIGHT(S479)="T",(+G479-F479),0)</f>
        <v>0</v>
      </c>
      <c r="L479" s="18">
        <f t="shared" ref="L479" si="947">IF(RIGHT(S479)="U",(+G479-F479),0)</f>
        <v>0</v>
      </c>
      <c r="M479" s="18">
        <f t="shared" ref="M479" si="948">IF(RIGHT(S479)="C",(+G479-F479),0)</f>
        <v>0</v>
      </c>
      <c r="N479" s="18">
        <f t="shared" ref="N479" si="949">IF(RIGHT(S479)="D",(+G479-F479),0)</f>
        <v>0</v>
      </c>
      <c r="O479" s="15" t="s">
        <v>468</v>
      </c>
      <c r="P479" s="15" t="s">
        <v>468</v>
      </c>
      <c r="Q479" s="15" t="s">
        <v>468</v>
      </c>
      <c r="R479" s="11"/>
      <c r="S479" s="34"/>
      <c r="T479" s="12"/>
      <c r="U479" s="25"/>
      <c r="V479" s="27"/>
    </row>
    <row r="480" spans="1:22" ht="18.75">
      <c r="A480" s="3"/>
      <c r="B480" s="17"/>
      <c r="C480" s="16"/>
      <c r="D480" s="9"/>
      <c r="E480" s="25"/>
      <c r="F480" s="25"/>
      <c r="G480" s="25"/>
      <c r="H480" s="25"/>
      <c r="I480" s="25"/>
      <c r="J480" s="25"/>
      <c r="K480" s="33">
        <f t="shared" ref="K480" si="950">SUM(K479)</f>
        <v>0</v>
      </c>
      <c r="L480" s="33">
        <f t="shared" ref="L480:N480" si="951">SUM(L479)</f>
        <v>0</v>
      </c>
      <c r="M480" s="33">
        <f t="shared" si="951"/>
        <v>0</v>
      </c>
      <c r="N480" s="33">
        <f t="shared" si="951"/>
        <v>0</v>
      </c>
      <c r="O480" s="25"/>
      <c r="P480" s="25"/>
      <c r="Q480" s="25"/>
      <c r="R480" s="11"/>
      <c r="S480" s="34"/>
      <c r="T480" s="12"/>
      <c r="U480" s="25"/>
      <c r="V480" s="27">
        <v>100</v>
      </c>
    </row>
    <row r="481" spans="1:22" ht="18.75">
      <c r="A481" s="3" t="s">
        <v>42</v>
      </c>
      <c r="B481" s="17" t="s">
        <v>41</v>
      </c>
      <c r="C481" s="16">
        <v>315</v>
      </c>
      <c r="D481" s="9" t="s">
        <v>0</v>
      </c>
      <c r="E481" s="25"/>
      <c r="F481" s="25"/>
      <c r="G481" s="25"/>
      <c r="H481" s="14" t="s">
        <v>467</v>
      </c>
      <c r="I481" s="14" t="s">
        <v>467</v>
      </c>
      <c r="J481" s="14" t="s">
        <v>467</v>
      </c>
      <c r="K481" s="18">
        <f t="shared" ref="K481" si="952">IF(RIGHT(S481)="T",(+G481-F481),0)</f>
        <v>0</v>
      </c>
      <c r="L481" s="18">
        <f t="shared" ref="L481" si="953">IF(RIGHT(S481)="U",(+G481-F481),0)</f>
        <v>0</v>
      </c>
      <c r="M481" s="18">
        <f t="shared" ref="M481" si="954">IF(RIGHT(S481)="C",(+G481-F481),0)</f>
        <v>0</v>
      </c>
      <c r="N481" s="18">
        <f t="shared" ref="N481" si="955">IF(RIGHT(S481)="D",(+G481-F481),0)</f>
        <v>0</v>
      </c>
      <c r="O481" s="15" t="s">
        <v>468</v>
      </c>
      <c r="P481" s="15" t="s">
        <v>468</v>
      </c>
      <c r="Q481" s="15" t="s">
        <v>468</v>
      </c>
      <c r="R481" s="11"/>
      <c r="S481" s="34"/>
      <c r="T481" s="12"/>
      <c r="U481" s="25"/>
      <c r="V481" s="27"/>
    </row>
    <row r="482" spans="1:22" ht="18.75">
      <c r="A482" s="3"/>
      <c r="B482" s="17"/>
      <c r="C482" s="16"/>
      <c r="D482" s="9"/>
      <c r="E482" s="25"/>
      <c r="F482" s="25"/>
      <c r="G482" s="25"/>
      <c r="H482" s="25"/>
      <c r="I482" s="25"/>
      <c r="J482" s="25"/>
      <c r="K482" s="33">
        <f t="shared" ref="K482" si="956">SUM(K481)</f>
        <v>0</v>
      </c>
      <c r="L482" s="33">
        <f t="shared" ref="L482:N482" si="957">SUM(L481)</f>
        <v>0</v>
      </c>
      <c r="M482" s="33">
        <f t="shared" si="957"/>
        <v>0</v>
      </c>
      <c r="N482" s="33">
        <f t="shared" si="957"/>
        <v>0</v>
      </c>
      <c r="O482" s="25"/>
      <c r="P482" s="25"/>
      <c r="Q482" s="25"/>
      <c r="R482" s="11"/>
      <c r="S482" s="34"/>
      <c r="T482" s="12"/>
      <c r="U482" s="25"/>
      <c r="V482" s="27">
        <v>100</v>
      </c>
    </row>
    <row r="483" spans="1:22" ht="24">
      <c r="A483" s="3" t="s">
        <v>40</v>
      </c>
      <c r="B483" s="17" t="s">
        <v>39</v>
      </c>
      <c r="C483" s="16">
        <v>1500</v>
      </c>
      <c r="D483" s="9" t="s">
        <v>0</v>
      </c>
      <c r="E483" s="25"/>
      <c r="F483" s="10">
        <v>43243.556944444441</v>
      </c>
      <c r="G483" s="10">
        <v>43243.600694444445</v>
      </c>
      <c r="H483" s="14" t="s">
        <v>467</v>
      </c>
      <c r="I483" s="14" t="s">
        <v>467</v>
      </c>
      <c r="J483" s="14" t="s">
        <v>467</v>
      </c>
      <c r="K483" s="18">
        <f t="shared" ref="K483:K489" si="958">IF(RIGHT(S483)="T",(+G483-F483),0)</f>
        <v>4.3750000004365575E-2</v>
      </c>
      <c r="L483" s="18">
        <f t="shared" ref="L483:L489" si="959">IF(RIGHT(S483)="U",(+G483-F483),0)</f>
        <v>0</v>
      </c>
      <c r="M483" s="18">
        <f t="shared" ref="M483:M489" si="960">IF(RIGHT(S483)="C",(+G483-F483),0)</f>
        <v>0</v>
      </c>
      <c r="N483" s="18">
        <f t="shared" ref="N483:N489" si="961">IF(RIGHT(S483)="D",(+G483-F483),0)</f>
        <v>0</v>
      </c>
      <c r="O483" s="15" t="s">
        <v>468</v>
      </c>
      <c r="P483" s="15" t="s">
        <v>468</v>
      </c>
      <c r="Q483" s="15" t="s">
        <v>468</v>
      </c>
      <c r="R483" s="11" t="s">
        <v>750</v>
      </c>
      <c r="S483" s="34" t="s">
        <v>738</v>
      </c>
      <c r="T483" s="12" t="s">
        <v>751</v>
      </c>
      <c r="U483" s="25"/>
      <c r="V483" s="27"/>
    </row>
    <row r="484" spans="1:22" ht="24">
      <c r="A484" s="3"/>
      <c r="B484" s="17"/>
      <c r="C484" s="16"/>
      <c r="D484" s="9"/>
      <c r="E484" s="25"/>
      <c r="F484" s="10">
        <v>43248.291666666664</v>
      </c>
      <c r="G484" s="10">
        <v>43248.616666666669</v>
      </c>
      <c r="H484" s="14" t="s">
        <v>467</v>
      </c>
      <c r="I484" s="14" t="s">
        <v>467</v>
      </c>
      <c r="J484" s="14" t="s">
        <v>467</v>
      </c>
      <c r="K484" s="18">
        <f t="shared" si="958"/>
        <v>0.32500000000436557</v>
      </c>
      <c r="L484" s="18">
        <f t="shared" si="959"/>
        <v>0</v>
      </c>
      <c r="M484" s="18">
        <f t="shared" si="960"/>
        <v>0</v>
      </c>
      <c r="N484" s="18">
        <f t="shared" si="961"/>
        <v>0</v>
      </c>
      <c r="O484" s="15" t="s">
        <v>468</v>
      </c>
      <c r="P484" s="15" t="s">
        <v>468</v>
      </c>
      <c r="Q484" s="15" t="s">
        <v>468</v>
      </c>
      <c r="R484" s="11" t="s">
        <v>752</v>
      </c>
      <c r="S484" s="34" t="s">
        <v>486</v>
      </c>
      <c r="T484" s="12" t="s">
        <v>753</v>
      </c>
      <c r="U484" s="25"/>
      <c r="V484" s="27"/>
    </row>
    <row r="485" spans="1:22" ht="18.75">
      <c r="A485" s="3"/>
      <c r="B485" s="17"/>
      <c r="C485" s="16"/>
      <c r="D485" s="9"/>
      <c r="E485" s="25"/>
      <c r="F485" s="19"/>
      <c r="G485" s="19"/>
      <c r="H485" s="14"/>
      <c r="I485" s="14"/>
      <c r="J485" s="14"/>
      <c r="K485" s="33">
        <f>SUM(K483:K484)</f>
        <v>0.36875000000873115</v>
      </c>
      <c r="L485" s="33">
        <f t="shared" ref="L485:N485" si="962">SUM(L483:L484)</f>
        <v>0</v>
      </c>
      <c r="M485" s="33">
        <f t="shared" si="962"/>
        <v>0</v>
      </c>
      <c r="N485" s="33">
        <f t="shared" si="962"/>
        <v>0</v>
      </c>
      <c r="O485" s="15"/>
      <c r="P485" s="15"/>
      <c r="Q485" s="15"/>
      <c r="R485" s="11"/>
      <c r="S485" s="34"/>
      <c r="T485" s="12"/>
      <c r="U485" s="25"/>
      <c r="V485" s="27">
        <v>98.77</v>
      </c>
    </row>
    <row r="486" spans="1:22" ht="24">
      <c r="A486" s="3" t="s">
        <v>38</v>
      </c>
      <c r="B486" s="17" t="s">
        <v>37</v>
      </c>
      <c r="C486" s="16">
        <v>1500</v>
      </c>
      <c r="D486" s="9" t="s">
        <v>0</v>
      </c>
      <c r="E486" s="25"/>
      <c r="F486" s="10">
        <v>43223.716666666667</v>
      </c>
      <c r="G486" s="10">
        <v>43223.81527777778</v>
      </c>
      <c r="H486" s="14" t="s">
        <v>467</v>
      </c>
      <c r="I486" s="14" t="s">
        <v>467</v>
      </c>
      <c r="J486" s="14" t="s">
        <v>467</v>
      </c>
      <c r="K486" s="18">
        <f t="shared" si="958"/>
        <v>9.8611111112404615E-2</v>
      </c>
      <c r="L486" s="18">
        <f t="shared" si="959"/>
        <v>0</v>
      </c>
      <c r="M486" s="18">
        <f t="shared" si="960"/>
        <v>0</v>
      </c>
      <c r="N486" s="18">
        <f t="shared" si="961"/>
        <v>0</v>
      </c>
      <c r="O486" s="15" t="s">
        <v>468</v>
      </c>
      <c r="P486" s="15" t="s">
        <v>468</v>
      </c>
      <c r="Q486" s="15" t="s">
        <v>468</v>
      </c>
      <c r="R486" s="11" t="s">
        <v>754</v>
      </c>
      <c r="S486" s="34" t="s">
        <v>738</v>
      </c>
      <c r="T486" s="12" t="s">
        <v>755</v>
      </c>
      <c r="U486" s="25"/>
      <c r="V486" s="27"/>
    </row>
    <row r="487" spans="1:22" ht="24">
      <c r="A487" s="3"/>
      <c r="B487" s="17"/>
      <c r="C487" s="16"/>
      <c r="D487" s="9"/>
      <c r="E487" s="25"/>
      <c r="F487" s="10">
        <v>43225.431250000001</v>
      </c>
      <c r="G487" s="10">
        <v>43225.602083333331</v>
      </c>
      <c r="H487" s="14" t="s">
        <v>467</v>
      </c>
      <c r="I487" s="14" t="s">
        <v>467</v>
      </c>
      <c r="J487" s="14" t="s">
        <v>467</v>
      </c>
      <c r="K487" s="18">
        <f t="shared" si="958"/>
        <v>0.17083333332993789</v>
      </c>
      <c r="L487" s="18">
        <f t="shared" si="959"/>
        <v>0</v>
      </c>
      <c r="M487" s="18">
        <f t="shared" si="960"/>
        <v>0</v>
      </c>
      <c r="N487" s="18">
        <f t="shared" si="961"/>
        <v>0</v>
      </c>
      <c r="O487" s="15" t="s">
        <v>468</v>
      </c>
      <c r="P487" s="15" t="s">
        <v>468</v>
      </c>
      <c r="Q487" s="15" t="s">
        <v>468</v>
      </c>
      <c r="R487" s="11" t="s">
        <v>756</v>
      </c>
      <c r="S487" s="34" t="s">
        <v>738</v>
      </c>
      <c r="T487" s="12" t="s">
        <v>757</v>
      </c>
      <c r="U487" s="25"/>
      <c r="V487" s="27"/>
    </row>
    <row r="488" spans="1:22" ht="24">
      <c r="A488" s="3"/>
      <c r="B488" s="17"/>
      <c r="C488" s="16"/>
      <c r="D488" s="9"/>
      <c r="E488" s="25"/>
      <c r="F488" s="10">
        <v>43243.556944444441</v>
      </c>
      <c r="G488" s="10">
        <v>43243.597916666666</v>
      </c>
      <c r="H488" s="14" t="s">
        <v>467</v>
      </c>
      <c r="I488" s="14" t="s">
        <v>467</v>
      </c>
      <c r="J488" s="14" t="s">
        <v>467</v>
      </c>
      <c r="K488" s="18">
        <f t="shared" si="958"/>
        <v>4.0972222224809229E-2</v>
      </c>
      <c r="L488" s="18">
        <f t="shared" si="959"/>
        <v>0</v>
      </c>
      <c r="M488" s="18">
        <f t="shared" si="960"/>
        <v>0</v>
      </c>
      <c r="N488" s="18">
        <f t="shared" si="961"/>
        <v>0</v>
      </c>
      <c r="O488" s="15" t="s">
        <v>468</v>
      </c>
      <c r="P488" s="15" t="s">
        <v>468</v>
      </c>
      <c r="Q488" s="15" t="s">
        <v>468</v>
      </c>
      <c r="R488" s="11" t="s">
        <v>758</v>
      </c>
      <c r="S488" s="34" t="s">
        <v>738</v>
      </c>
      <c r="T488" s="12" t="s">
        <v>751</v>
      </c>
      <c r="U488" s="25"/>
      <c r="V488" s="27"/>
    </row>
    <row r="489" spans="1:22" ht="24">
      <c r="A489" s="3"/>
      <c r="B489" s="17"/>
      <c r="C489" s="16"/>
      <c r="D489" s="9"/>
      <c r="E489" s="25"/>
      <c r="F489" s="10">
        <v>43246.249305555553</v>
      </c>
      <c r="G489" s="10">
        <v>43246.621527777781</v>
      </c>
      <c r="H489" s="14" t="s">
        <v>467</v>
      </c>
      <c r="I489" s="14" t="s">
        <v>467</v>
      </c>
      <c r="J489" s="14" t="s">
        <v>467</v>
      </c>
      <c r="K489" s="18">
        <f t="shared" si="958"/>
        <v>0.37222222222771961</v>
      </c>
      <c r="L489" s="18">
        <f t="shared" si="959"/>
        <v>0</v>
      </c>
      <c r="M489" s="18">
        <f t="shared" si="960"/>
        <v>0</v>
      </c>
      <c r="N489" s="18">
        <f t="shared" si="961"/>
        <v>0</v>
      </c>
      <c r="O489" s="15" t="s">
        <v>468</v>
      </c>
      <c r="P489" s="15" t="s">
        <v>468</v>
      </c>
      <c r="Q489" s="15" t="s">
        <v>468</v>
      </c>
      <c r="R489" s="11" t="s">
        <v>752</v>
      </c>
      <c r="S489" s="34" t="s">
        <v>486</v>
      </c>
      <c r="T489" s="12" t="s">
        <v>753</v>
      </c>
      <c r="U489" s="25"/>
      <c r="V489" s="27"/>
    </row>
    <row r="490" spans="1:22" ht="18.75">
      <c r="A490" s="3"/>
      <c r="B490" s="17"/>
      <c r="C490" s="16"/>
      <c r="D490" s="9"/>
      <c r="E490" s="25"/>
      <c r="F490" s="19"/>
      <c r="G490" s="19"/>
      <c r="H490" s="14"/>
      <c r="I490" s="14"/>
      <c r="J490" s="14"/>
      <c r="K490" s="33">
        <f>SUM(K486:K489)</f>
        <v>0.68263888889487134</v>
      </c>
      <c r="L490" s="33">
        <f t="shared" ref="L490:N490" si="963">SUM(L486:L489)</f>
        <v>0</v>
      </c>
      <c r="M490" s="33">
        <f t="shared" si="963"/>
        <v>0</v>
      </c>
      <c r="N490" s="33">
        <f t="shared" si="963"/>
        <v>0</v>
      </c>
      <c r="O490" s="15"/>
      <c r="P490" s="15"/>
      <c r="Q490" s="15"/>
      <c r="R490" s="11"/>
      <c r="S490" s="34"/>
      <c r="T490" s="12"/>
      <c r="U490" s="25"/>
      <c r="V490" s="27">
        <v>97.72</v>
      </c>
    </row>
    <row r="491" spans="1:22" ht="18.75">
      <c r="A491" s="3" t="s">
        <v>36</v>
      </c>
      <c r="B491" s="17" t="s">
        <v>35</v>
      </c>
      <c r="C491" s="16">
        <v>315</v>
      </c>
      <c r="D491" s="9" t="s">
        <v>0</v>
      </c>
      <c r="E491" s="25"/>
      <c r="F491" s="25"/>
      <c r="G491" s="25"/>
      <c r="H491" s="14" t="s">
        <v>467</v>
      </c>
      <c r="I491" s="14" t="s">
        <v>467</v>
      </c>
      <c r="J491" s="14" t="s">
        <v>467</v>
      </c>
      <c r="K491" s="18">
        <f t="shared" ref="K491" si="964">IF(RIGHT(S491)="T",(+G491-F491),0)</f>
        <v>0</v>
      </c>
      <c r="L491" s="18">
        <f t="shared" ref="L491" si="965">IF(RIGHT(S491)="U",(+G491-F491),0)</f>
        <v>0</v>
      </c>
      <c r="M491" s="18">
        <f t="shared" ref="M491" si="966">IF(RIGHT(S491)="C",(+G491-F491),0)</f>
        <v>0</v>
      </c>
      <c r="N491" s="18">
        <f t="shared" ref="N491" si="967">IF(RIGHT(S491)="D",(+G491-F491),0)</f>
        <v>0</v>
      </c>
      <c r="O491" s="15" t="s">
        <v>468</v>
      </c>
      <c r="P491" s="15" t="s">
        <v>468</v>
      </c>
      <c r="Q491" s="15" t="s">
        <v>468</v>
      </c>
      <c r="R491" s="11"/>
      <c r="S491" s="34"/>
      <c r="T491" s="12"/>
      <c r="U491" s="25"/>
      <c r="V491" s="27"/>
    </row>
    <row r="492" spans="1:22" ht="18.75">
      <c r="A492" s="3"/>
      <c r="B492" s="17"/>
      <c r="C492" s="16"/>
      <c r="D492" s="9"/>
      <c r="E492" s="25"/>
      <c r="F492" s="25"/>
      <c r="G492" s="25"/>
      <c r="H492" s="25"/>
      <c r="I492" s="25"/>
      <c r="J492" s="25"/>
      <c r="K492" s="33">
        <f t="shared" ref="K492" si="968">SUM(K491)</f>
        <v>0</v>
      </c>
      <c r="L492" s="33">
        <f t="shared" ref="L492:N492" si="969">SUM(L491)</f>
        <v>0</v>
      </c>
      <c r="M492" s="33">
        <f t="shared" si="969"/>
        <v>0</v>
      </c>
      <c r="N492" s="33">
        <f t="shared" si="969"/>
        <v>0</v>
      </c>
      <c r="O492" s="25"/>
      <c r="P492" s="25"/>
      <c r="Q492" s="25"/>
      <c r="R492" s="11"/>
      <c r="S492" s="34"/>
      <c r="T492" s="12"/>
      <c r="U492" s="25"/>
      <c r="V492" s="27">
        <v>100</v>
      </c>
    </row>
    <row r="493" spans="1:22" ht="18.75">
      <c r="A493" s="3" t="s">
        <v>34</v>
      </c>
      <c r="B493" s="17" t="s">
        <v>33</v>
      </c>
      <c r="C493" s="16">
        <v>315</v>
      </c>
      <c r="D493" s="9" t="s">
        <v>0</v>
      </c>
      <c r="E493" s="25"/>
      <c r="F493" s="25"/>
      <c r="G493" s="25"/>
      <c r="H493" s="14" t="s">
        <v>467</v>
      </c>
      <c r="I493" s="14" t="s">
        <v>467</v>
      </c>
      <c r="J493" s="14" t="s">
        <v>467</v>
      </c>
      <c r="K493" s="18">
        <f t="shared" ref="K493" si="970">IF(RIGHT(S493)="T",(+G493-F493),0)</f>
        <v>0</v>
      </c>
      <c r="L493" s="18">
        <f t="shared" ref="L493" si="971">IF(RIGHT(S493)="U",(+G493-F493),0)</f>
        <v>0</v>
      </c>
      <c r="M493" s="18">
        <f t="shared" ref="M493" si="972">IF(RIGHT(S493)="C",(+G493-F493),0)</f>
        <v>0</v>
      </c>
      <c r="N493" s="18">
        <f t="shared" ref="N493" si="973">IF(RIGHT(S493)="D",(+G493-F493),0)</f>
        <v>0</v>
      </c>
      <c r="O493" s="15" t="s">
        <v>468</v>
      </c>
      <c r="P493" s="15" t="s">
        <v>468</v>
      </c>
      <c r="Q493" s="15" t="s">
        <v>468</v>
      </c>
      <c r="R493" s="11"/>
      <c r="S493" s="34"/>
      <c r="T493" s="12"/>
      <c r="U493" s="25"/>
      <c r="V493" s="27"/>
    </row>
    <row r="494" spans="1:22" ht="18.75">
      <c r="A494" s="3"/>
      <c r="B494" s="17"/>
      <c r="C494" s="16"/>
      <c r="D494" s="9"/>
      <c r="E494" s="25"/>
      <c r="F494" s="25"/>
      <c r="G494" s="25"/>
      <c r="H494" s="25"/>
      <c r="I494" s="25"/>
      <c r="J494" s="25"/>
      <c r="K494" s="33">
        <f t="shared" ref="K494" si="974">SUM(K493)</f>
        <v>0</v>
      </c>
      <c r="L494" s="33">
        <f t="shared" ref="L494:N494" si="975">SUM(L493)</f>
        <v>0</v>
      </c>
      <c r="M494" s="33">
        <f t="shared" si="975"/>
        <v>0</v>
      </c>
      <c r="N494" s="33">
        <f t="shared" si="975"/>
        <v>0</v>
      </c>
      <c r="O494" s="25"/>
      <c r="P494" s="25"/>
      <c r="Q494" s="25"/>
      <c r="R494" s="11"/>
      <c r="S494" s="34"/>
      <c r="T494" s="12"/>
      <c r="U494" s="25"/>
      <c r="V494" s="27">
        <v>100</v>
      </c>
    </row>
    <row r="495" spans="1:22" ht="18.75">
      <c r="A495" s="3" t="s">
        <v>32</v>
      </c>
      <c r="B495" s="17" t="s">
        <v>31</v>
      </c>
      <c r="C495" s="16">
        <v>315</v>
      </c>
      <c r="D495" s="9" t="s">
        <v>0</v>
      </c>
      <c r="E495" s="25"/>
      <c r="F495" s="25"/>
      <c r="G495" s="25"/>
      <c r="H495" s="14" t="s">
        <v>467</v>
      </c>
      <c r="I495" s="14" t="s">
        <v>467</v>
      </c>
      <c r="J495" s="14" t="s">
        <v>467</v>
      </c>
      <c r="K495" s="18">
        <f t="shared" ref="K495" si="976">IF(RIGHT(S495)="T",(+G495-F495),0)</f>
        <v>0</v>
      </c>
      <c r="L495" s="18">
        <f t="shared" ref="L495" si="977">IF(RIGHT(S495)="U",(+G495-F495),0)</f>
        <v>0</v>
      </c>
      <c r="M495" s="18">
        <f t="shared" ref="M495" si="978">IF(RIGHT(S495)="C",(+G495-F495),0)</f>
        <v>0</v>
      </c>
      <c r="N495" s="18">
        <f t="shared" ref="N495" si="979">IF(RIGHT(S495)="D",(+G495-F495),0)</f>
        <v>0</v>
      </c>
      <c r="O495" s="15" t="s">
        <v>468</v>
      </c>
      <c r="P495" s="15" t="s">
        <v>468</v>
      </c>
      <c r="Q495" s="15" t="s">
        <v>468</v>
      </c>
      <c r="R495" s="11"/>
      <c r="S495" s="34"/>
      <c r="T495" s="12"/>
      <c r="U495" s="25"/>
      <c r="V495" s="27"/>
    </row>
    <row r="496" spans="1:22" ht="18.75">
      <c r="A496" s="3"/>
      <c r="B496" s="17"/>
      <c r="C496" s="16"/>
      <c r="D496" s="9"/>
      <c r="E496" s="25"/>
      <c r="F496" s="25"/>
      <c r="G496" s="25"/>
      <c r="H496" s="25"/>
      <c r="I496" s="25"/>
      <c r="J496" s="25"/>
      <c r="K496" s="33">
        <f t="shared" ref="K496" si="980">SUM(K495)</f>
        <v>0</v>
      </c>
      <c r="L496" s="33">
        <f t="shared" ref="L496:N496" si="981">SUM(L495)</f>
        <v>0</v>
      </c>
      <c r="M496" s="33">
        <f t="shared" si="981"/>
        <v>0</v>
      </c>
      <c r="N496" s="33">
        <f t="shared" si="981"/>
        <v>0</v>
      </c>
      <c r="O496" s="25"/>
      <c r="P496" s="25"/>
      <c r="Q496" s="25"/>
      <c r="R496" s="11"/>
      <c r="S496" s="34"/>
      <c r="T496" s="12"/>
      <c r="U496" s="25"/>
      <c r="V496" s="27">
        <v>100</v>
      </c>
    </row>
    <row r="497" spans="1:22" ht="18.75">
      <c r="A497" s="3" t="s">
        <v>30</v>
      </c>
      <c r="B497" s="17" t="s">
        <v>29</v>
      </c>
      <c r="C497" s="16">
        <v>500</v>
      </c>
      <c r="D497" s="9" t="s">
        <v>0</v>
      </c>
      <c r="E497" s="25"/>
      <c r="F497" s="25"/>
      <c r="G497" s="25"/>
      <c r="H497" s="14" t="s">
        <v>467</v>
      </c>
      <c r="I497" s="14" t="s">
        <v>467</v>
      </c>
      <c r="J497" s="14" t="s">
        <v>467</v>
      </c>
      <c r="K497" s="18">
        <f t="shared" ref="K497" si="982">IF(RIGHT(S497)="T",(+G497-F497),0)</f>
        <v>0</v>
      </c>
      <c r="L497" s="18">
        <f t="shared" ref="L497" si="983">IF(RIGHT(S497)="U",(+G497-F497),0)</f>
        <v>0</v>
      </c>
      <c r="M497" s="18">
        <f t="shared" ref="M497" si="984">IF(RIGHT(S497)="C",(+G497-F497),0)</f>
        <v>0</v>
      </c>
      <c r="N497" s="18">
        <f t="shared" ref="N497" si="985">IF(RIGHT(S497)="D",(+G497-F497),0)</f>
        <v>0</v>
      </c>
      <c r="O497" s="15" t="s">
        <v>468</v>
      </c>
      <c r="P497" s="15" t="s">
        <v>468</v>
      </c>
      <c r="Q497" s="15" t="s">
        <v>468</v>
      </c>
      <c r="R497" s="11"/>
      <c r="S497" s="34"/>
      <c r="T497" s="12"/>
      <c r="U497" s="25"/>
      <c r="V497" s="27"/>
    </row>
    <row r="498" spans="1:22" ht="18.75">
      <c r="A498" s="3"/>
      <c r="B498" s="17"/>
      <c r="C498" s="16"/>
      <c r="D498" s="9"/>
      <c r="E498" s="25"/>
      <c r="F498" s="25"/>
      <c r="G498" s="25"/>
      <c r="H498" s="25"/>
      <c r="I498" s="25"/>
      <c r="J498" s="25"/>
      <c r="K498" s="33">
        <f t="shared" ref="K498" si="986">SUM(K497)</f>
        <v>0</v>
      </c>
      <c r="L498" s="33">
        <f t="shared" ref="L498:N498" si="987">SUM(L497)</f>
        <v>0</v>
      </c>
      <c r="M498" s="33">
        <f t="shared" si="987"/>
        <v>0</v>
      </c>
      <c r="N498" s="33">
        <f t="shared" si="987"/>
        <v>0</v>
      </c>
      <c r="O498" s="25"/>
      <c r="P498" s="25"/>
      <c r="Q498" s="25"/>
      <c r="R498" s="11"/>
      <c r="S498" s="34"/>
      <c r="T498" s="12"/>
      <c r="U498" s="25"/>
      <c r="V498" s="27">
        <v>100</v>
      </c>
    </row>
    <row r="499" spans="1:22" ht="72">
      <c r="A499" s="3" t="s">
        <v>28</v>
      </c>
      <c r="B499" s="17" t="s">
        <v>27</v>
      </c>
      <c r="C499" s="16">
        <v>315</v>
      </c>
      <c r="D499" s="9" t="s">
        <v>0</v>
      </c>
      <c r="E499" s="25"/>
      <c r="F499" s="10">
        <v>43250.445833333331</v>
      </c>
      <c r="G499" s="10">
        <v>43250.706250000003</v>
      </c>
      <c r="H499" s="14" t="s">
        <v>467</v>
      </c>
      <c r="I499" s="14" t="s">
        <v>467</v>
      </c>
      <c r="J499" s="14" t="s">
        <v>467</v>
      </c>
      <c r="K499" s="18">
        <f t="shared" ref="K499" si="988">IF(RIGHT(S499)="T",(+G499-F499),0)</f>
        <v>0</v>
      </c>
      <c r="L499" s="18">
        <f t="shared" ref="L499" si="989">IF(RIGHT(S499)="U",(+G499-F499),0)</f>
        <v>0</v>
      </c>
      <c r="M499" s="18">
        <f t="shared" ref="M499" si="990">IF(RIGHT(S499)="C",(+G499-F499),0)</f>
        <v>0</v>
      </c>
      <c r="N499" s="18">
        <f t="shared" ref="N499" si="991">IF(RIGHT(S499)="D",(+G499-F499),0)</f>
        <v>0.26041666667151731</v>
      </c>
      <c r="O499" s="15" t="s">
        <v>468</v>
      </c>
      <c r="P499" s="15" t="s">
        <v>468</v>
      </c>
      <c r="Q499" s="15" t="s">
        <v>468</v>
      </c>
      <c r="R499" s="11" t="s">
        <v>759</v>
      </c>
      <c r="S499" s="34" t="s">
        <v>462</v>
      </c>
      <c r="T499" s="12" t="s">
        <v>760</v>
      </c>
      <c r="U499" s="25"/>
      <c r="V499" s="27"/>
    </row>
    <row r="500" spans="1:22" ht="18.75">
      <c r="A500" s="3"/>
      <c r="B500" s="17"/>
      <c r="C500" s="16"/>
      <c r="D500" s="9"/>
      <c r="E500" s="25"/>
      <c r="F500" s="24"/>
      <c r="G500" s="24"/>
      <c r="H500" s="14"/>
      <c r="I500" s="14"/>
      <c r="J500" s="14"/>
      <c r="K500" s="33">
        <f>SUM(K499)</f>
        <v>0</v>
      </c>
      <c r="L500" s="33">
        <f t="shared" ref="L500:N500" si="992">SUM(L499)</f>
        <v>0</v>
      </c>
      <c r="M500" s="33">
        <f t="shared" si="992"/>
        <v>0</v>
      </c>
      <c r="N500" s="33">
        <f t="shared" si="992"/>
        <v>0.26041666667151731</v>
      </c>
      <c r="O500" s="15"/>
      <c r="P500" s="15"/>
      <c r="Q500" s="15"/>
      <c r="R500" s="11"/>
      <c r="S500" s="34"/>
      <c r="T500" s="12"/>
      <c r="U500" s="25"/>
      <c r="V500" s="27">
        <v>100</v>
      </c>
    </row>
    <row r="501" spans="1:22" ht="18.75">
      <c r="A501" s="3" t="s">
        <v>26</v>
      </c>
      <c r="B501" s="17" t="s">
        <v>25</v>
      </c>
      <c r="C501" s="16">
        <v>315</v>
      </c>
      <c r="D501" s="9" t="s">
        <v>0</v>
      </c>
      <c r="E501" s="25"/>
      <c r="F501" s="25"/>
      <c r="G501" s="25"/>
      <c r="H501" s="14" t="s">
        <v>467</v>
      </c>
      <c r="I501" s="14" t="s">
        <v>467</v>
      </c>
      <c r="J501" s="14" t="s">
        <v>467</v>
      </c>
      <c r="K501" s="18">
        <f t="shared" ref="K501" si="993">IF(RIGHT(S501)="T",(+G501-F501),0)</f>
        <v>0</v>
      </c>
      <c r="L501" s="18">
        <f t="shared" ref="L501" si="994">IF(RIGHT(S501)="U",(+G501-F501),0)</f>
        <v>0</v>
      </c>
      <c r="M501" s="18">
        <f t="shared" ref="M501" si="995">IF(RIGHT(S501)="C",(+G501-F501),0)</f>
        <v>0</v>
      </c>
      <c r="N501" s="18">
        <f t="shared" ref="N501" si="996">IF(RIGHT(S501)="D",(+G501-F501),0)</f>
        <v>0</v>
      </c>
      <c r="O501" s="15" t="s">
        <v>468</v>
      </c>
      <c r="P501" s="15" t="s">
        <v>468</v>
      </c>
      <c r="Q501" s="15" t="s">
        <v>468</v>
      </c>
      <c r="R501" s="11"/>
      <c r="S501" s="34"/>
      <c r="T501" s="12"/>
      <c r="U501" s="25"/>
      <c r="V501" s="27"/>
    </row>
    <row r="502" spans="1:22" ht="18.75">
      <c r="A502" s="3"/>
      <c r="B502" s="17"/>
      <c r="C502" s="16"/>
      <c r="D502" s="9"/>
      <c r="E502" s="25"/>
      <c r="F502" s="25"/>
      <c r="G502" s="25"/>
      <c r="H502" s="25"/>
      <c r="I502" s="25"/>
      <c r="J502" s="25"/>
      <c r="K502" s="33">
        <f t="shared" ref="K502" si="997">SUM(K501)</f>
        <v>0</v>
      </c>
      <c r="L502" s="33">
        <f t="shared" ref="L502:N502" si="998">SUM(L501)</f>
        <v>0</v>
      </c>
      <c r="M502" s="33">
        <f t="shared" si="998"/>
        <v>0</v>
      </c>
      <c r="N502" s="33">
        <f t="shared" si="998"/>
        <v>0</v>
      </c>
      <c r="O502" s="25"/>
      <c r="P502" s="25"/>
      <c r="Q502" s="25"/>
      <c r="R502" s="11"/>
      <c r="S502" s="34"/>
      <c r="T502" s="12"/>
      <c r="U502" s="25"/>
      <c r="V502" s="27">
        <v>100</v>
      </c>
    </row>
    <row r="503" spans="1:22" ht="18.75">
      <c r="A503" s="3" t="s">
        <v>24</v>
      </c>
      <c r="B503" s="17" t="s">
        <v>23</v>
      </c>
      <c r="C503" s="16">
        <v>315</v>
      </c>
      <c r="D503" s="9" t="s">
        <v>0</v>
      </c>
      <c r="E503" s="25"/>
      <c r="F503" s="25"/>
      <c r="G503" s="25"/>
      <c r="H503" s="14" t="s">
        <v>467</v>
      </c>
      <c r="I503" s="14" t="s">
        <v>467</v>
      </c>
      <c r="J503" s="14" t="s">
        <v>467</v>
      </c>
      <c r="K503" s="18">
        <f t="shared" ref="K503" si="999">IF(RIGHT(S503)="T",(+G503-F503),0)</f>
        <v>0</v>
      </c>
      <c r="L503" s="18">
        <f t="shared" ref="L503" si="1000">IF(RIGHT(S503)="U",(+G503-F503),0)</f>
        <v>0</v>
      </c>
      <c r="M503" s="18">
        <f t="shared" ref="M503" si="1001">IF(RIGHT(S503)="C",(+G503-F503),0)</f>
        <v>0</v>
      </c>
      <c r="N503" s="18">
        <f t="shared" ref="N503" si="1002">IF(RIGHT(S503)="D",(+G503-F503),0)</f>
        <v>0</v>
      </c>
      <c r="O503" s="15" t="s">
        <v>468</v>
      </c>
      <c r="P503" s="15" t="s">
        <v>468</v>
      </c>
      <c r="Q503" s="15" t="s">
        <v>468</v>
      </c>
      <c r="R503" s="11"/>
      <c r="S503" s="34"/>
      <c r="T503" s="12"/>
      <c r="U503" s="25"/>
      <c r="V503" s="27"/>
    </row>
    <row r="504" spans="1:22" ht="18.75">
      <c r="A504" s="3"/>
      <c r="B504" s="17"/>
      <c r="C504" s="16"/>
      <c r="D504" s="9"/>
      <c r="E504" s="25"/>
      <c r="F504" s="25"/>
      <c r="G504" s="25"/>
      <c r="H504" s="25"/>
      <c r="I504" s="25"/>
      <c r="J504" s="25"/>
      <c r="K504" s="33">
        <f t="shared" ref="K504" si="1003">SUM(K503)</f>
        <v>0</v>
      </c>
      <c r="L504" s="33">
        <f t="shared" ref="L504:N504" si="1004">SUM(L503)</f>
        <v>0</v>
      </c>
      <c r="M504" s="33">
        <f t="shared" si="1004"/>
        <v>0</v>
      </c>
      <c r="N504" s="33">
        <f t="shared" si="1004"/>
        <v>0</v>
      </c>
      <c r="O504" s="25"/>
      <c r="P504" s="25"/>
      <c r="Q504" s="25"/>
      <c r="R504" s="11"/>
      <c r="S504" s="34"/>
      <c r="T504" s="12"/>
      <c r="U504" s="25"/>
      <c r="V504" s="27">
        <v>100</v>
      </c>
    </row>
    <row r="505" spans="1:22" ht="18.75">
      <c r="A505" s="3" t="s">
        <v>22</v>
      </c>
      <c r="B505" s="17" t="s">
        <v>21</v>
      </c>
      <c r="C505" s="16">
        <v>315</v>
      </c>
      <c r="D505" s="9" t="s">
        <v>0</v>
      </c>
      <c r="E505" s="25"/>
      <c r="F505" s="25"/>
      <c r="G505" s="25"/>
      <c r="H505" s="14" t="s">
        <v>467</v>
      </c>
      <c r="I505" s="14" t="s">
        <v>467</v>
      </c>
      <c r="J505" s="14" t="s">
        <v>467</v>
      </c>
      <c r="K505" s="18">
        <f t="shared" ref="K505" si="1005">IF(RIGHT(S505)="T",(+G505-F505),0)</f>
        <v>0</v>
      </c>
      <c r="L505" s="18">
        <f t="shared" ref="L505" si="1006">IF(RIGHT(S505)="U",(+G505-F505),0)</f>
        <v>0</v>
      </c>
      <c r="M505" s="18">
        <f t="shared" ref="M505" si="1007">IF(RIGHT(S505)="C",(+G505-F505),0)</f>
        <v>0</v>
      </c>
      <c r="N505" s="18">
        <f t="shared" ref="N505" si="1008">IF(RIGHT(S505)="D",(+G505-F505),0)</f>
        <v>0</v>
      </c>
      <c r="O505" s="15" t="s">
        <v>468</v>
      </c>
      <c r="P505" s="15" t="s">
        <v>468</v>
      </c>
      <c r="Q505" s="15" t="s">
        <v>468</v>
      </c>
      <c r="R505" s="11"/>
      <c r="S505" s="34"/>
      <c r="T505" s="12"/>
      <c r="U505" s="25"/>
      <c r="V505" s="27"/>
    </row>
    <row r="506" spans="1:22" ht="18.75">
      <c r="A506" s="3"/>
      <c r="B506" s="17"/>
      <c r="C506" s="16"/>
      <c r="D506" s="9"/>
      <c r="E506" s="25"/>
      <c r="F506" s="25"/>
      <c r="G506" s="25"/>
      <c r="H506" s="25"/>
      <c r="I506" s="25"/>
      <c r="J506" s="25"/>
      <c r="K506" s="33">
        <f t="shared" ref="K506" si="1009">SUM(K505)</f>
        <v>0</v>
      </c>
      <c r="L506" s="33">
        <f t="shared" ref="L506:N506" si="1010">SUM(L505)</f>
        <v>0</v>
      </c>
      <c r="M506" s="33">
        <f t="shared" si="1010"/>
        <v>0</v>
      </c>
      <c r="N506" s="33">
        <f t="shared" si="1010"/>
        <v>0</v>
      </c>
      <c r="O506" s="25"/>
      <c r="P506" s="25"/>
      <c r="Q506" s="25"/>
      <c r="R506" s="11"/>
      <c r="S506" s="34"/>
      <c r="T506" s="12"/>
      <c r="U506" s="25"/>
      <c r="V506" s="27">
        <v>100</v>
      </c>
    </row>
    <row r="507" spans="1:22" ht="18.75">
      <c r="A507" s="3" t="s">
        <v>20</v>
      </c>
      <c r="B507" s="17" t="s">
        <v>19</v>
      </c>
      <c r="C507" s="16">
        <v>315</v>
      </c>
      <c r="D507" s="9" t="s">
        <v>0</v>
      </c>
      <c r="E507" s="25"/>
      <c r="F507" s="25"/>
      <c r="G507" s="25"/>
      <c r="H507" s="14" t="s">
        <v>467</v>
      </c>
      <c r="I507" s="14" t="s">
        <v>467</v>
      </c>
      <c r="J507" s="14" t="s">
        <v>467</v>
      </c>
      <c r="K507" s="18">
        <f t="shared" ref="K507" si="1011">IF(RIGHT(S507)="T",(+G507-F507),0)</f>
        <v>0</v>
      </c>
      <c r="L507" s="18">
        <f t="shared" ref="L507" si="1012">IF(RIGHT(S507)="U",(+G507-F507),0)</f>
        <v>0</v>
      </c>
      <c r="M507" s="18">
        <f t="shared" ref="M507" si="1013">IF(RIGHT(S507)="C",(+G507-F507),0)</f>
        <v>0</v>
      </c>
      <c r="N507" s="18">
        <f t="shared" ref="N507" si="1014">IF(RIGHT(S507)="D",(+G507-F507),0)</f>
        <v>0</v>
      </c>
      <c r="O507" s="15" t="s">
        <v>468</v>
      </c>
      <c r="P507" s="15" t="s">
        <v>468</v>
      </c>
      <c r="Q507" s="15" t="s">
        <v>468</v>
      </c>
      <c r="R507" s="11"/>
      <c r="S507" s="34"/>
      <c r="T507" s="12"/>
      <c r="U507" s="25"/>
      <c r="V507" s="27"/>
    </row>
    <row r="508" spans="1:22" ht="18.75">
      <c r="A508" s="3"/>
      <c r="B508" s="17"/>
      <c r="C508" s="16"/>
      <c r="D508" s="9"/>
      <c r="E508" s="25"/>
      <c r="F508" s="25"/>
      <c r="G508" s="25"/>
      <c r="H508" s="25"/>
      <c r="I508" s="25"/>
      <c r="J508" s="25"/>
      <c r="K508" s="33">
        <f t="shared" ref="K508" si="1015">SUM(K507)</f>
        <v>0</v>
      </c>
      <c r="L508" s="33">
        <f t="shared" ref="L508:N508" si="1016">SUM(L507)</f>
        <v>0</v>
      </c>
      <c r="M508" s="33">
        <f t="shared" si="1016"/>
        <v>0</v>
      </c>
      <c r="N508" s="33">
        <f t="shared" si="1016"/>
        <v>0</v>
      </c>
      <c r="O508" s="25"/>
      <c r="P508" s="25"/>
      <c r="Q508" s="25"/>
      <c r="R508" s="11"/>
      <c r="S508" s="34"/>
      <c r="T508" s="12"/>
      <c r="U508" s="25"/>
      <c r="V508" s="27">
        <v>100</v>
      </c>
    </row>
    <row r="509" spans="1:22" ht="18.75">
      <c r="A509" s="3" t="s">
        <v>18</v>
      </c>
      <c r="B509" s="17" t="s">
        <v>17</v>
      </c>
      <c r="C509" s="16">
        <v>500</v>
      </c>
      <c r="D509" s="9" t="s">
        <v>0</v>
      </c>
      <c r="E509" s="25"/>
      <c r="F509" s="25"/>
      <c r="G509" s="25"/>
      <c r="H509" s="14" t="s">
        <v>467</v>
      </c>
      <c r="I509" s="14" t="s">
        <v>467</v>
      </c>
      <c r="J509" s="14" t="s">
        <v>467</v>
      </c>
      <c r="K509" s="18">
        <f t="shared" ref="K509" si="1017">IF(RIGHT(S509)="T",(+G509-F509),0)</f>
        <v>0</v>
      </c>
      <c r="L509" s="18">
        <f t="shared" ref="L509" si="1018">IF(RIGHT(S509)="U",(+G509-F509),0)</f>
        <v>0</v>
      </c>
      <c r="M509" s="18">
        <f t="shared" ref="M509" si="1019">IF(RIGHT(S509)="C",(+G509-F509),0)</f>
        <v>0</v>
      </c>
      <c r="N509" s="18">
        <f t="shared" ref="N509" si="1020">IF(RIGHT(S509)="D",(+G509-F509),0)</f>
        <v>0</v>
      </c>
      <c r="O509" s="15" t="s">
        <v>468</v>
      </c>
      <c r="P509" s="15" t="s">
        <v>468</v>
      </c>
      <c r="Q509" s="15" t="s">
        <v>468</v>
      </c>
      <c r="R509" s="11"/>
      <c r="S509" s="34"/>
      <c r="T509" s="12"/>
      <c r="U509" s="25"/>
      <c r="V509" s="27"/>
    </row>
    <row r="510" spans="1:22" ht="18.75">
      <c r="A510" s="3"/>
      <c r="B510" s="17"/>
      <c r="C510" s="16"/>
      <c r="D510" s="9"/>
      <c r="E510" s="25"/>
      <c r="F510" s="25"/>
      <c r="G510" s="25"/>
      <c r="H510" s="25"/>
      <c r="I510" s="25"/>
      <c r="J510" s="25"/>
      <c r="K510" s="33">
        <f t="shared" ref="K510" si="1021">SUM(K509)</f>
        <v>0</v>
      </c>
      <c r="L510" s="33">
        <f t="shared" ref="L510:N510" si="1022">SUM(L509)</f>
        <v>0</v>
      </c>
      <c r="M510" s="33">
        <f t="shared" si="1022"/>
        <v>0</v>
      </c>
      <c r="N510" s="33">
        <f t="shared" si="1022"/>
        <v>0</v>
      </c>
      <c r="O510" s="25"/>
      <c r="P510" s="25"/>
      <c r="Q510" s="25"/>
      <c r="R510" s="11"/>
      <c r="S510" s="34"/>
      <c r="T510" s="12"/>
      <c r="U510" s="25"/>
      <c r="V510" s="27">
        <v>100</v>
      </c>
    </row>
    <row r="511" spans="1:22" ht="18.75">
      <c r="A511" s="3" t="s">
        <v>16</v>
      </c>
      <c r="B511" s="17" t="s">
        <v>15</v>
      </c>
      <c r="C511" s="16">
        <v>315</v>
      </c>
      <c r="D511" s="9" t="s">
        <v>0</v>
      </c>
      <c r="E511" s="25"/>
      <c r="F511" s="25"/>
      <c r="G511" s="25"/>
      <c r="H511" s="14" t="s">
        <v>467</v>
      </c>
      <c r="I511" s="14" t="s">
        <v>467</v>
      </c>
      <c r="J511" s="14" t="s">
        <v>467</v>
      </c>
      <c r="K511" s="18">
        <f t="shared" ref="K511" si="1023">IF(RIGHT(S511)="T",(+G511-F511),0)</f>
        <v>0</v>
      </c>
      <c r="L511" s="18">
        <f t="shared" ref="L511" si="1024">IF(RIGHT(S511)="U",(+G511-F511),0)</f>
        <v>0</v>
      </c>
      <c r="M511" s="18">
        <f t="shared" ref="M511" si="1025">IF(RIGHT(S511)="C",(+G511-F511),0)</f>
        <v>0</v>
      </c>
      <c r="N511" s="18">
        <f t="shared" ref="N511" si="1026">IF(RIGHT(S511)="D",(+G511-F511),0)</f>
        <v>0</v>
      </c>
      <c r="O511" s="15" t="s">
        <v>468</v>
      </c>
      <c r="P511" s="15" t="s">
        <v>468</v>
      </c>
      <c r="Q511" s="15" t="s">
        <v>468</v>
      </c>
      <c r="R511" s="11"/>
      <c r="S511" s="34"/>
      <c r="T511" s="12"/>
      <c r="U511" s="25"/>
      <c r="V511" s="27"/>
    </row>
    <row r="512" spans="1:22" ht="18.75">
      <c r="A512" s="3"/>
      <c r="B512" s="17"/>
      <c r="C512" s="16"/>
      <c r="D512" s="9"/>
      <c r="E512" s="25"/>
      <c r="F512" s="25"/>
      <c r="G512" s="25"/>
      <c r="H512" s="25"/>
      <c r="I512" s="25"/>
      <c r="J512" s="25"/>
      <c r="K512" s="33">
        <f t="shared" ref="K512" si="1027">SUM(K511)</f>
        <v>0</v>
      </c>
      <c r="L512" s="33">
        <f t="shared" ref="L512:N512" si="1028">SUM(L511)</f>
        <v>0</v>
      </c>
      <c r="M512" s="33">
        <f t="shared" si="1028"/>
        <v>0</v>
      </c>
      <c r="N512" s="33">
        <f t="shared" si="1028"/>
        <v>0</v>
      </c>
      <c r="O512" s="25"/>
      <c r="P512" s="25"/>
      <c r="Q512" s="25"/>
      <c r="R512" s="11"/>
      <c r="S512" s="34"/>
      <c r="T512" s="12"/>
      <c r="U512" s="25"/>
      <c r="V512" s="27">
        <v>100</v>
      </c>
    </row>
    <row r="513" spans="1:22" ht="18.75">
      <c r="A513" s="3" t="s">
        <v>14</v>
      </c>
      <c r="B513" s="17" t="s">
        <v>13</v>
      </c>
      <c r="C513" s="16">
        <v>500</v>
      </c>
      <c r="D513" s="9" t="s">
        <v>0</v>
      </c>
      <c r="E513" s="25"/>
      <c r="F513" s="10">
        <v>43248.688194444447</v>
      </c>
      <c r="G513" s="10">
        <v>43248.704861111109</v>
      </c>
      <c r="H513" s="14" t="s">
        <v>467</v>
      </c>
      <c r="I513" s="14" t="s">
        <v>467</v>
      </c>
      <c r="J513" s="14" t="s">
        <v>467</v>
      </c>
      <c r="K513" s="18">
        <f t="shared" ref="K513:K514" si="1029">IF(RIGHT(S513)="T",(+G513-F513),0)</f>
        <v>1.6666666662786156E-2</v>
      </c>
      <c r="L513" s="18">
        <f t="shared" ref="L513:L514" si="1030">IF(RIGHT(S513)="U",(+G513-F513),0)</f>
        <v>0</v>
      </c>
      <c r="M513" s="18">
        <f t="shared" ref="M513:M514" si="1031">IF(RIGHT(S513)="C",(+G513-F513),0)</f>
        <v>0</v>
      </c>
      <c r="N513" s="18">
        <f t="shared" ref="N513:N514" si="1032">IF(RIGHT(S513)="D",(+G513-F513),0)</f>
        <v>0</v>
      </c>
      <c r="O513" s="15" t="s">
        <v>468</v>
      </c>
      <c r="P513" s="15" t="s">
        <v>468</v>
      </c>
      <c r="Q513" s="15" t="s">
        <v>468</v>
      </c>
      <c r="R513" s="11" t="s">
        <v>761</v>
      </c>
      <c r="S513" s="34" t="s">
        <v>486</v>
      </c>
      <c r="T513" s="12" t="s">
        <v>762</v>
      </c>
      <c r="U513" s="25"/>
      <c r="V513" s="27"/>
    </row>
    <row r="514" spans="1:22" ht="31.5">
      <c r="A514" s="3"/>
      <c r="B514" s="17"/>
      <c r="C514" s="16"/>
      <c r="D514" s="9"/>
      <c r="E514" s="25"/>
      <c r="F514" s="10">
        <v>43251.490277777775</v>
      </c>
      <c r="G514" s="10">
        <v>43251.7</v>
      </c>
      <c r="H514" s="14" t="s">
        <v>467</v>
      </c>
      <c r="I514" s="14" t="s">
        <v>467</v>
      </c>
      <c r="J514" s="14" t="s">
        <v>467</v>
      </c>
      <c r="K514" s="18">
        <f t="shared" si="1029"/>
        <v>0.20972222222189885</v>
      </c>
      <c r="L514" s="18">
        <f t="shared" si="1030"/>
        <v>0</v>
      </c>
      <c r="M514" s="18">
        <f t="shared" si="1031"/>
        <v>0</v>
      </c>
      <c r="N514" s="18">
        <f t="shared" si="1032"/>
        <v>0</v>
      </c>
      <c r="O514" s="15" t="s">
        <v>468</v>
      </c>
      <c r="P514" s="15" t="s">
        <v>468</v>
      </c>
      <c r="Q514" s="15" t="s">
        <v>468</v>
      </c>
      <c r="R514" s="11" t="s">
        <v>763</v>
      </c>
      <c r="S514" s="34" t="s">
        <v>486</v>
      </c>
      <c r="T514" s="12" t="s">
        <v>764</v>
      </c>
      <c r="U514" s="25"/>
      <c r="V514" s="27"/>
    </row>
    <row r="515" spans="1:22" ht="18.75">
      <c r="A515" s="3"/>
      <c r="B515" s="17"/>
      <c r="C515" s="16"/>
      <c r="D515" s="9"/>
      <c r="E515" s="25"/>
      <c r="F515" s="19"/>
      <c r="G515" s="19"/>
      <c r="H515" s="14"/>
      <c r="I515" s="14"/>
      <c r="J515" s="14"/>
      <c r="K515" s="33">
        <f>SUM(K513:K514)</f>
        <v>0.226388888884685</v>
      </c>
      <c r="L515" s="33">
        <f t="shared" ref="L515:N515" si="1033">SUM(L513:L514)</f>
        <v>0</v>
      </c>
      <c r="M515" s="33">
        <f t="shared" si="1033"/>
        <v>0</v>
      </c>
      <c r="N515" s="33">
        <f t="shared" si="1033"/>
        <v>0</v>
      </c>
      <c r="O515" s="15"/>
      <c r="P515" s="15"/>
      <c r="Q515" s="15"/>
      <c r="R515" s="11"/>
      <c r="S515" s="34"/>
      <c r="T515" s="12"/>
      <c r="U515" s="25"/>
      <c r="V515" s="27">
        <v>99.25</v>
      </c>
    </row>
    <row r="516" spans="1:22" ht="18.75">
      <c r="A516" s="3" t="s">
        <v>12</v>
      </c>
      <c r="B516" s="17" t="s">
        <v>11</v>
      </c>
      <c r="C516" s="16">
        <v>500</v>
      </c>
      <c r="D516" s="9" t="s">
        <v>0</v>
      </c>
      <c r="E516" s="25"/>
      <c r="F516" s="25"/>
      <c r="G516" s="25"/>
      <c r="H516" s="14" t="s">
        <v>467</v>
      </c>
      <c r="I516" s="14" t="s">
        <v>467</v>
      </c>
      <c r="J516" s="14" t="s">
        <v>467</v>
      </c>
      <c r="K516" s="18">
        <f t="shared" ref="K516" si="1034">IF(RIGHT(S516)="T",(+G516-F516),0)</f>
        <v>0</v>
      </c>
      <c r="L516" s="18">
        <f t="shared" ref="L516" si="1035">IF(RIGHT(S516)="U",(+G516-F516),0)</f>
        <v>0</v>
      </c>
      <c r="M516" s="18">
        <f t="shared" ref="M516" si="1036">IF(RIGHT(S516)="C",(+G516-F516),0)</f>
        <v>0</v>
      </c>
      <c r="N516" s="18">
        <f t="shared" ref="N516" si="1037">IF(RIGHT(S516)="D",(+G516-F516),0)</f>
        <v>0</v>
      </c>
      <c r="O516" s="15" t="s">
        <v>468</v>
      </c>
      <c r="P516" s="15" t="s">
        <v>468</v>
      </c>
      <c r="Q516" s="15" t="s">
        <v>468</v>
      </c>
      <c r="R516" s="11"/>
      <c r="S516" s="34"/>
      <c r="T516" s="12"/>
      <c r="U516" s="25"/>
      <c r="V516" s="27"/>
    </row>
    <row r="517" spans="1:22" ht="18.75">
      <c r="A517" s="3"/>
      <c r="B517" s="17"/>
      <c r="C517" s="16"/>
      <c r="D517" s="9"/>
      <c r="E517" s="25"/>
      <c r="F517" s="25"/>
      <c r="G517" s="25"/>
      <c r="H517" s="25"/>
      <c r="I517" s="25"/>
      <c r="J517" s="25"/>
      <c r="K517" s="33">
        <f t="shared" ref="K517" si="1038">SUM(K516)</f>
        <v>0</v>
      </c>
      <c r="L517" s="33">
        <f t="shared" ref="L517:N517" si="1039">SUM(L516)</f>
        <v>0</v>
      </c>
      <c r="M517" s="33">
        <f t="shared" si="1039"/>
        <v>0</v>
      </c>
      <c r="N517" s="33">
        <f t="shared" si="1039"/>
        <v>0</v>
      </c>
      <c r="O517" s="25"/>
      <c r="P517" s="25"/>
      <c r="Q517" s="25"/>
      <c r="R517" s="11"/>
      <c r="S517" s="34"/>
      <c r="T517" s="12"/>
      <c r="U517" s="25"/>
      <c r="V517" s="27">
        <v>100</v>
      </c>
    </row>
    <row r="518" spans="1:22" ht="18.75">
      <c r="A518" s="3" t="s">
        <v>10</v>
      </c>
      <c r="B518" s="17" t="s">
        <v>9</v>
      </c>
      <c r="C518" s="16">
        <v>315</v>
      </c>
      <c r="D518" s="9" t="s">
        <v>0</v>
      </c>
      <c r="E518" s="25"/>
      <c r="F518" s="10">
        <v>43250.481249999997</v>
      </c>
      <c r="G518" s="10">
        <v>43250.520138888889</v>
      </c>
      <c r="H518" s="14" t="s">
        <v>467</v>
      </c>
      <c r="I518" s="14" t="s">
        <v>467</v>
      </c>
      <c r="J518" s="14" t="s">
        <v>467</v>
      </c>
      <c r="K518" s="18">
        <f t="shared" ref="K518" si="1040">IF(RIGHT(S518)="T",(+G518-F518),0)</f>
        <v>3.888888889196096E-2</v>
      </c>
      <c r="L518" s="18">
        <f t="shared" ref="L518" si="1041">IF(RIGHT(S518)="U",(+G518-F518),0)</f>
        <v>0</v>
      </c>
      <c r="M518" s="18">
        <f t="shared" ref="M518" si="1042">IF(RIGHT(S518)="C",(+G518-F518),0)</f>
        <v>0</v>
      </c>
      <c r="N518" s="18">
        <f t="shared" ref="N518" si="1043">IF(RIGHT(S518)="D",(+G518-F518),0)</f>
        <v>0</v>
      </c>
      <c r="O518" s="15" t="s">
        <v>468</v>
      </c>
      <c r="P518" s="15" t="s">
        <v>468</v>
      </c>
      <c r="Q518" s="15" t="s">
        <v>468</v>
      </c>
      <c r="R518" s="11" t="s">
        <v>765</v>
      </c>
      <c r="S518" s="34" t="s">
        <v>486</v>
      </c>
      <c r="T518" s="12" t="s">
        <v>766</v>
      </c>
      <c r="U518" s="25"/>
      <c r="V518" s="27"/>
    </row>
    <row r="519" spans="1:22" ht="18.75">
      <c r="A519" s="3"/>
      <c r="B519" s="17"/>
      <c r="C519" s="16"/>
      <c r="D519" s="9"/>
      <c r="E519" s="25"/>
      <c r="F519" s="24"/>
      <c r="G519" s="24"/>
      <c r="H519" s="14"/>
      <c r="I519" s="14"/>
      <c r="J519" s="14"/>
      <c r="K519" s="33">
        <f>SUM(K518)</f>
        <v>3.888888889196096E-2</v>
      </c>
      <c r="L519" s="33">
        <f t="shared" ref="L519:N519" si="1044">SUM(L518)</f>
        <v>0</v>
      </c>
      <c r="M519" s="33">
        <f t="shared" si="1044"/>
        <v>0</v>
      </c>
      <c r="N519" s="33">
        <f t="shared" si="1044"/>
        <v>0</v>
      </c>
      <c r="O519" s="15"/>
      <c r="P519" s="15"/>
      <c r="Q519" s="15"/>
      <c r="R519" s="11"/>
      <c r="S519" s="34"/>
      <c r="T519" s="12"/>
      <c r="U519" s="25"/>
      <c r="V519" s="27">
        <v>99.87</v>
      </c>
    </row>
    <row r="520" spans="1:22" ht="18.75">
      <c r="A520" s="3" t="s">
        <v>8</v>
      </c>
      <c r="B520" s="17" t="s">
        <v>7</v>
      </c>
      <c r="C520" s="16">
        <v>315</v>
      </c>
      <c r="D520" s="9" t="s">
        <v>0</v>
      </c>
      <c r="E520" s="25"/>
      <c r="F520" s="10">
        <v>43239.581250000003</v>
      </c>
      <c r="G520" s="10">
        <v>43239.619444444441</v>
      </c>
      <c r="H520" s="14" t="s">
        <v>467</v>
      </c>
      <c r="I520" s="14" t="s">
        <v>467</v>
      </c>
      <c r="J520" s="14" t="s">
        <v>467</v>
      </c>
      <c r="K520" s="18">
        <f t="shared" ref="K520" si="1045">IF(RIGHT(S520)="T",(+G520-F520),0)</f>
        <v>0</v>
      </c>
      <c r="L520" s="18">
        <f t="shared" ref="L520" si="1046">IF(RIGHT(S520)="U",(+G520-F520),0)</f>
        <v>3.8194444437976927E-2</v>
      </c>
      <c r="M520" s="18">
        <f t="shared" ref="M520" si="1047">IF(RIGHT(S520)="C",(+G520-F520),0)</f>
        <v>0</v>
      </c>
      <c r="N520" s="18">
        <f t="shared" ref="N520" si="1048">IF(RIGHT(S520)="D",(+G520-F520),0)</f>
        <v>0</v>
      </c>
      <c r="O520" s="15" t="s">
        <v>468</v>
      </c>
      <c r="P520" s="15" t="s">
        <v>468</v>
      </c>
      <c r="Q520" s="15" t="s">
        <v>468</v>
      </c>
      <c r="R520" s="11" t="s">
        <v>767</v>
      </c>
      <c r="S520" s="34" t="s">
        <v>465</v>
      </c>
      <c r="T520" s="12" t="s">
        <v>768</v>
      </c>
      <c r="U520" s="25"/>
      <c r="V520" s="27"/>
    </row>
    <row r="521" spans="1:22" ht="18.75">
      <c r="A521" s="3"/>
      <c r="B521" s="17"/>
      <c r="C521" s="16"/>
      <c r="D521" s="9"/>
      <c r="E521" s="25"/>
      <c r="F521" s="19"/>
      <c r="G521" s="19"/>
      <c r="H521" s="14"/>
      <c r="I521" s="14"/>
      <c r="J521" s="14"/>
      <c r="K521" s="33">
        <f>SUM(K520)</f>
        <v>0</v>
      </c>
      <c r="L521" s="33">
        <f t="shared" ref="L521:N521" si="1049">SUM(L520)</f>
        <v>3.8194444437976927E-2</v>
      </c>
      <c r="M521" s="33">
        <f t="shared" si="1049"/>
        <v>0</v>
      </c>
      <c r="N521" s="33">
        <f t="shared" si="1049"/>
        <v>0</v>
      </c>
      <c r="O521" s="15"/>
      <c r="P521" s="15"/>
      <c r="Q521" s="15"/>
      <c r="R521" s="11"/>
      <c r="S521" s="34"/>
      <c r="T521" s="12"/>
      <c r="U521" s="25"/>
      <c r="V521" s="27">
        <v>100</v>
      </c>
    </row>
    <row r="522" spans="1:22" ht="18.75">
      <c r="A522" s="3" t="s">
        <v>442</v>
      </c>
      <c r="B522" s="17" t="s">
        <v>443</v>
      </c>
      <c r="C522" s="16">
        <v>315</v>
      </c>
      <c r="D522" s="9" t="s">
        <v>0</v>
      </c>
      <c r="E522" s="25"/>
      <c r="F522" s="25"/>
      <c r="G522" s="25"/>
      <c r="H522" s="14" t="s">
        <v>467</v>
      </c>
      <c r="I522" s="14" t="s">
        <v>467</v>
      </c>
      <c r="J522" s="14" t="s">
        <v>467</v>
      </c>
      <c r="K522" s="18">
        <f t="shared" ref="K522" si="1050">IF(RIGHT(S522)="T",(+G522-F522),0)</f>
        <v>0</v>
      </c>
      <c r="L522" s="18">
        <f t="shared" ref="L522" si="1051">IF(RIGHT(S522)="U",(+G522-F522),0)</f>
        <v>0</v>
      </c>
      <c r="M522" s="18">
        <f t="shared" ref="M522" si="1052">IF(RIGHT(S522)="C",(+G522-F522),0)</f>
        <v>0</v>
      </c>
      <c r="N522" s="18">
        <f t="shared" ref="N522" si="1053">IF(RIGHT(S522)="D",(+G522-F522),0)</f>
        <v>0</v>
      </c>
      <c r="O522" s="15" t="s">
        <v>468</v>
      </c>
      <c r="P522" s="15" t="s">
        <v>468</v>
      </c>
      <c r="Q522" s="15" t="s">
        <v>468</v>
      </c>
      <c r="R522" s="11"/>
      <c r="S522" s="34"/>
      <c r="T522" s="12"/>
      <c r="U522" s="25"/>
      <c r="V522" s="27"/>
    </row>
    <row r="523" spans="1:22" ht="18.75">
      <c r="A523" s="3"/>
      <c r="B523" s="17"/>
      <c r="C523" s="16"/>
      <c r="D523" s="9"/>
      <c r="E523" s="25"/>
      <c r="F523" s="25"/>
      <c r="G523" s="25"/>
      <c r="H523" s="25"/>
      <c r="I523" s="25"/>
      <c r="J523" s="25"/>
      <c r="K523" s="33">
        <f t="shared" ref="K523" si="1054">SUM(K522)</f>
        <v>0</v>
      </c>
      <c r="L523" s="33">
        <f t="shared" ref="L523:N523" si="1055">SUM(L522)</f>
        <v>0</v>
      </c>
      <c r="M523" s="33">
        <f t="shared" si="1055"/>
        <v>0</v>
      </c>
      <c r="N523" s="33">
        <f t="shared" si="1055"/>
        <v>0</v>
      </c>
      <c r="O523" s="25"/>
      <c r="P523" s="25"/>
      <c r="Q523" s="25"/>
      <c r="R523" s="11"/>
      <c r="S523" s="34"/>
      <c r="T523" s="12"/>
      <c r="U523" s="25"/>
      <c r="V523" s="27">
        <v>100</v>
      </c>
    </row>
    <row r="524" spans="1:22" ht="18.75">
      <c r="A524" s="3" t="s">
        <v>6</v>
      </c>
      <c r="B524" s="17" t="s">
        <v>5</v>
      </c>
      <c r="C524" s="16"/>
      <c r="D524" s="9" t="s">
        <v>0</v>
      </c>
      <c r="E524" s="25"/>
      <c r="F524" s="25"/>
      <c r="G524" s="25"/>
      <c r="H524" s="14" t="s">
        <v>467</v>
      </c>
      <c r="I524" s="14" t="s">
        <v>467</v>
      </c>
      <c r="J524" s="14" t="s">
        <v>467</v>
      </c>
      <c r="K524" s="18">
        <f t="shared" ref="K524" si="1056">IF(RIGHT(S524)="T",(+G524-F524),0)</f>
        <v>0</v>
      </c>
      <c r="L524" s="18">
        <f t="shared" ref="L524" si="1057">IF(RIGHT(S524)="U",(+G524-F524),0)</f>
        <v>0</v>
      </c>
      <c r="M524" s="18">
        <f t="shared" ref="M524" si="1058">IF(RIGHT(S524)="C",(+G524-F524),0)</f>
        <v>0</v>
      </c>
      <c r="N524" s="18">
        <f t="shared" ref="N524" si="1059">IF(RIGHT(S524)="D",(+G524-F524),0)</f>
        <v>0</v>
      </c>
      <c r="O524" s="15" t="s">
        <v>468</v>
      </c>
      <c r="P524" s="15" t="s">
        <v>468</v>
      </c>
      <c r="Q524" s="15" t="s">
        <v>468</v>
      </c>
      <c r="R524" s="11"/>
      <c r="S524" s="34"/>
      <c r="T524" s="12"/>
      <c r="U524" s="25"/>
      <c r="V524" s="27"/>
    </row>
    <row r="525" spans="1:22" ht="18.75">
      <c r="A525" s="3"/>
      <c r="B525" s="17"/>
      <c r="C525" s="16"/>
      <c r="D525" s="9"/>
      <c r="E525" s="25"/>
      <c r="F525" s="25"/>
      <c r="G525" s="25"/>
      <c r="H525" s="25"/>
      <c r="I525" s="25"/>
      <c r="J525" s="25"/>
      <c r="K525" s="33">
        <f t="shared" ref="K525" si="1060">SUM(K524)</f>
        <v>0</v>
      </c>
      <c r="L525" s="33">
        <f t="shared" ref="L525:N525" si="1061">SUM(L524)</f>
        <v>0</v>
      </c>
      <c r="M525" s="33">
        <f t="shared" si="1061"/>
        <v>0</v>
      </c>
      <c r="N525" s="33">
        <f t="shared" si="1061"/>
        <v>0</v>
      </c>
      <c r="O525" s="25"/>
      <c r="P525" s="25"/>
      <c r="Q525" s="25"/>
      <c r="R525" s="11"/>
      <c r="S525" s="34"/>
      <c r="T525" s="12"/>
      <c r="U525" s="25"/>
      <c r="V525" s="27">
        <v>100</v>
      </c>
    </row>
    <row r="526" spans="1:22" ht="24">
      <c r="A526" s="3" t="s">
        <v>448</v>
      </c>
      <c r="B526" s="17" t="s">
        <v>449</v>
      </c>
      <c r="C526" s="16"/>
      <c r="D526" s="9" t="s">
        <v>0</v>
      </c>
      <c r="E526" s="25"/>
      <c r="F526" s="10">
        <v>43249.571527777778</v>
      </c>
      <c r="G526" s="10">
        <v>43249.898611111108</v>
      </c>
      <c r="H526" s="14" t="s">
        <v>467</v>
      </c>
      <c r="I526" s="14" t="s">
        <v>467</v>
      </c>
      <c r="J526" s="14" t="s">
        <v>467</v>
      </c>
      <c r="K526" s="18">
        <f t="shared" ref="K526" si="1062">IF(RIGHT(S526)="T",(+G526-F526),0)</f>
        <v>0.32708333332993789</v>
      </c>
      <c r="L526" s="18">
        <f t="shared" ref="L526" si="1063">IF(RIGHT(S526)="U",(+G526-F526),0)</f>
        <v>0</v>
      </c>
      <c r="M526" s="18">
        <f t="shared" ref="M526" si="1064">IF(RIGHT(S526)="C",(+G526-F526),0)</f>
        <v>0</v>
      </c>
      <c r="N526" s="18">
        <f t="shared" ref="N526" si="1065">IF(RIGHT(S526)="D",(+G526-F526),0)</f>
        <v>0</v>
      </c>
      <c r="O526" s="15" t="s">
        <v>468</v>
      </c>
      <c r="P526" s="15" t="s">
        <v>468</v>
      </c>
      <c r="Q526" s="15" t="s">
        <v>468</v>
      </c>
      <c r="R526" s="11" t="s">
        <v>769</v>
      </c>
      <c r="S526" s="34" t="s">
        <v>486</v>
      </c>
      <c r="T526" s="12" t="s">
        <v>770</v>
      </c>
      <c r="U526" s="25"/>
      <c r="V526" s="27"/>
    </row>
    <row r="527" spans="1:22" ht="18.75">
      <c r="A527" s="3"/>
      <c r="B527" s="17"/>
      <c r="C527" s="16"/>
      <c r="D527" s="9"/>
      <c r="E527" s="25"/>
      <c r="F527" s="19"/>
      <c r="G527" s="19"/>
      <c r="H527" s="14"/>
      <c r="I527" s="14"/>
      <c r="J527" s="14"/>
      <c r="K527" s="33">
        <f>SUM(K526)</f>
        <v>0.32708333332993789</v>
      </c>
      <c r="L527" s="33">
        <f t="shared" ref="L527:N527" si="1066">SUM(L526)</f>
        <v>0</v>
      </c>
      <c r="M527" s="33">
        <f t="shared" si="1066"/>
        <v>0</v>
      </c>
      <c r="N527" s="33">
        <f t="shared" si="1066"/>
        <v>0</v>
      </c>
      <c r="O527" s="15"/>
      <c r="P527" s="15"/>
      <c r="Q527" s="15"/>
      <c r="R527" s="11"/>
      <c r="S527" s="34"/>
      <c r="T527" s="12"/>
      <c r="U527" s="25"/>
      <c r="V527" s="27">
        <v>98.91</v>
      </c>
    </row>
    <row r="528" spans="1:22" ht="37.5">
      <c r="A528" s="3" t="s">
        <v>4</v>
      </c>
      <c r="B528" s="17" t="s">
        <v>3</v>
      </c>
      <c r="C528" s="16"/>
      <c r="D528" s="9" t="s">
        <v>0</v>
      </c>
      <c r="E528" s="25"/>
      <c r="F528" s="10">
        <v>43225.551388888889</v>
      </c>
      <c r="G528" s="10">
        <v>43225.686111111114</v>
      </c>
      <c r="H528" s="14" t="s">
        <v>467</v>
      </c>
      <c r="I528" s="14" t="s">
        <v>467</v>
      </c>
      <c r="J528" s="14" t="s">
        <v>467</v>
      </c>
      <c r="K528" s="18">
        <f t="shared" ref="K528:K538" si="1067">IF(RIGHT(S528)="T",(+G528-F528),0)</f>
        <v>0.13472222222480923</v>
      </c>
      <c r="L528" s="18">
        <f t="shared" ref="L528:L538" si="1068">IF(RIGHT(S528)="U",(+G528-F528),0)</f>
        <v>0</v>
      </c>
      <c r="M528" s="18">
        <f t="shared" ref="M528:M538" si="1069">IF(RIGHT(S528)="C",(+G528-F528),0)</f>
        <v>0</v>
      </c>
      <c r="N528" s="18">
        <f t="shared" ref="N528:N538" si="1070">IF(RIGHT(S528)="D",(+G528-F528),0)</f>
        <v>0</v>
      </c>
      <c r="O528" s="15" t="s">
        <v>468</v>
      </c>
      <c r="P528" s="15" t="s">
        <v>468</v>
      </c>
      <c r="Q528" s="15" t="s">
        <v>468</v>
      </c>
      <c r="R528" s="11" t="s">
        <v>771</v>
      </c>
      <c r="S528" s="34" t="s">
        <v>772</v>
      </c>
      <c r="T528" s="12" t="s">
        <v>773</v>
      </c>
      <c r="U528" s="25"/>
      <c r="V528" s="27"/>
    </row>
    <row r="529" spans="1:22" ht="24">
      <c r="A529" s="3"/>
      <c r="B529" s="17"/>
      <c r="C529" s="16"/>
      <c r="D529" s="9"/>
      <c r="E529" s="25"/>
      <c r="F529" s="10">
        <v>43227.181944444441</v>
      </c>
      <c r="G529" s="10">
        <v>43227.205555555556</v>
      </c>
      <c r="H529" s="14" t="s">
        <v>467</v>
      </c>
      <c r="I529" s="14" t="s">
        <v>467</v>
      </c>
      <c r="J529" s="14" t="s">
        <v>467</v>
      </c>
      <c r="K529" s="18">
        <f t="shared" si="1067"/>
        <v>2.3611111115314998E-2</v>
      </c>
      <c r="L529" s="18">
        <f t="shared" si="1068"/>
        <v>0</v>
      </c>
      <c r="M529" s="18">
        <f t="shared" si="1069"/>
        <v>0</v>
      </c>
      <c r="N529" s="18">
        <f t="shared" si="1070"/>
        <v>0</v>
      </c>
      <c r="O529" s="15" t="s">
        <v>468</v>
      </c>
      <c r="P529" s="15" t="s">
        <v>468</v>
      </c>
      <c r="Q529" s="15" t="s">
        <v>468</v>
      </c>
      <c r="R529" s="11" t="s">
        <v>774</v>
      </c>
      <c r="S529" s="34" t="s">
        <v>772</v>
      </c>
      <c r="T529" s="12" t="s">
        <v>775</v>
      </c>
      <c r="U529" s="25"/>
      <c r="V529" s="27"/>
    </row>
    <row r="530" spans="1:22" ht="18.75">
      <c r="A530" s="3"/>
      <c r="B530" s="17"/>
      <c r="C530" s="16"/>
      <c r="D530" s="9"/>
      <c r="E530" s="25"/>
      <c r="F530" s="10">
        <v>43229.800694444442</v>
      </c>
      <c r="G530" s="10">
        <v>43229.852777777778</v>
      </c>
      <c r="H530" s="14" t="s">
        <v>467</v>
      </c>
      <c r="I530" s="14" t="s">
        <v>467</v>
      </c>
      <c r="J530" s="14" t="s">
        <v>467</v>
      </c>
      <c r="K530" s="18">
        <f t="shared" si="1067"/>
        <v>5.2083333335758653E-2</v>
      </c>
      <c r="L530" s="18">
        <f t="shared" si="1068"/>
        <v>0</v>
      </c>
      <c r="M530" s="18">
        <f t="shared" si="1069"/>
        <v>0</v>
      </c>
      <c r="N530" s="18">
        <f t="shared" si="1070"/>
        <v>0</v>
      </c>
      <c r="O530" s="15" t="s">
        <v>468</v>
      </c>
      <c r="P530" s="15" t="s">
        <v>468</v>
      </c>
      <c r="Q530" s="15" t="s">
        <v>468</v>
      </c>
      <c r="R530" s="11" t="s">
        <v>776</v>
      </c>
      <c r="S530" s="34" t="s">
        <v>772</v>
      </c>
      <c r="T530" s="12" t="s">
        <v>777</v>
      </c>
      <c r="U530" s="25"/>
      <c r="V530" s="27"/>
    </row>
    <row r="531" spans="1:22" ht="18.75">
      <c r="A531" s="3"/>
      <c r="B531" s="17"/>
      <c r="C531" s="16"/>
      <c r="D531" s="9"/>
      <c r="E531" s="25"/>
      <c r="F531" s="10">
        <v>43233.699305555558</v>
      </c>
      <c r="G531" s="10">
        <v>43233.76666666667</v>
      </c>
      <c r="H531" s="14" t="s">
        <v>467</v>
      </c>
      <c r="I531" s="14" t="s">
        <v>467</v>
      </c>
      <c r="J531" s="14" t="s">
        <v>467</v>
      </c>
      <c r="K531" s="18">
        <f t="shared" si="1067"/>
        <v>6.7361111112404615E-2</v>
      </c>
      <c r="L531" s="18">
        <f t="shared" si="1068"/>
        <v>0</v>
      </c>
      <c r="M531" s="18">
        <f t="shared" si="1069"/>
        <v>0</v>
      </c>
      <c r="N531" s="18">
        <f t="shared" si="1070"/>
        <v>0</v>
      </c>
      <c r="O531" s="15" t="s">
        <v>468</v>
      </c>
      <c r="P531" s="15" t="s">
        <v>468</v>
      </c>
      <c r="Q531" s="15" t="s">
        <v>468</v>
      </c>
      <c r="R531" s="11" t="s">
        <v>778</v>
      </c>
      <c r="S531" s="34" t="s">
        <v>772</v>
      </c>
      <c r="T531" s="12" t="s">
        <v>779</v>
      </c>
      <c r="U531" s="25"/>
      <c r="V531" s="27"/>
    </row>
    <row r="532" spans="1:22" ht="24">
      <c r="A532" s="3"/>
      <c r="B532" s="17"/>
      <c r="C532" s="16"/>
      <c r="D532" s="9"/>
      <c r="E532" s="25"/>
      <c r="F532" s="10">
        <v>43237.215277777781</v>
      </c>
      <c r="G532" s="10">
        <v>43237.368055555555</v>
      </c>
      <c r="H532" s="14" t="s">
        <v>467</v>
      </c>
      <c r="I532" s="14" t="s">
        <v>467</v>
      </c>
      <c r="J532" s="14" t="s">
        <v>467</v>
      </c>
      <c r="K532" s="18">
        <f t="shared" si="1067"/>
        <v>0.15277777777373558</v>
      </c>
      <c r="L532" s="18">
        <f t="shared" si="1068"/>
        <v>0</v>
      </c>
      <c r="M532" s="18">
        <f t="shared" si="1069"/>
        <v>0</v>
      </c>
      <c r="N532" s="18">
        <f t="shared" si="1070"/>
        <v>0</v>
      </c>
      <c r="O532" s="15" t="s">
        <v>468</v>
      </c>
      <c r="P532" s="15" t="s">
        <v>468</v>
      </c>
      <c r="Q532" s="15" t="s">
        <v>468</v>
      </c>
      <c r="R532" s="11" t="s">
        <v>780</v>
      </c>
      <c r="S532" s="34" t="s">
        <v>486</v>
      </c>
      <c r="T532" s="12" t="s">
        <v>781</v>
      </c>
      <c r="U532" s="25"/>
      <c r="V532" s="27"/>
    </row>
    <row r="533" spans="1:22" ht="24">
      <c r="A533" s="3"/>
      <c r="B533" s="17"/>
      <c r="C533" s="16"/>
      <c r="D533" s="9"/>
      <c r="E533" s="25"/>
      <c r="F533" s="10">
        <v>43238.277083333334</v>
      </c>
      <c r="G533" s="10">
        <v>43238.321527777778</v>
      </c>
      <c r="H533" s="14" t="s">
        <v>467</v>
      </c>
      <c r="I533" s="14" t="s">
        <v>467</v>
      </c>
      <c r="J533" s="14" t="s">
        <v>467</v>
      </c>
      <c r="K533" s="18">
        <f t="shared" si="1067"/>
        <v>4.4444444443797693E-2</v>
      </c>
      <c r="L533" s="18">
        <f t="shared" si="1068"/>
        <v>0</v>
      </c>
      <c r="M533" s="18">
        <f t="shared" si="1069"/>
        <v>0</v>
      </c>
      <c r="N533" s="18">
        <f t="shared" si="1070"/>
        <v>0</v>
      </c>
      <c r="O533" s="15" t="s">
        <v>468</v>
      </c>
      <c r="P533" s="15" t="s">
        <v>468</v>
      </c>
      <c r="Q533" s="15" t="s">
        <v>468</v>
      </c>
      <c r="R533" s="11" t="s">
        <v>782</v>
      </c>
      <c r="S533" s="34" t="s">
        <v>772</v>
      </c>
      <c r="T533" s="12" t="s">
        <v>783</v>
      </c>
      <c r="U533" s="25"/>
      <c r="V533" s="27"/>
    </row>
    <row r="534" spans="1:22" ht="24">
      <c r="A534" s="3"/>
      <c r="B534" s="17"/>
      <c r="C534" s="16"/>
      <c r="D534" s="9"/>
      <c r="E534" s="25"/>
      <c r="F534" s="10">
        <v>43239.907638888886</v>
      </c>
      <c r="G534" s="10">
        <v>43239.968055555553</v>
      </c>
      <c r="H534" s="14" t="s">
        <v>467</v>
      </c>
      <c r="I534" s="14" t="s">
        <v>467</v>
      </c>
      <c r="J534" s="14" t="s">
        <v>467</v>
      </c>
      <c r="K534" s="18">
        <f t="shared" si="1067"/>
        <v>6.0416666667151731E-2</v>
      </c>
      <c r="L534" s="18">
        <f t="shared" si="1068"/>
        <v>0</v>
      </c>
      <c r="M534" s="18">
        <f t="shared" si="1069"/>
        <v>0</v>
      </c>
      <c r="N534" s="18">
        <f t="shared" si="1070"/>
        <v>0</v>
      </c>
      <c r="O534" s="15" t="s">
        <v>468</v>
      </c>
      <c r="P534" s="15" t="s">
        <v>468</v>
      </c>
      <c r="Q534" s="15" t="s">
        <v>468</v>
      </c>
      <c r="R534" s="11" t="s">
        <v>784</v>
      </c>
      <c r="S534" s="34" t="s">
        <v>772</v>
      </c>
      <c r="T534" s="12" t="s">
        <v>785</v>
      </c>
      <c r="U534" s="25"/>
      <c r="V534" s="27"/>
    </row>
    <row r="535" spans="1:22" ht="18.75">
      <c r="A535" s="3"/>
      <c r="B535" s="17"/>
      <c r="C535" s="16"/>
      <c r="D535" s="9"/>
      <c r="E535" s="25"/>
      <c r="F535" s="10">
        <v>43241.450694444444</v>
      </c>
      <c r="G535" s="10">
        <v>43242.119444444441</v>
      </c>
      <c r="H535" s="14" t="s">
        <v>467</v>
      </c>
      <c r="I535" s="14" t="s">
        <v>467</v>
      </c>
      <c r="J535" s="14" t="s">
        <v>467</v>
      </c>
      <c r="K535" s="18">
        <f t="shared" si="1067"/>
        <v>0.66874999999708962</v>
      </c>
      <c r="L535" s="18">
        <f t="shared" si="1068"/>
        <v>0</v>
      </c>
      <c r="M535" s="18">
        <f t="shared" si="1069"/>
        <v>0</v>
      </c>
      <c r="N535" s="18">
        <f t="shared" si="1070"/>
        <v>0</v>
      </c>
      <c r="O535" s="15" t="s">
        <v>468</v>
      </c>
      <c r="P535" s="15" t="s">
        <v>468</v>
      </c>
      <c r="Q535" s="15" t="s">
        <v>468</v>
      </c>
      <c r="R535" s="11" t="s">
        <v>786</v>
      </c>
      <c r="S535" s="34" t="s">
        <v>772</v>
      </c>
      <c r="T535" s="12" t="s">
        <v>787</v>
      </c>
      <c r="U535" s="25"/>
      <c r="V535" s="27"/>
    </row>
    <row r="536" spans="1:22" ht="24">
      <c r="A536" s="3"/>
      <c r="B536" s="17"/>
      <c r="C536" s="16"/>
      <c r="D536" s="9"/>
      <c r="E536" s="25"/>
      <c r="F536" s="10">
        <v>43244.72152777778</v>
      </c>
      <c r="G536" s="10">
        <v>43244.753472222219</v>
      </c>
      <c r="H536" s="14" t="s">
        <v>467</v>
      </c>
      <c r="I536" s="14" t="s">
        <v>467</v>
      </c>
      <c r="J536" s="14" t="s">
        <v>467</v>
      </c>
      <c r="K536" s="18">
        <f t="shared" si="1067"/>
        <v>3.1944444439432118E-2</v>
      </c>
      <c r="L536" s="18">
        <f t="shared" si="1068"/>
        <v>0</v>
      </c>
      <c r="M536" s="18">
        <f t="shared" si="1069"/>
        <v>0</v>
      </c>
      <c r="N536" s="18">
        <f t="shared" si="1070"/>
        <v>0</v>
      </c>
      <c r="O536" s="15" t="s">
        <v>468</v>
      </c>
      <c r="P536" s="15" t="s">
        <v>468</v>
      </c>
      <c r="Q536" s="15" t="s">
        <v>468</v>
      </c>
      <c r="R536" s="11" t="s">
        <v>788</v>
      </c>
      <c r="S536" s="34" t="s">
        <v>772</v>
      </c>
      <c r="T536" s="12" t="s">
        <v>789</v>
      </c>
      <c r="U536" s="25"/>
      <c r="V536" s="27"/>
    </row>
    <row r="537" spans="1:22" ht="36">
      <c r="A537" s="3"/>
      <c r="B537" s="17"/>
      <c r="C537" s="16"/>
      <c r="D537" s="9"/>
      <c r="E537" s="25"/>
      <c r="F537" s="10">
        <v>43245.72152777778</v>
      </c>
      <c r="G537" s="10">
        <v>43245.745833333334</v>
      </c>
      <c r="H537" s="14" t="s">
        <v>467</v>
      </c>
      <c r="I537" s="14" t="s">
        <v>467</v>
      </c>
      <c r="J537" s="14" t="s">
        <v>467</v>
      </c>
      <c r="K537" s="18">
        <f t="shared" si="1067"/>
        <v>2.4305555554747116E-2</v>
      </c>
      <c r="L537" s="18">
        <f t="shared" si="1068"/>
        <v>0</v>
      </c>
      <c r="M537" s="18">
        <f t="shared" si="1069"/>
        <v>0</v>
      </c>
      <c r="N537" s="18">
        <f t="shared" si="1070"/>
        <v>0</v>
      </c>
      <c r="O537" s="15" t="s">
        <v>468</v>
      </c>
      <c r="P537" s="15" t="s">
        <v>468</v>
      </c>
      <c r="Q537" s="15" t="s">
        <v>468</v>
      </c>
      <c r="R537" s="11" t="s">
        <v>790</v>
      </c>
      <c r="S537" s="34" t="s">
        <v>772</v>
      </c>
      <c r="T537" s="12" t="s">
        <v>777</v>
      </c>
      <c r="U537" s="25"/>
      <c r="V537" s="27"/>
    </row>
    <row r="538" spans="1:22" ht="36">
      <c r="A538" s="3"/>
      <c r="B538" s="17"/>
      <c r="C538" s="16"/>
      <c r="D538" s="9"/>
      <c r="E538" s="25"/>
      <c r="F538" s="10">
        <v>43251.70208333333</v>
      </c>
      <c r="G538" s="10">
        <v>43251.97152777778</v>
      </c>
      <c r="H538" s="14" t="s">
        <v>467</v>
      </c>
      <c r="I538" s="14" t="s">
        <v>467</v>
      </c>
      <c r="J538" s="14" t="s">
        <v>467</v>
      </c>
      <c r="K538" s="18">
        <f t="shared" si="1067"/>
        <v>0.26944444444961846</v>
      </c>
      <c r="L538" s="18">
        <f t="shared" si="1068"/>
        <v>0</v>
      </c>
      <c r="M538" s="18">
        <f t="shared" si="1069"/>
        <v>0</v>
      </c>
      <c r="N538" s="18">
        <f t="shared" si="1070"/>
        <v>0</v>
      </c>
      <c r="O538" s="15" t="s">
        <v>468</v>
      </c>
      <c r="P538" s="15" t="s">
        <v>468</v>
      </c>
      <c r="Q538" s="15" t="s">
        <v>468</v>
      </c>
      <c r="R538" s="11" t="s">
        <v>791</v>
      </c>
      <c r="S538" s="34" t="s">
        <v>486</v>
      </c>
      <c r="T538" s="12" t="s">
        <v>792</v>
      </c>
      <c r="U538" s="25"/>
      <c r="V538" s="27"/>
    </row>
    <row r="539" spans="1:22" ht="18.75">
      <c r="A539" s="3"/>
      <c r="B539" s="17"/>
      <c r="C539" s="16"/>
      <c r="D539" s="9"/>
      <c r="E539" s="25"/>
      <c r="F539" s="19"/>
      <c r="G539" s="19"/>
      <c r="H539" s="14"/>
      <c r="I539" s="14"/>
      <c r="J539" s="14"/>
      <c r="K539" s="33">
        <f>SUM(K528:K538)</f>
        <v>1.5298611111138598</v>
      </c>
      <c r="L539" s="33">
        <f t="shared" ref="L539:N539" si="1071">SUM(L528:L538)</f>
        <v>0</v>
      </c>
      <c r="M539" s="33">
        <f t="shared" si="1071"/>
        <v>0</v>
      </c>
      <c r="N539" s="33">
        <f t="shared" si="1071"/>
        <v>0</v>
      </c>
      <c r="O539" s="15"/>
      <c r="P539" s="15"/>
      <c r="Q539" s="15"/>
      <c r="R539" s="11"/>
      <c r="S539" s="34"/>
      <c r="T539" s="12"/>
      <c r="U539" s="25"/>
      <c r="V539" s="27">
        <v>95.06</v>
      </c>
    </row>
    <row r="540" spans="1:22" ht="37.5">
      <c r="A540" s="3" t="s">
        <v>2</v>
      </c>
      <c r="B540" s="17" t="s">
        <v>1</v>
      </c>
      <c r="C540" s="16"/>
      <c r="D540" s="9" t="s">
        <v>0</v>
      </c>
      <c r="E540" s="25"/>
      <c r="F540" s="10">
        <v>43222.928472222222</v>
      </c>
      <c r="G540" s="10">
        <v>43223.003472222219</v>
      </c>
      <c r="H540" s="14" t="s">
        <v>467</v>
      </c>
      <c r="I540" s="14" t="s">
        <v>467</v>
      </c>
      <c r="J540" s="14" t="s">
        <v>467</v>
      </c>
      <c r="K540" s="18">
        <f t="shared" ref="K540:K551" si="1072">IF(RIGHT(S540)="T",(+G540-F540),0)</f>
        <v>7.4999999997089617E-2</v>
      </c>
      <c r="L540" s="18">
        <f t="shared" ref="L540:L551" si="1073">IF(RIGHT(S540)="U",(+G540-F540),0)</f>
        <v>0</v>
      </c>
      <c r="M540" s="18">
        <f t="shared" ref="M540:M551" si="1074">IF(RIGHT(S540)="C",(+G540-F540),0)</f>
        <v>0</v>
      </c>
      <c r="N540" s="18">
        <f t="shared" ref="N540:N551" si="1075">IF(RIGHT(S540)="D",(+G540-F540),0)</f>
        <v>0</v>
      </c>
      <c r="O540" s="15" t="s">
        <v>468</v>
      </c>
      <c r="P540" s="15" t="s">
        <v>468</v>
      </c>
      <c r="Q540" s="15" t="s">
        <v>468</v>
      </c>
      <c r="R540" s="11" t="s">
        <v>793</v>
      </c>
      <c r="S540" s="34" t="s">
        <v>772</v>
      </c>
      <c r="T540" s="12" t="s">
        <v>794</v>
      </c>
      <c r="U540" s="25"/>
      <c r="V540" s="27"/>
    </row>
    <row r="541" spans="1:22">
      <c r="A541" s="30"/>
      <c r="B541" s="25"/>
      <c r="C541" s="25"/>
      <c r="D541" s="31"/>
      <c r="E541" s="25"/>
      <c r="F541" s="10">
        <v>43224.777777777781</v>
      </c>
      <c r="G541" s="10">
        <v>43224.819444444445</v>
      </c>
      <c r="H541" s="14" t="s">
        <v>467</v>
      </c>
      <c r="I541" s="14" t="s">
        <v>467</v>
      </c>
      <c r="J541" s="14" t="s">
        <v>467</v>
      </c>
      <c r="K541" s="18">
        <f t="shared" si="1072"/>
        <v>4.1666666664241347E-2</v>
      </c>
      <c r="L541" s="18">
        <f t="shared" si="1073"/>
        <v>0</v>
      </c>
      <c r="M541" s="18">
        <f t="shared" si="1074"/>
        <v>0</v>
      </c>
      <c r="N541" s="18">
        <f t="shared" si="1075"/>
        <v>0</v>
      </c>
      <c r="O541" s="15" t="s">
        <v>468</v>
      </c>
      <c r="P541" s="15" t="s">
        <v>468</v>
      </c>
      <c r="Q541" s="15" t="s">
        <v>468</v>
      </c>
      <c r="R541" s="11" t="s">
        <v>795</v>
      </c>
      <c r="S541" s="34" t="s">
        <v>772</v>
      </c>
      <c r="T541" s="12" t="s">
        <v>796</v>
      </c>
      <c r="U541" s="25"/>
      <c r="V541" s="27"/>
    </row>
    <row r="542" spans="1:22">
      <c r="A542" s="30"/>
      <c r="B542" s="25"/>
      <c r="C542" s="25"/>
      <c r="D542" s="31"/>
      <c r="E542" s="25"/>
      <c r="F542" s="10">
        <v>43225.551388888889</v>
      </c>
      <c r="G542" s="10">
        <v>43225.836111111108</v>
      </c>
      <c r="H542" s="14" t="s">
        <v>467</v>
      </c>
      <c r="I542" s="14" t="s">
        <v>467</v>
      </c>
      <c r="J542" s="14" t="s">
        <v>467</v>
      </c>
      <c r="K542" s="18">
        <f t="shared" si="1072"/>
        <v>0.28472222221898846</v>
      </c>
      <c r="L542" s="18">
        <f t="shared" si="1073"/>
        <v>0</v>
      </c>
      <c r="M542" s="18">
        <f t="shared" si="1074"/>
        <v>0</v>
      </c>
      <c r="N542" s="18">
        <f t="shared" si="1075"/>
        <v>0</v>
      </c>
      <c r="O542" s="15" t="s">
        <v>468</v>
      </c>
      <c r="P542" s="15" t="s">
        <v>468</v>
      </c>
      <c r="Q542" s="15" t="s">
        <v>468</v>
      </c>
      <c r="R542" s="11" t="s">
        <v>797</v>
      </c>
      <c r="S542" s="34" t="s">
        <v>772</v>
      </c>
      <c r="T542" s="12" t="s">
        <v>787</v>
      </c>
      <c r="U542" s="25"/>
      <c r="V542" s="27"/>
    </row>
    <row r="543" spans="1:22">
      <c r="A543" s="30"/>
      <c r="B543" s="25"/>
      <c r="C543" s="25"/>
      <c r="D543" s="31"/>
      <c r="E543" s="25"/>
      <c r="F543" s="10">
        <v>43226.68472222222</v>
      </c>
      <c r="G543" s="10">
        <v>43226.72152777778</v>
      </c>
      <c r="H543" s="14" t="s">
        <v>467</v>
      </c>
      <c r="I543" s="14" t="s">
        <v>467</v>
      </c>
      <c r="J543" s="14" t="s">
        <v>467</v>
      </c>
      <c r="K543" s="18">
        <f t="shared" si="1072"/>
        <v>3.680555555911269E-2</v>
      </c>
      <c r="L543" s="18">
        <f t="shared" si="1073"/>
        <v>0</v>
      </c>
      <c r="M543" s="18">
        <f t="shared" si="1074"/>
        <v>0</v>
      </c>
      <c r="N543" s="18">
        <f t="shared" si="1075"/>
        <v>0</v>
      </c>
      <c r="O543" s="15" t="s">
        <v>468</v>
      </c>
      <c r="P543" s="15" t="s">
        <v>468</v>
      </c>
      <c r="Q543" s="15" t="s">
        <v>468</v>
      </c>
      <c r="R543" s="11" t="s">
        <v>798</v>
      </c>
      <c r="S543" s="34" t="s">
        <v>772</v>
      </c>
      <c r="T543" s="12" t="s">
        <v>799</v>
      </c>
      <c r="U543" s="25"/>
      <c r="V543" s="27"/>
    </row>
    <row r="544" spans="1:22" ht="24">
      <c r="A544" s="30"/>
      <c r="B544" s="25"/>
      <c r="C544" s="25"/>
      <c r="D544" s="31"/>
      <c r="E544" s="25"/>
      <c r="F544" s="10">
        <v>43227.181944444441</v>
      </c>
      <c r="G544" s="10">
        <v>43227.199305555558</v>
      </c>
      <c r="H544" s="14" t="s">
        <v>467</v>
      </c>
      <c r="I544" s="14" t="s">
        <v>467</v>
      </c>
      <c r="J544" s="14" t="s">
        <v>467</v>
      </c>
      <c r="K544" s="18">
        <f t="shared" si="1072"/>
        <v>1.7361111116770189E-2</v>
      </c>
      <c r="L544" s="18">
        <f t="shared" si="1073"/>
        <v>0</v>
      </c>
      <c r="M544" s="18">
        <f t="shared" si="1074"/>
        <v>0</v>
      </c>
      <c r="N544" s="18">
        <f t="shared" si="1075"/>
        <v>0</v>
      </c>
      <c r="O544" s="15" t="s">
        <v>468</v>
      </c>
      <c r="P544" s="15" t="s">
        <v>468</v>
      </c>
      <c r="Q544" s="15" t="s">
        <v>468</v>
      </c>
      <c r="R544" s="11" t="s">
        <v>800</v>
      </c>
      <c r="S544" s="34" t="s">
        <v>772</v>
      </c>
      <c r="T544" s="12" t="s">
        <v>775</v>
      </c>
      <c r="U544" s="25"/>
      <c r="V544" s="27"/>
    </row>
    <row r="545" spans="1:22">
      <c r="A545" s="30"/>
      <c r="B545" s="25"/>
      <c r="C545" s="25"/>
      <c r="D545" s="31"/>
      <c r="E545" s="25"/>
      <c r="F545" s="10">
        <v>43229.799305555556</v>
      </c>
      <c r="G545" s="10">
        <v>43229.870138888888</v>
      </c>
      <c r="H545" s="14" t="s">
        <v>467</v>
      </c>
      <c r="I545" s="14" t="s">
        <v>467</v>
      </c>
      <c r="J545" s="14" t="s">
        <v>467</v>
      </c>
      <c r="K545" s="18">
        <f t="shared" si="1072"/>
        <v>7.0833333331393078E-2</v>
      </c>
      <c r="L545" s="18">
        <f t="shared" si="1073"/>
        <v>0</v>
      </c>
      <c r="M545" s="18">
        <f t="shared" si="1074"/>
        <v>0</v>
      </c>
      <c r="N545" s="18">
        <f t="shared" si="1075"/>
        <v>0</v>
      </c>
      <c r="O545" s="15" t="s">
        <v>468</v>
      </c>
      <c r="P545" s="15" t="s">
        <v>468</v>
      </c>
      <c r="Q545" s="15" t="s">
        <v>468</v>
      </c>
      <c r="R545" s="11" t="s">
        <v>801</v>
      </c>
      <c r="S545" s="34" t="s">
        <v>772</v>
      </c>
      <c r="T545" s="12" t="s">
        <v>777</v>
      </c>
      <c r="U545" s="25"/>
      <c r="V545" s="27"/>
    </row>
    <row r="546" spans="1:22" ht="36">
      <c r="A546" s="30"/>
      <c r="B546" s="25"/>
      <c r="C546" s="25"/>
      <c r="D546" s="31"/>
      <c r="E546" s="25"/>
      <c r="F546" s="10">
        <v>43233.681250000001</v>
      </c>
      <c r="G546" s="10">
        <v>43233.709027777775</v>
      </c>
      <c r="H546" s="14" t="s">
        <v>467</v>
      </c>
      <c r="I546" s="14" t="s">
        <v>467</v>
      </c>
      <c r="J546" s="14" t="s">
        <v>467</v>
      </c>
      <c r="K546" s="18">
        <f t="shared" si="1072"/>
        <v>2.7777777773735579E-2</v>
      </c>
      <c r="L546" s="18">
        <f t="shared" si="1073"/>
        <v>0</v>
      </c>
      <c r="M546" s="18">
        <f t="shared" si="1074"/>
        <v>0</v>
      </c>
      <c r="N546" s="18">
        <f t="shared" si="1075"/>
        <v>0</v>
      </c>
      <c r="O546" s="15" t="s">
        <v>468</v>
      </c>
      <c r="P546" s="15" t="s">
        <v>468</v>
      </c>
      <c r="Q546" s="15" t="s">
        <v>468</v>
      </c>
      <c r="R546" s="11" t="s">
        <v>802</v>
      </c>
      <c r="S546" s="34" t="s">
        <v>772</v>
      </c>
      <c r="T546" s="12" t="s">
        <v>777</v>
      </c>
      <c r="U546" s="25"/>
      <c r="V546" s="27"/>
    </row>
    <row r="547" spans="1:22" ht="24">
      <c r="A547" s="30"/>
      <c r="B547" s="25"/>
      <c r="C547" s="25"/>
      <c r="D547" s="31"/>
      <c r="E547" s="25"/>
      <c r="F547" s="10">
        <v>43237.215277777781</v>
      </c>
      <c r="G547" s="10">
        <v>43237.363194444442</v>
      </c>
      <c r="H547" s="14" t="s">
        <v>467</v>
      </c>
      <c r="I547" s="14" t="s">
        <v>467</v>
      </c>
      <c r="J547" s="14" t="s">
        <v>467</v>
      </c>
      <c r="K547" s="18">
        <f t="shared" si="1072"/>
        <v>0.14791666666133096</v>
      </c>
      <c r="L547" s="18">
        <f t="shared" si="1073"/>
        <v>0</v>
      </c>
      <c r="M547" s="18">
        <f t="shared" si="1074"/>
        <v>0</v>
      </c>
      <c r="N547" s="18">
        <f t="shared" si="1075"/>
        <v>0</v>
      </c>
      <c r="O547" s="15" t="s">
        <v>468</v>
      </c>
      <c r="P547" s="15" t="s">
        <v>468</v>
      </c>
      <c r="Q547" s="15" t="s">
        <v>468</v>
      </c>
      <c r="R547" s="11" t="s">
        <v>803</v>
      </c>
      <c r="S547" s="34" t="s">
        <v>486</v>
      </c>
      <c r="T547" s="12" t="s">
        <v>781</v>
      </c>
      <c r="U547" s="25"/>
      <c r="V547" s="27"/>
    </row>
    <row r="548" spans="1:22" ht="24">
      <c r="A548" s="30"/>
      <c r="B548" s="25"/>
      <c r="C548" s="25"/>
      <c r="D548" s="31"/>
      <c r="E548" s="25"/>
      <c r="F548" s="10">
        <v>43238.277083333334</v>
      </c>
      <c r="G548" s="10">
        <v>43238.322222222225</v>
      </c>
      <c r="H548" s="14" t="s">
        <v>467</v>
      </c>
      <c r="I548" s="14" t="s">
        <v>467</v>
      </c>
      <c r="J548" s="14" t="s">
        <v>467</v>
      </c>
      <c r="K548" s="18">
        <f t="shared" si="1072"/>
        <v>4.5138888890505768E-2</v>
      </c>
      <c r="L548" s="18">
        <f t="shared" si="1073"/>
        <v>0</v>
      </c>
      <c r="M548" s="18">
        <f t="shared" si="1074"/>
        <v>0</v>
      </c>
      <c r="N548" s="18">
        <f t="shared" si="1075"/>
        <v>0</v>
      </c>
      <c r="O548" s="15" t="s">
        <v>468</v>
      </c>
      <c r="P548" s="15" t="s">
        <v>468</v>
      </c>
      <c r="Q548" s="15" t="s">
        <v>468</v>
      </c>
      <c r="R548" s="11" t="s">
        <v>804</v>
      </c>
      <c r="S548" s="34" t="s">
        <v>772</v>
      </c>
      <c r="T548" s="12" t="s">
        <v>783</v>
      </c>
      <c r="U548" s="25"/>
      <c r="V548" s="27"/>
    </row>
    <row r="549" spans="1:22" ht="24">
      <c r="A549" s="30"/>
      <c r="B549" s="25"/>
      <c r="C549" s="25"/>
      <c r="D549" s="31"/>
      <c r="E549" s="25"/>
      <c r="F549" s="10">
        <v>43239.907638888886</v>
      </c>
      <c r="G549" s="10">
        <v>43239.931944444441</v>
      </c>
      <c r="H549" s="14" t="s">
        <v>467</v>
      </c>
      <c r="I549" s="14" t="s">
        <v>467</v>
      </c>
      <c r="J549" s="14" t="s">
        <v>467</v>
      </c>
      <c r="K549" s="18">
        <f t="shared" si="1072"/>
        <v>2.4305555554747116E-2</v>
      </c>
      <c r="L549" s="18">
        <f t="shared" si="1073"/>
        <v>0</v>
      </c>
      <c r="M549" s="18">
        <f t="shared" si="1074"/>
        <v>0</v>
      </c>
      <c r="N549" s="18">
        <f t="shared" si="1075"/>
        <v>0</v>
      </c>
      <c r="O549" s="15" t="s">
        <v>468</v>
      </c>
      <c r="P549" s="15" t="s">
        <v>468</v>
      </c>
      <c r="Q549" s="15" t="s">
        <v>468</v>
      </c>
      <c r="R549" s="11" t="s">
        <v>805</v>
      </c>
      <c r="S549" s="34" t="s">
        <v>772</v>
      </c>
      <c r="T549" s="12" t="s">
        <v>787</v>
      </c>
      <c r="U549" s="25"/>
      <c r="V549" s="27"/>
    </row>
    <row r="550" spans="1:22">
      <c r="A550" s="30"/>
      <c r="B550" s="25"/>
      <c r="C550" s="25"/>
      <c r="D550" s="31"/>
      <c r="E550" s="25"/>
      <c r="F550" s="10">
        <v>43241.553472222222</v>
      </c>
      <c r="G550" s="10">
        <v>43241.583333333336</v>
      </c>
      <c r="H550" s="14" t="s">
        <v>467</v>
      </c>
      <c r="I550" s="14" t="s">
        <v>467</v>
      </c>
      <c r="J550" s="14" t="s">
        <v>467</v>
      </c>
      <c r="K550" s="18">
        <f t="shared" si="1072"/>
        <v>2.9861111113859806E-2</v>
      </c>
      <c r="L550" s="18">
        <f t="shared" si="1073"/>
        <v>0</v>
      </c>
      <c r="M550" s="18">
        <f t="shared" si="1074"/>
        <v>0</v>
      </c>
      <c r="N550" s="18">
        <f t="shared" si="1075"/>
        <v>0</v>
      </c>
      <c r="O550" s="15" t="s">
        <v>468</v>
      </c>
      <c r="P550" s="15" t="s">
        <v>468</v>
      </c>
      <c r="Q550" s="15" t="s">
        <v>468</v>
      </c>
      <c r="R550" s="11" t="s">
        <v>806</v>
      </c>
      <c r="S550" s="34" t="s">
        <v>772</v>
      </c>
      <c r="T550" s="12" t="s">
        <v>807</v>
      </c>
      <c r="U550" s="25"/>
      <c r="V550" s="27"/>
    </row>
    <row r="551" spans="1:22" ht="24">
      <c r="A551" s="30"/>
      <c r="B551" s="25"/>
      <c r="C551" s="25"/>
      <c r="D551" s="31"/>
      <c r="E551" s="25"/>
      <c r="F551" s="10">
        <v>43244.72152777778</v>
      </c>
      <c r="G551" s="10">
        <v>43244.762499999997</v>
      </c>
      <c r="H551" s="14" t="s">
        <v>467</v>
      </c>
      <c r="I551" s="14" t="s">
        <v>467</v>
      </c>
      <c r="J551" s="14" t="s">
        <v>467</v>
      </c>
      <c r="K551" s="18">
        <f t="shared" si="1072"/>
        <v>4.0972222217533272E-2</v>
      </c>
      <c r="L551" s="18">
        <f t="shared" si="1073"/>
        <v>0</v>
      </c>
      <c r="M551" s="18">
        <f t="shared" si="1074"/>
        <v>0</v>
      </c>
      <c r="N551" s="18">
        <f t="shared" si="1075"/>
        <v>0</v>
      </c>
      <c r="O551" s="15" t="s">
        <v>468</v>
      </c>
      <c r="P551" s="15" t="s">
        <v>468</v>
      </c>
      <c r="Q551" s="15" t="s">
        <v>468</v>
      </c>
      <c r="R551" s="11" t="s">
        <v>808</v>
      </c>
      <c r="S551" s="34" t="s">
        <v>772</v>
      </c>
      <c r="T551" s="12" t="s">
        <v>809</v>
      </c>
      <c r="U551" s="25"/>
      <c r="V551" s="27"/>
    </row>
    <row r="552" spans="1:22">
      <c r="A552" s="30"/>
      <c r="B552" s="25"/>
      <c r="C552" s="25"/>
      <c r="D552" s="31"/>
      <c r="E552" s="25"/>
      <c r="F552" s="25"/>
      <c r="G552" s="25"/>
      <c r="H552" s="14"/>
      <c r="I552" s="14"/>
      <c r="J552" s="14"/>
      <c r="K552" s="33">
        <f>SUM(K540:K551)</f>
        <v>0.84236111109930789</v>
      </c>
      <c r="L552" s="33">
        <f t="shared" ref="L552:N552" si="1076">SUM(L540:L551)</f>
        <v>0</v>
      </c>
      <c r="M552" s="33">
        <f t="shared" si="1076"/>
        <v>0</v>
      </c>
      <c r="N552" s="33">
        <f t="shared" si="1076"/>
        <v>0</v>
      </c>
      <c r="O552" s="15"/>
      <c r="P552" s="15"/>
      <c r="Q552" s="15"/>
      <c r="R552" s="11"/>
      <c r="S552" s="34"/>
      <c r="T552" s="12"/>
      <c r="U552" s="25"/>
      <c r="V552" s="27">
        <v>97.28</v>
      </c>
    </row>
  </sheetData>
  <mergeCells count="22">
    <mergeCell ref="T3:T6"/>
    <mergeCell ref="O3:O6"/>
    <mergeCell ref="P3:P6"/>
    <mergeCell ref="Q3:Q6"/>
    <mergeCell ref="R3:R6"/>
    <mergeCell ref="S3:S6"/>
    <mergeCell ref="A1:V1"/>
    <mergeCell ref="A2:T2"/>
    <mergeCell ref="A3:A6"/>
    <mergeCell ref="B3:B6"/>
    <mergeCell ref="C3:C6"/>
    <mergeCell ref="D3:D6"/>
    <mergeCell ref="E3:E6"/>
    <mergeCell ref="H3:I3"/>
    <mergeCell ref="J3:J6"/>
    <mergeCell ref="K3:N3"/>
    <mergeCell ref="U3:U6"/>
    <mergeCell ref="V3:V6"/>
    <mergeCell ref="F4:F6"/>
    <mergeCell ref="G4:G6"/>
    <mergeCell ref="H4:H6"/>
    <mergeCell ref="I4:I6"/>
  </mergeCells>
  <conditionalFormatting sqref="A1:A6">
    <cfRule type="duplicateValues" dxfId="0" priority="1"/>
  </conditionalFormatting>
  <pageMargins left="0.2" right="0.2" top="0.5" bottom="0.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Sheet2 (2)</vt:lpstr>
      <vt:lpstr>Sheet1</vt:lpstr>
      <vt:lpstr>Sheet3</vt:lpstr>
      <vt:lpstr>'Sheet2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60018053</dc:creator>
  <cp:lastModifiedBy>Shashi Bhushan {शशि भूषण}</cp:lastModifiedBy>
  <dcterms:created xsi:type="dcterms:W3CDTF">2017-07-12T09:14:27Z</dcterms:created>
  <dcterms:modified xsi:type="dcterms:W3CDTF">2018-11-13T10:48:57Z</dcterms:modified>
</cp:coreProperties>
</file>