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externalLinks/externalLink6.xml" ContentType="application/vnd.openxmlformats-officedocument.spreadsheetml.externalLink+xml"/>
  <Default Extension="rels" ContentType="application/vnd.openxmlformats-package.relationships+xml"/>
  <Default Extension="xml" ContentType="application/xml"/>
  <Override PartName="/xl/workbook.xml" ContentType="application/vnd.ms-excel.sheet.macroEnabled.main+xml"/>
  <Override PartName="/xl/worksheets/sheet4.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filterPrivacy="1" codeName="ThisWorkbook" defaultThemeVersion="124226"/>
  <bookViews>
    <workbookView xWindow="0" yWindow="0" windowWidth="19440" windowHeight="9735"/>
  </bookViews>
  <sheets>
    <sheet name="Mar-16" sheetId="4" r:id="rId1"/>
    <sheet name="Element list" sheetId="12" r:id="rId2"/>
    <sheet name="Sheet1 (2)" sheetId="13" r:id="rId3"/>
    <sheet name="Sheet3" sheetId="14" r:id="rId4"/>
  </sheets>
  <externalReferences>
    <externalReference r:id="rId5"/>
    <externalReference r:id="rId6"/>
    <externalReference r:id="rId7"/>
    <externalReference r:id="rId8"/>
    <externalReference r:id="rId9"/>
    <externalReference r:id="rId10"/>
  </externalReferences>
  <definedNames>
    <definedName name="_xlnm._FilterDatabase" localSheetId="1" hidden="1">'Element list'!$A$2:$J$232</definedName>
    <definedName name="_xlnm._FilterDatabase" localSheetId="0" hidden="1">'Mar-16'!$A$5:$X$575</definedName>
    <definedName name="_xlnm._FilterDatabase" localSheetId="2" hidden="1">'Sheet1 (2)'!$C$6:$E$233</definedName>
    <definedName name="_xlnm._FilterDatabase" localSheetId="3" hidden="1">Sheet3!$L$3:$L$337</definedName>
    <definedName name="COMPANY" localSheetId="1">[3]Trippings!$C$4</definedName>
    <definedName name="COMPANY" localSheetId="2">[1]Trippings!$C$4</definedName>
    <definedName name="COMPANY">[1]Trippings!$C$4</definedName>
    <definedName name="DATA1" localSheetId="1">#REF!</definedName>
    <definedName name="DATA1" localSheetId="2">#REF!</definedName>
    <definedName name="DATA1">#REF!</definedName>
    <definedName name="DATA10" localSheetId="1">#REF!</definedName>
    <definedName name="DATA10" localSheetId="2">#REF!</definedName>
    <definedName name="DATA10">#REF!</definedName>
    <definedName name="DATA11" localSheetId="1">#REF!</definedName>
    <definedName name="DATA11" localSheetId="2">#REF!</definedName>
    <definedName name="DATA11">#REF!</definedName>
    <definedName name="DATA12" localSheetId="1">#REF!</definedName>
    <definedName name="DATA12" localSheetId="2">#REF!</definedName>
    <definedName name="DATA12">#REF!</definedName>
    <definedName name="DATA13" localSheetId="1">#REF!</definedName>
    <definedName name="DATA13" localSheetId="2">#REF!</definedName>
    <definedName name="DATA13">#REF!</definedName>
    <definedName name="DATA14" localSheetId="1">#REF!</definedName>
    <definedName name="DATA14" localSheetId="2">#REF!</definedName>
    <definedName name="DATA14">#REF!</definedName>
    <definedName name="DATA15" localSheetId="1">#REF!</definedName>
    <definedName name="DATA15" localSheetId="2">#REF!</definedName>
    <definedName name="DATA15">#REF!</definedName>
    <definedName name="DATA16" localSheetId="1">#REF!</definedName>
    <definedName name="DATA16" localSheetId="2">#REF!</definedName>
    <definedName name="DATA16">#REF!</definedName>
    <definedName name="DATA17" localSheetId="1">#REF!</definedName>
    <definedName name="DATA17" localSheetId="2">#REF!</definedName>
    <definedName name="DATA17">#REF!</definedName>
    <definedName name="DATA18" localSheetId="1">#REF!</definedName>
    <definedName name="DATA18" localSheetId="2">#REF!</definedName>
    <definedName name="DATA18">#REF!</definedName>
    <definedName name="DATA2" localSheetId="1">#REF!</definedName>
    <definedName name="DATA2" localSheetId="2">#REF!</definedName>
    <definedName name="DATA2">#REF!</definedName>
    <definedName name="DATA3" localSheetId="1">#REF!</definedName>
    <definedName name="DATA3" localSheetId="2">#REF!</definedName>
    <definedName name="DATA3">#REF!</definedName>
    <definedName name="DATA4" localSheetId="1">#REF!</definedName>
    <definedName name="DATA4" localSheetId="2">#REF!</definedName>
    <definedName name="DATA4">#REF!</definedName>
    <definedName name="DATA5" localSheetId="1">#REF!</definedName>
    <definedName name="DATA5" localSheetId="2">#REF!</definedName>
    <definedName name="DATA5">#REF!</definedName>
    <definedName name="DATA6" localSheetId="1">#REF!</definedName>
    <definedName name="DATA6" localSheetId="2">#REF!</definedName>
    <definedName name="DATA6">#REF!</definedName>
    <definedName name="DATA7" localSheetId="1">#REF!</definedName>
    <definedName name="DATA7" localSheetId="2">#REF!</definedName>
    <definedName name="DATA7">#REF!</definedName>
    <definedName name="DATA8" localSheetId="1">#REF!</definedName>
    <definedName name="DATA8" localSheetId="2">#REF!</definedName>
    <definedName name="DATA8">#REF!</definedName>
    <definedName name="DATA9" localSheetId="1">#REF!</definedName>
    <definedName name="DATA9" localSheetId="2">#REF!</definedName>
    <definedName name="DATA9">#REF!</definedName>
    <definedName name="_xlnm.Database" localSheetId="1">#REF!</definedName>
    <definedName name="_xlnm.Database" localSheetId="2">#REF!</definedName>
    <definedName name="_xlnm.Database">#REF!</definedName>
    <definedName name="DEEMED" localSheetId="1">#REF!</definedName>
    <definedName name="DEEMED" localSheetId="2">#REF!</definedName>
    <definedName name="DEEMED">#REF!</definedName>
    <definedName name="ELEMENT" localSheetId="1">#REF!</definedName>
    <definedName name="ELEMENT" localSheetId="2">#REF!</definedName>
    <definedName name="ELEMENT">#REF!</definedName>
    <definedName name="HRS" localSheetId="1">[5]TRAVL!$I$2</definedName>
    <definedName name="HRS">[2]TRAVL!$I$2</definedName>
    <definedName name="MONTH" localSheetId="1">[3]Trippings!$E$4</definedName>
    <definedName name="MONTH" localSheetId="2">[1]Trippings!$E$4</definedName>
    <definedName name="MONTH">[1]Trippings!$E$4</definedName>
    <definedName name="OTHERS" localSheetId="1">#REF!</definedName>
    <definedName name="OTHERS" localSheetId="2">#REF!</definedName>
    <definedName name="OTHERS">#REF!</definedName>
    <definedName name="PG" localSheetId="1">#REF!</definedName>
    <definedName name="PG" localSheetId="2">#REF!</definedName>
    <definedName name="PG">#REF!</definedName>
    <definedName name="_xlnm.Print_Area" localSheetId="0">'Mar-16'!$A$1:$W$575</definedName>
    <definedName name="_xlnm.Print_Titles" localSheetId="0">'Mar-16'!$5:$5</definedName>
    <definedName name="SYSTEM" localSheetId="1">#REF!</definedName>
    <definedName name="SYSTEM" localSheetId="2">#REF!</definedName>
    <definedName name="SYSTEM">#REF!</definedName>
    <definedName name="TEST0" localSheetId="1">#REF!</definedName>
    <definedName name="TEST0" localSheetId="2">#REF!</definedName>
    <definedName name="TEST0">#REF!</definedName>
    <definedName name="TESTHKEY" localSheetId="1">#REF!</definedName>
    <definedName name="TESTHKEY" localSheetId="2">#REF!</definedName>
    <definedName name="TESTHKEY">#REF!</definedName>
    <definedName name="TESTKEYS" localSheetId="1">#REF!</definedName>
    <definedName name="TESTKEYS" localSheetId="2">#REF!</definedName>
    <definedName name="TESTKEYS">#REF!</definedName>
    <definedName name="TESTVKEY" localSheetId="1">#REF!</definedName>
    <definedName name="TESTVKEY" localSheetId="2">#REF!</definedName>
    <definedName name="TESTVKEY">#REF!</definedName>
  </definedNames>
  <calcPr calcId="124519"/>
</workbook>
</file>

<file path=xl/calcChain.xml><?xml version="1.0" encoding="utf-8"?>
<calcChain xmlns="http://schemas.openxmlformats.org/spreadsheetml/2006/main">
  <c r="T82" i="4"/>
  <c r="M82"/>
  <c r="W2"/>
  <c r="Q571"/>
  <c r="P571"/>
  <c r="O571"/>
  <c r="N571"/>
  <c r="Q569"/>
  <c r="P569"/>
  <c r="O569"/>
  <c r="N569"/>
  <c r="Q567"/>
  <c r="P567"/>
  <c r="O567"/>
  <c r="N567"/>
  <c r="Q565"/>
  <c r="P565"/>
  <c r="O565"/>
  <c r="N565"/>
  <c r="Q563"/>
  <c r="P563"/>
  <c r="O563"/>
  <c r="N563"/>
  <c r="Q561"/>
  <c r="P561"/>
  <c r="O561"/>
  <c r="N561"/>
  <c r="Q559"/>
  <c r="P559"/>
  <c r="O559"/>
  <c r="N559"/>
  <c r="Q556"/>
  <c r="P556"/>
  <c r="O556"/>
  <c r="N556"/>
  <c r="Q554"/>
  <c r="P554"/>
  <c r="O554"/>
  <c r="N554"/>
  <c r="Q552"/>
  <c r="P552"/>
  <c r="O552"/>
  <c r="N552"/>
  <c r="Q550"/>
  <c r="P550"/>
  <c r="O550"/>
  <c r="N550"/>
  <c r="Q548"/>
  <c r="P548"/>
  <c r="O548"/>
  <c r="N548"/>
  <c r="Q545"/>
  <c r="P545"/>
  <c r="O545"/>
  <c r="N545"/>
  <c r="Q543"/>
  <c r="P543"/>
  <c r="O543"/>
  <c r="N543"/>
  <c r="Q541"/>
  <c r="P541"/>
  <c r="O541"/>
  <c r="N541"/>
  <c r="Q539"/>
  <c r="P539"/>
  <c r="O539"/>
  <c r="N539"/>
  <c r="Q537"/>
  <c r="P537"/>
  <c r="O537"/>
  <c r="N537"/>
  <c r="Q534"/>
  <c r="P534"/>
  <c r="O534"/>
  <c r="N534"/>
  <c r="Q532"/>
  <c r="P532"/>
  <c r="O532"/>
  <c r="N532"/>
  <c r="Q530"/>
  <c r="P530"/>
  <c r="O530"/>
  <c r="N530"/>
  <c r="Q528"/>
  <c r="P528"/>
  <c r="O528"/>
  <c r="N528"/>
  <c r="Q526"/>
  <c r="P526"/>
  <c r="O526"/>
  <c r="N526"/>
  <c r="Q524"/>
  <c r="P524"/>
  <c r="O524"/>
  <c r="N524"/>
  <c r="Q522"/>
  <c r="P522"/>
  <c r="O522"/>
  <c r="N522"/>
  <c r="Q520"/>
  <c r="P520"/>
  <c r="O520"/>
  <c r="N520"/>
  <c r="Q518"/>
  <c r="P518"/>
  <c r="O518"/>
  <c r="N518"/>
  <c r="Q516"/>
  <c r="P516"/>
  <c r="O516"/>
  <c r="N516"/>
  <c r="Q514"/>
  <c r="P514"/>
  <c r="O514"/>
  <c r="N514"/>
  <c r="Q512"/>
  <c r="P512"/>
  <c r="O512"/>
  <c r="N512"/>
  <c r="Q510"/>
  <c r="P510"/>
  <c r="O510"/>
  <c r="N510"/>
  <c r="Q508"/>
  <c r="P508"/>
  <c r="O508"/>
  <c r="N508"/>
  <c r="Q506"/>
  <c r="P506"/>
  <c r="O506"/>
  <c r="N506"/>
  <c r="Q504"/>
  <c r="P504"/>
  <c r="O504"/>
  <c r="N504"/>
  <c r="Q502"/>
  <c r="P502"/>
  <c r="O502"/>
  <c r="N502"/>
  <c r="Q500"/>
  <c r="P500"/>
  <c r="O500"/>
  <c r="N500"/>
  <c r="Q497"/>
  <c r="P497"/>
  <c r="O497"/>
  <c r="N497"/>
  <c r="Q495"/>
  <c r="P495"/>
  <c r="O495"/>
  <c r="N495"/>
  <c r="Q493"/>
  <c r="P493"/>
  <c r="O493"/>
  <c r="N493"/>
  <c r="Q491"/>
  <c r="P491"/>
  <c r="O491"/>
  <c r="N491"/>
  <c r="Q489"/>
  <c r="P489"/>
  <c r="O489"/>
  <c r="N489"/>
  <c r="Q487"/>
  <c r="P487"/>
  <c r="O487"/>
  <c r="N487"/>
  <c r="Q485"/>
  <c r="P485"/>
  <c r="O485"/>
  <c r="N485"/>
  <c r="Q483"/>
  <c r="P483"/>
  <c r="O483"/>
  <c r="N483"/>
  <c r="Q481"/>
  <c r="P481"/>
  <c r="O481"/>
  <c r="N481"/>
  <c r="Q479"/>
  <c r="P479"/>
  <c r="O479"/>
  <c r="N479"/>
  <c r="Q477"/>
  <c r="P477"/>
  <c r="O477"/>
  <c r="N477"/>
  <c r="Q475"/>
  <c r="P475"/>
  <c r="O475"/>
  <c r="N475"/>
  <c r="Q473"/>
  <c r="P473"/>
  <c r="O473"/>
  <c r="N473"/>
  <c r="Q471"/>
  <c r="P471"/>
  <c r="O471"/>
  <c r="N471"/>
  <c r="Q469"/>
  <c r="P469"/>
  <c r="O469"/>
  <c r="N469"/>
  <c r="Q467"/>
  <c r="P467"/>
  <c r="O467"/>
  <c r="N467"/>
  <c r="Q465"/>
  <c r="P465"/>
  <c r="O465"/>
  <c r="N465"/>
  <c r="Q463"/>
  <c r="P463"/>
  <c r="O463"/>
  <c r="N463"/>
  <c r="Q461"/>
  <c r="P461"/>
  <c r="O461"/>
  <c r="N461"/>
  <c r="Q459"/>
  <c r="P459"/>
  <c r="O459"/>
  <c r="N459"/>
  <c r="Q457"/>
  <c r="P457"/>
  <c r="O457"/>
  <c r="N457"/>
  <c r="Q455"/>
  <c r="P455"/>
  <c r="O455"/>
  <c r="N455"/>
  <c r="Q453"/>
  <c r="P453"/>
  <c r="O453"/>
  <c r="N453"/>
  <c r="Q451"/>
  <c r="P451"/>
  <c r="O451"/>
  <c r="N451"/>
  <c r="Q449"/>
  <c r="P449"/>
  <c r="O449"/>
  <c r="N449"/>
  <c r="Q447"/>
  <c r="P447"/>
  <c r="O447"/>
  <c r="N447"/>
  <c r="Q445"/>
  <c r="P445"/>
  <c r="O445"/>
  <c r="N445"/>
  <c r="Q443"/>
  <c r="P443"/>
  <c r="O443"/>
  <c r="N443"/>
  <c r="Q441"/>
  <c r="P441"/>
  <c r="O441"/>
  <c r="N441"/>
  <c r="Q439"/>
  <c r="P439"/>
  <c r="O439"/>
  <c r="N439"/>
  <c r="Q437"/>
  <c r="P437"/>
  <c r="O437"/>
  <c r="N437"/>
  <c r="Q435"/>
  <c r="P435"/>
  <c r="O435"/>
  <c r="N435"/>
  <c r="Q433"/>
  <c r="P433"/>
  <c r="O433"/>
  <c r="N433"/>
  <c r="Q431"/>
  <c r="P431"/>
  <c r="O431"/>
  <c r="N431"/>
  <c r="Q429"/>
  <c r="P429"/>
  <c r="O429"/>
  <c r="N429"/>
  <c r="Q427"/>
  <c r="P427"/>
  <c r="O427"/>
  <c r="N427"/>
  <c r="Q425"/>
  <c r="P425"/>
  <c r="O425"/>
  <c r="N425"/>
  <c r="Q423"/>
  <c r="P423"/>
  <c r="O423"/>
  <c r="N423"/>
  <c r="Q420"/>
  <c r="P420"/>
  <c r="O420"/>
  <c r="N420"/>
  <c r="Q418"/>
  <c r="P418"/>
  <c r="O418"/>
  <c r="N418"/>
  <c r="Q416"/>
  <c r="P416"/>
  <c r="O416"/>
  <c r="N416"/>
  <c r="Q414"/>
  <c r="P414"/>
  <c r="O414"/>
  <c r="N414"/>
  <c r="Q412"/>
  <c r="P412"/>
  <c r="O412"/>
  <c r="N412"/>
  <c r="Q410"/>
  <c r="P410"/>
  <c r="O410"/>
  <c r="N410"/>
  <c r="Q408"/>
  <c r="P408"/>
  <c r="O408"/>
  <c r="N408"/>
  <c r="Q406"/>
  <c r="P406"/>
  <c r="O406"/>
  <c r="N406"/>
  <c r="Q404"/>
  <c r="P404"/>
  <c r="O404"/>
  <c r="N404"/>
  <c r="Q402"/>
  <c r="P402"/>
  <c r="O402"/>
  <c r="N402"/>
  <c r="Q399"/>
  <c r="P399"/>
  <c r="O399"/>
  <c r="N399"/>
  <c r="Q397"/>
  <c r="P397"/>
  <c r="O397"/>
  <c r="N397"/>
  <c r="Q395"/>
  <c r="P395"/>
  <c r="O395"/>
  <c r="N395"/>
  <c r="Q393"/>
  <c r="P393"/>
  <c r="O393"/>
  <c r="N393"/>
  <c r="Q391"/>
  <c r="P391"/>
  <c r="O391"/>
  <c r="N391"/>
  <c r="Q389"/>
  <c r="P389"/>
  <c r="O389"/>
  <c r="N389"/>
  <c r="Q387"/>
  <c r="P387"/>
  <c r="O387"/>
  <c r="N387"/>
  <c r="Q385"/>
  <c r="P385"/>
  <c r="O385"/>
  <c r="N385"/>
  <c r="Q383"/>
  <c r="P383"/>
  <c r="O383"/>
  <c r="N383"/>
  <c r="Q381"/>
  <c r="P381"/>
  <c r="O381"/>
  <c r="N381"/>
  <c r="Q379"/>
  <c r="P379"/>
  <c r="O379"/>
  <c r="N379"/>
  <c r="Q377"/>
  <c r="P377"/>
  <c r="O377"/>
  <c r="N377"/>
  <c r="Q375"/>
  <c r="P375"/>
  <c r="O375"/>
  <c r="N375"/>
  <c r="Q373"/>
  <c r="P373"/>
  <c r="O373"/>
  <c r="N373"/>
  <c r="Q371"/>
  <c r="P371"/>
  <c r="O371"/>
  <c r="N371"/>
  <c r="Q369"/>
  <c r="P369"/>
  <c r="O369"/>
  <c r="N369"/>
  <c r="Q367"/>
  <c r="P367"/>
  <c r="O367"/>
  <c r="N367"/>
  <c r="Q365"/>
  <c r="P365"/>
  <c r="O365"/>
  <c r="N365"/>
  <c r="Q363"/>
  <c r="P363"/>
  <c r="O363"/>
  <c r="N363"/>
  <c r="Q361"/>
  <c r="P361"/>
  <c r="O361"/>
  <c r="N361"/>
  <c r="Q359"/>
  <c r="P359"/>
  <c r="O359"/>
  <c r="N359"/>
  <c r="Q357"/>
  <c r="P357"/>
  <c r="O357"/>
  <c r="N357"/>
  <c r="Q355"/>
  <c r="P355"/>
  <c r="O355"/>
  <c r="N355"/>
  <c r="Q353"/>
  <c r="P353"/>
  <c r="O353"/>
  <c r="N353"/>
  <c r="Q351"/>
  <c r="P351"/>
  <c r="O351"/>
  <c r="N351"/>
  <c r="Q349"/>
  <c r="P349"/>
  <c r="O349"/>
  <c r="N349"/>
  <c r="Q347"/>
  <c r="P347"/>
  <c r="O347"/>
  <c r="N347"/>
  <c r="Q345"/>
  <c r="P345"/>
  <c r="O345"/>
  <c r="N345"/>
  <c r="Q343"/>
  <c r="P343"/>
  <c r="O343"/>
  <c r="N343"/>
  <c r="Q341"/>
  <c r="P341"/>
  <c r="O341"/>
  <c r="N341"/>
  <c r="Q338"/>
  <c r="P338"/>
  <c r="O338"/>
  <c r="N338"/>
  <c r="Q336"/>
  <c r="P336"/>
  <c r="O336"/>
  <c r="N336"/>
  <c r="Q334"/>
  <c r="P334"/>
  <c r="O334"/>
  <c r="N334"/>
  <c r="Q332"/>
  <c r="P332"/>
  <c r="O332"/>
  <c r="N332"/>
  <c r="Q330"/>
  <c r="P330"/>
  <c r="O330"/>
  <c r="N330"/>
  <c r="Q328"/>
  <c r="P328"/>
  <c r="O328"/>
  <c r="N328"/>
  <c r="Q326"/>
  <c r="P326"/>
  <c r="O326"/>
  <c r="N326"/>
  <c r="Q324"/>
  <c r="P324"/>
  <c r="O324"/>
  <c r="N324"/>
  <c r="Q322"/>
  <c r="P322"/>
  <c r="O322"/>
  <c r="N322"/>
  <c r="Q320"/>
  <c r="P320"/>
  <c r="O320"/>
  <c r="N320"/>
  <c r="Q318"/>
  <c r="P318"/>
  <c r="O318"/>
  <c r="N318"/>
  <c r="Q315"/>
  <c r="P315"/>
  <c r="O315"/>
  <c r="N315"/>
  <c r="Q300"/>
  <c r="P300"/>
  <c r="O300"/>
  <c r="N300"/>
  <c r="Q281"/>
  <c r="P281"/>
  <c r="O281"/>
  <c r="N281"/>
  <c r="Q279"/>
  <c r="P279"/>
  <c r="O279"/>
  <c r="N279"/>
  <c r="Q277"/>
  <c r="P277"/>
  <c r="O277"/>
  <c r="N277"/>
  <c r="Q274"/>
  <c r="P274"/>
  <c r="O274"/>
  <c r="N274"/>
  <c r="Q272"/>
  <c r="P272"/>
  <c r="O272"/>
  <c r="N272"/>
  <c r="Q270"/>
  <c r="P270"/>
  <c r="O270"/>
  <c r="N270"/>
  <c r="Q268"/>
  <c r="P268"/>
  <c r="O268"/>
  <c r="N268"/>
  <c r="Q266"/>
  <c r="P266"/>
  <c r="O266"/>
  <c r="N266"/>
  <c r="Q260"/>
  <c r="P260"/>
  <c r="O260"/>
  <c r="N260"/>
  <c r="Q258"/>
  <c r="P258"/>
  <c r="O258"/>
  <c r="N258"/>
  <c r="Q256"/>
  <c r="P256"/>
  <c r="O256"/>
  <c r="N256"/>
  <c r="Q254"/>
  <c r="P254"/>
  <c r="O254"/>
  <c r="N254"/>
  <c r="Q252"/>
  <c r="P252"/>
  <c r="O252"/>
  <c r="N252"/>
  <c r="Q247"/>
  <c r="P247"/>
  <c r="O247"/>
  <c r="N247"/>
  <c r="Q244"/>
  <c r="P244"/>
  <c r="O244"/>
  <c r="N244"/>
  <c r="Q242"/>
  <c r="P242"/>
  <c r="O242"/>
  <c r="N242"/>
  <c r="Q238"/>
  <c r="P238"/>
  <c r="O238"/>
  <c r="N238"/>
  <c r="Q235"/>
  <c r="P235"/>
  <c r="O235"/>
  <c r="N235"/>
  <c r="Q233"/>
  <c r="P233"/>
  <c r="O233"/>
  <c r="N233"/>
  <c r="Q231"/>
  <c r="P231"/>
  <c r="O231"/>
  <c r="N231"/>
  <c r="Q229"/>
  <c r="P229"/>
  <c r="O229"/>
  <c r="N229"/>
  <c r="Q227"/>
  <c r="P227"/>
  <c r="O227"/>
  <c r="N227"/>
  <c r="Q225"/>
  <c r="P225"/>
  <c r="O225"/>
  <c r="N225"/>
  <c r="Q223"/>
  <c r="P223"/>
  <c r="O223"/>
  <c r="N223"/>
  <c r="Q221"/>
  <c r="P221"/>
  <c r="O221"/>
  <c r="N221"/>
  <c r="Q219"/>
  <c r="P219"/>
  <c r="O219"/>
  <c r="N219"/>
  <c r="Q216"/>
  <c r="P216"/>
  <c r="O216"/>
  <c r="N216"/>
  <c r="Q211"/>
  <c r="P211"/>
  <c r="O211"/>
  <c r="N211"/>
  <c r="Q209"/>
  <c r="P209"/>
  <c r="O209"/>
  <c r="N209"/>
  <c r="Q207"/>
  <c r="P207"/>
  <c r="O207"/>
  <c r="N207"/>
  <c r="Q205"/>
  <c r="P205"/>
  <c r="O205"/>
  <c r="N205"/>
  <c r="Q203"/>
  <c r="P203"/>
  <c r="O203"/>
  <c r="N203"/>
  <c r="Q199"/>
  <c r="P199"/>
  <c r="O199"/>
  <c r="N199"/>
  <c r="Q196"/>
  <c r="P196"/>
  <c r="O196"/>
  <c r="N196"/>
  <c r="Q192"/>
  <c r="P192"/>
  <c r="O192"/>
  <c r="N192"/>
  <c r="Q189"/>
  <c r="P189"/>
  <c r="O189"/>
  <c r="N189"/>
  <c r="Q185"/>
  <c r="P185"/>
  <c r="O185"/>
  <c r="N185"/>
  <c r="Q183"/>
  <c r="P183"/>
  <c r="O183"/>
  <c r="N183"/>
  <c r="Q179"/>
  <c r="P179"/>
  <c r="O179"/>
  <c r="N179"/>
  <c r="Q177"/>
  <c r="P177"/>
  <c r="O177"/>
  <c r="N177"/>
  <c r="Q175"/>
  <c r="P175"/>
  <c r="O175"/>
  <c r="N175"/>
  <c r="Q168"/>
  <c r="P168"/>
  <c r="O168"/>
  <c r="N168"/>
  <c r="Q153"/>
  <c r="P153"/>
  <c r="O153"/>
  <c r="N153"/>
  <c r="Q151"/>
  <c r="P151"/>
  <c r="O151"/>
  <c r="N151"/>
  <c r="Q149"/>
  <c r="P149"/>
  <c r="O149"/>
  <c r="N149"/>
  <c r="Q147"/>
  <c r="P147"/>
  <c r="O147"/>
  <c r="N147"/>
  <c r="Q145"/>
  <c r="P145"/>
  <c r="O145"/>
  <c r="N145"/>
  <c r="Q143"/>
  <c r="P143"/>
  <c r="O143"/>
  <c r="N143"/>
  <c r="Q140"/>
  <c r="P140"/>
  <c r="O140"/>
  <c r="N140"/>
  <c r="Q138"/>
  <c r="P138"/>
  <c r="O138"/>
  <c r="N138"/>
  <c r="Q136"/>
  <c r="P136"/>
  <c r="O136"/>
  <c r="N136"/>
  <c r="Q134"/>
  <c r="P134"/>
  <c r="O134"/>
  <c r="N134"/>
  <c r="Q132"/>
  <c r="P132"/>
  <c r="O132"/>
  <c r="N132"/>
  <c r="Q130"/>
  <c r="P130"/>
  <c r="O130"/>
  <c r="N130"/>
  <c r="Q128"/>
  <c r="P128"/>
  <c r="O128"/>
  <c r="N128"/>
  <c r="Q125"/>
  <c r="P125"/>
  <c r="O125"/>
  <c r="N125"/>
  <c r="Q122"/>
  <c r="P122"/>
  <c r="O122"/>
  <c r="N122"/>
  <c r="Q119"/>
  <c r="P119"/>
  <c r="O119"/>
  <c r="N119"/>
  <c r="Q117"/>
  <c r="P117"/>
  <c r="O117"/>
  <c r="N117"/>
  <c r="Q115"/>
  <c r="P115"/>
  <c r="O115"/>
  <c r="N115"/>
  <c r="Q113"/>
  <c r="P113"/>
  <c r="O113"/>
  <c r="N113"/>
  <c r="Q111"/>
  <c r="P111"/>
  <c r="O111"/>
  <c r="N111"/>
  <c r="Q109"/>
  <c r="P109"/>
  <c r="O109"/>
  <c r="N109"/>
  <c r="Q106"/>
  <c r="P106"/>
  <c r="O106"/>
  <c r="N106"/>
  <c r="Q104"/>
  <c r="P104"/>
  <c r="O104"/>
  <c r="N104"/>
  <c r="Q102"/>
  <c r="P102"/>
  <c r="O102"/>
  <c r="N102"/>
  <c r="Q98"/>
  <c r="P98"/>
  <c r="O98"/>
  <c r="N98"/>
  <c r="Q95"/>
  <c r="P95"/>
  <c r="O95"/>
  <c r="N95"/>
  <c r="Q93"/>
  <c r="P93"/>
  <c r="O93"/>
  <c r="N93"/>
  <c r="Q91"/>
  <c r="P91"/>
  <c r="O91"/>
  <c r="N91"/>
  <c r="Q89"/>
  <c r="P89"/>
  <c r="O89"/>
  <c r="N89"/>
  <c r="Q86"/>
  <c r="P86"/>
  <c r="O86"/>
  <c r="N86"/>
  <c r="Q81"/>
  <c r="P81"/>
  <c r="O81"/>
  <c r="N81"/>
  <c r="Q78"/>
  <c r="P78"/>
  <c r="O78"/>
  <c r="N78"/>
  <c r="Q75"/>
  <c r="P75"/>
  <c r="O75"/>
  <c r="N75"/>
  <c r="Q71"/>
  <c r="P71"/>
  <c r="O71"/>
  <c r="N71"/>
  <c r="Q69"/>
  <c r="P69"/>
  <c r="O69"/>
  <c r="N69"/>
  <c r="Q67"/>
  <c r="P67"/>
  <c r="O67"/>
  <c r="N67"/>
  <c r="Q65"/>
  <c r="P65"/>
  <c r="O65"/>
  <c r="N65"/>
  <c r="Q63"/>
  <c r="P63"/>
  <c r="O63"/>
  <c r="N63"/>
  <c r="Q61"/>
  <c r="P61"/>
  <c r="O61"/>
  <c r="N61"/>
  <c r="Q59"/>
  <c r="P59"/>
  <c r="O59"/>
  <c r="N59"/>
  <c r="Q56"/>
  <c r="P56"/>
  <c r="O56"/>
  <c r="N56"/>
  <c r="Q54"/>
  <c r="P54"/>
  <c r="O54"/>
  <c r="N54"/>
  <c r="Q52"/>
  <c r="P52"/>
  <c r="O52"/>
  <c r="N52"/>
  <c r="Q50"/>
  <c r="P50"/>
  <c r="O50"/>
  <c r="N50"/>
  <c r="Q48"/>
  <c r="P48"/>
  <c r="O48"/>
  <c r="N48"/>
  <c r="Q46"/>
  <c r="P46"/>
  <c r="O46"/>
  <c r="N46"/>
  <c r="Q42"/>
  <c r="P42"/>
  <c r="O42"/>
  <c r="N42"/>
  <c r="Q39"/>
  <c r="P39"/>
  <c r="O39"/>
  <c r="N39"/>
  <c r="Q37"/>
  <c r="P37"/>
  <c r="O37"/>
  <c r="N37"/>
  <c r="Q35"/>
  <c r="P35"/>
  <c r="O35"/>
  <c r="N35"/>
  <c r="Q33"/>
  <c r="P33"/>
  <c r="O33"/>
  <c r="N33"/>
  <c r="Q31"/>
  <c r="P31"/>
  <c r="O31"/>
  <c r="N31"/>
  <c r="Q29"/>
  <c r="P29"/>
  <c r="O29"/>
  <c r="N29"/>
  <c r="Q24"/>
  <c r="P24"/>
  <c r="O24"/>
  <c r="N24"/>
  <c r="Q21"/>
  <c r="P21"/>
  <c r="O21"/>
  <c r="N21"/>
  <c r="Q19"/>
  <c r="P19"/>
  <c r="O19"/>
  <c r="N19"/>
  <c r="Q17"/>
  <c r="P17"/>
  <c r="O17"/>
  <c r="N17"/>
  <c r="Q15"/>
  <c r="P15"/>
  <c r="O15"/>
  <c r="N15"/>
  <c r="Q13"/>
  <c r="P13"/>
  <c r="O13"/>
  <c r="N13"/>
  <c r="Q11"/>
  <c r="P11"/>
  <c r="O11"/>
  <c r="N11"/>
  <c r="Q9"/>
  <c r="P9"/>
  <c r="O9"/>
  <c r="N9"/>
  <c r="Q7"/>
  <c r="P7"/>
  <c r="O7"/>
  <c r="N7"/>
  <c r="D234" i="13"/>
  <c r="D235"/>
  <c r="D236"/>
  <c r="D237"/>
  <c r="D238"/>
  <c r="D233"/>
  <c r="D232"/>
  <c r="D231"/>
  <c r="D230"/>
  <c r="D229"/>
  <c r="D228"/>
  <c r="D227"/>
  <c r="D226"/>
  <c r="D225"/>
  <c r="D224"/>
  <c r="D223"/>
  <c r="D222"/>
  <c r="D221"/>
  <c r="D220"/>
  <c r="D219"/>
  <c r="D218"/>
  <c r="D217"/>
  <c r="D216"/>
  <c r="D215"/>
  <c r="D214"/>
  <c r="D213"/>
  <c r="D212"/>
  <c r="D211"/>
  <c r="D210"/>
  <c r="D209"/>
  <c r="D208"/>
  <c r="D207"/>
  <c r="D206"/>
  <c r="D205"/>
  <c r="D204"/>
  <c r="D203"/>
  <c r="D202"/>
  <c r="D201"/>
  <c r="D200"/>
  <c r="D199"/>
  <c r="D198"/>
  <c r="D197"/>
  <c r="D196"/>
  <c r="D195"/>
  <c r="D194"/>
  <c r="D193"/>
  <c r="D192"/>
  <c r="D191"/>
  <c r="D190"/>
  <c r="D189"/>
  <c r="D188"/>
  <c r="D187"/>
  <c r="D186"/>
  <c r="D185"/>
  <c r="D184"/>
  <c r="D183"/>
  <c r="D182"/>
  <c r="D181"/>
  <c r="D180"/>
  <c r="D179"/>
  <c r="D178"/>
  <c r="D177"/>
  <c r="D176"/>
  <c r="D175"/>
  <c r="D174"/>
  <c r="D173"/>
  <c r="D172"/>
  <c r="D171"/>
  <c r="D170"/>
  <c r="D169"/>
  <c r="D168"/>
  <c r="D167"/>
  <c r="D166"/>
  <c r="D165"/>
  <c r="D164"/>
  <c r="D163"/>
  <c r="D162"/>
  <c r="D161"/>
  <c r="D160"/>
  <c r="D159"/>
  <c r="D158"/>
  <c r="D157"/>
  <c r="D156"/>
  <c r="D155"/>
  <c r="D154"/>
  <c r="D153"/>
  <c r="D152"/>
  <c r="D151"/>
  <c r="D150"/>
  <c r="D149"/>
  <c r="D148"/>
  <c r="D147"/>
  <c r="D146"/>
  <c r="D145"/>
  <c r="D144"/>
  <c r="D143"/>
  <c r="D142"/>
  <c r="D141"/>
  <c r="D140"/>
  <c r="D139"/>
  <c r="D138"/>
  <c r="D137"/>
  <c r="D136"/>
  <c r="D135"/>
  <c r="D134"/>
  <c r="D133"/>
  <c r="D132"/>
  <c r="D131"/>
  <c r="D130"/>
  <c r="D129"/>
  <c r="D128"/>
  <c r="D127"/>
  <c r="D126"/>
  <c r="D125"/>
  <c r="D124"/>
  <c r="D123"/>
  <c r="D122"/>
  <c r="D121"/>
  <c r="D120"/>
  <c r="D119"/>
  <c r="D118"/>
  <c r="D117"/>
  <c r="D116"/>
  <c r="D115"/>
  <c r="D114"/>
  <c r="D113"/>
  <c r="D112"/>
  <c r="D111"/>
  <c r="D110"/>
  <c r="D109"/>
  <c r="D108"/>
  <c r="D107"/>
  <c r="D106"/>
  <c r="D105"/>
  <c r="D104"/>
  <c r="D103"/>
  <c r="D102"/>
  <c r="D101"/>
  <c r="D100"/>
  <c r="D99"/>
  <c r="D98"/>
  <c r="D97"/>
  <c r="D96"/>
  <c r="D95"/>
  <c r="D94"/>
  <c r="D93"/>
  <c r="D92"/>
  <c r="D91"/>
  <c r="D90"/>
  <c r="D89"/>
  <c r="D88"/>
  <c r="D87"/>
  <c r="D86"/>
  <c r="D85"/>
  <c r="D84"/>
  <c r="D83"/>
  <c r="D82"/>
  <c r="D81"/>
  <c r="D80"/>
  <c r="D79"/>
  <c r="D78"/>
  <c r="D77"/>
  <c r="D76"/>
  <c r="D75"/>
  <c r="D74"/>
  <c r="D73"/>
  <c r="D72"/>
  <c r="D71"/>
  <c r="D70"/>
  <c r="D69"/>
  <c r="D68"/>
  <c r="D67"/>
  <c r="D66"/>
  <c r="D65"/>
  <c r="D64"/>
  <c r="D63"/>
  <c r="D62"/>
  <c r="D61"/>
  <c r="D60"/>
  <c r="D59"/>
  <c r="D58"/>
  <c r="D57"/>
  <c r="D56"/>
  <c r="D55"/>
  <c r="D54"/>
  <c r="D53"/>
  <c r="D52"/>
  <c r="D51"/>
  <c r="D50"/>
  <c r="D49"/>
  <c r="D48"/>
  <c r="D47"/>
  <c r="D46"/>
  <c r="D45"/>
  <c r="D44"/>
  <c r="D43"/>
  <c r="D42"/>
  <c r="D41"/>
  <c r="D40"/>
  <c r="D39"/>
  <c r="D38"/>
  <c r="D37"/>
  <c r="D36"/>
  <c r="D35"/>
  <c r="D34"/>
  <c r="D33"/>
  <c r="D32"/>
  <c r="D31"/>
  <c r="D30"/>
  <c r="D29"/>
  <c r="D28"/>
  <c r="D27"/>
  <c r="D26"/>
  <c r="D25"/>
  <c r="D24"/>
  <c r="D23"/>
  <c r="D22"/>
  <c r="D21"/>
  <c r="D20"/>
  <c r="D19"/>
  <c r="D18"/>
  <c r="D17"/>
  <c r="D16"/>
  <c r="D15"/>
  <c r="D14"/>
  <c r="D13"/>
  <c r="D12"/>
  <c r="D11"/>
  <c r="D10"/>
  <c r="D9"/>
  <c r="D8"/>
  <c r="D7"/>
  <c r="W9" i="4" l="1"/>
  <c r="W11"/>
  <c r="W13"/>
  <c r="W15"/>
  <c r="W17"/>
  <c r="W19"/>
  <c r="W21"/>
  <c r="W24"/>
  <c r="W29"/>
  <c r="W31"/>
  <c r="W33"/>
  <c r="W35"/>
  <c r="W37"/>
  <c r="W39"/>
  <c r="W42"/>
  <c r="W46"/>
  <c r="W48"/>
  <c r="W50"/>
  <c r="W52"/>
  <c r="W54"/>
  <c r="W56"/>
  <c r="W59"/>
  <c r="W61"/>
  <c r="W63"/>
  <c r="W65"/>
  <c r="W67"/>
  <c r="W69"/>
  <c r="W71"/>
  <c r="W75"/>
  <c r="W78"/>
  <c r="W81"/>
  <c r="W86"/>
  <c r="W89"/>
  <c r="W91"/>
  <c r="W93"/>
  <c r="W95"/>
  <c r="W98"/>
  <c r="W102"/>
  <c r="W104"/>
  <c r="W106"/>
  <c r="W109"/>
  <c r="W111"/>
  <c r="W113"/>
  <c r="W115"/>
  <c r="W117"/>
  <c r="W119"/>
  <c r="W122"/>
  <c r="W125"/>
  <c r="W128"/>
  <c r="W130"/>
  <c r="W132"/>
  <c r="W134"/>
  <c r="W136"/>
  <c r="W138"/>
  <c r="W140"/>
  <c r="W143"/>
  <c r="W145"/>
  <c r="W147"/>
  <c r="W149"/>
  <c r="W151"/>
  <c r="W153"/>
  <c r="W168"/>
  <c r="W175"/>
  <c r="W177"/>
  <c r="W179"/>
  <c r="W183"/>
  <c r="W185"/>
  <c r="W189"/>
  <c r="W192"/>
  <c r="W196"/>
  <c r="W199"/>
  <c r="W203"/>
  <c r="W205"/>
  <c r="W207"/>
  <c r="W209"/>
  <c r="W211"/>
  <c r="W216"/>
  <c r="W219"/>
  <c r="W221"/>
  <c r="W223"/>
  <c r="W225"/>
  <c r="W227"/>
  <c r="W229"/>
  <c r="W231"/>
  <c r="W233"/>
  <c r="W235"/>
  <c r="W238"/>
  <c r="W242"/>
  <c r="W244"/>
  <c r="W247"/>
  <c r="W252"/>
  <c r="W254"/>
  <c r="W256"/>
  <c r="W258"/>
  <c r="W260"/>
  <c r="W266"/>
  <c r="W268"/>
  <c r="W270"/>
  <c r="W272"/>
  <c r="W274"/>
  <c r="W277"/>
  <c r="W279"/>
  <c r="W281"/>
  <c r="W300"/>
  <c r="W315"/>
  <c r="W318"/>
  <c r="W320"/>
  <c r="W322"/>
  <c r="W324"/>
  <c r="W326"/>
  <c r="W328"/>
  <c r="W330"/>
  <c r="W332"/>
  <c r="W334"/>
  <c r="W336"/>
  <c r="W338"/>
  <c r="W341"/>
  <c r="W343"/>
  <c r="W345"/>
  <c r="W347"/>
  <c r="W349"/>
  <c r="W351"/>
  <c r="W353"/>
  <c r="W355"/>
  <c r="W357"/>
  <c r="W359"/>
  <c r="W361"/>
  <c r="W363"/>
  <c r="W365"/>
  <c r="W367"/>
  <c r="W369"/>
  <c r="W371"/>
  <c r="W373"/>
  <c r="W375"/>
  <c r="W377"/>
  <c r="W379"/>
  <c r="W381"/>
  <c r="W383"/>
  <c r="W385"/>
  <c r="W387"/>
  <c r="W389"/>
  <c r="W391"/>
  <c r="W393"/>
  <c r="W395"/>
  <c r="W397"/>
  <c r="W399"/>
  <c r="W402"/>
  <c r="W404"/>
  <c r="W406"/>
  <c r="W408"/>
  <c r="W410"/>
  <c r="W412"/>
  <c r="W414"/>
  <c r="W416"/>
  <c r="W418"/>
  <c r="W420"/>
  <c r="W423"/>
  <c r="W425"/>
  <c r="W427"/>
  <c r="W429"/>
  <c r="W431"/>
  <c r="W433"/>
  <c r="W435"/>
  <c r="W437"/>
  <c r="W439"/>
  <c r="W441"/>
  <c r="W443"/>
  <c r="W445"/>
  <c r="W447"/>
  <c r="W449"/>
  <c r="W451"/>
  <c r="W453"/>
  <c r="W455"/>
  <c r="W457"/>
  <c r="W459"/>
  <c r="W461"/>
  <c r="W463"/>
  <c r="W465"/>
  <c r="W467"/>
  <c r="W469"/>
  <c r="W471"/>
  <c r="W473"/>
  <c r="W475"/>
  <c r="W477"/>
  <c r="W479"/>
  <c r="W481"/>
  <c r="W483"/>
  <c r="W485"/>
  <c r="W487"/>
  <c r="W489"/>
  <c r="W491"/>
  <c r="W493"/>
  <c r="W495"/>
  <c r="W497"/>
  <c r="W500"/>
  <c r="W502"/>
  <c r="W504"/>
  <c r="W506"/>
  <c r="W508"/>
  <c r="W510"/>
  <c r="W512"/>
  <c r="W514"/>
  <c r="W516"/>
  <c r="W518"/>
  <c r="W520"/>
  <c r="W522"/>
  <c r="W524"/>
  <c r="W526"/>
  <c r="W528"/>
  <c r="W530"/>
  <c r="W532"/>
  <c r="W534"/>
  <c r="W537"/>
  <c r="W539"/>
  <c r="W541"/>
  <c r="W543"/>
  <c r="W545"/>
  <c r="W548"/>
  <c r="W550"/>
  <c r="W552"/>
  <c r="W554"/>
  <c r="W556"/>
  <c r="W559"/>
  <c r="W561"/>
  <c r="W563"/>
  <c r="W565"/>
  <c r="W567"/>
  <c r="W569"/>
  <c r="W571"/>
  <c r="W7"/>
  <c r="D108" i="12"/>
  <c r="D107"/>
  <c r="D106"/>
  <c r="D105"/>
</calcChain>
</file>

<file path=xl/sharedStrings.xml><?xml version="1.0" encoding="utf-8"?>
<sst xmlns="http://schemas.openxmlformats.org/spreadsheetml/2006/main" count="2787" uniqueCount="892">
  <si>
    <t>SN</t>
  </si>
  <si>
    <t xml:space="preserve">NAME OF LINE/ICT </t>
  </si>
  <si>
    <t>ICT1_765/400kv_CHAMPA</t>
  </si>
  <si>
    <t>N</t>
  </si>
  <si>
    <t>SPRD</t>
  </si>
  <si>
    <t>ICT3_400/220kv_PUNE</t>
  </si>
  <si>
    <t>SWITCHABLE LR_765kV_CHAMPA 1_DURG PS</t>
  </si>
  <si>
    <t>BUS REACTOR_400kV_50MVAR_PUNE</t>
  </si>
  <si>
    <t xml:space="preserve">765kV WARDHA - AURANGABAD(PG) III </t>
  </si>
  <si>
    <t>LVRD</t>
  </si>
  <si>
    <t>BUS REACTOR_400kV_125MVAR_PARLI</t>
  </si>
  <si>
    <t>SWITCHABLE LR_765kV_DURG 1_KOTRA PS</t>
  </si>
  <si>
    <t>ICT3_400/220kv_MAPUSA</t>
  </si>
  <si>
    <t>ICT1_400/220kv_WARDHA</t>
  </si>
  <si>
    <t>BUS REACTOR_765kV_240MVAR_PUNE(GIS)</t>
  </si>
  <si>
    <t>BUS REACTOR_765kV_240MVAR_AURANGABAD</t>
  </si>
  <si>
    <t>765kV KOTRA PS-DURG PS II</t>
  </si>
  <si>
    <t>SWITCHABLE LR_765kV_DURG 2_KOTRA PS</t>
  </si>
  <si>
    <t>BUS REACTOR_400kV_80MVAR_KOLHAPUR</t>
  </si>
  <si>
    <t>ICT1_765/400kv_SEONI</t>
  </si>
  <si>
    <t>SWITCHABLE LR_765kV_PADGHE2_AURANGABAD</t>
  </si>
  <si>
    <t>BUS REACTOR_400kV_63MVAR_PARLI</t>
  </si>
  <si>
    <t>BUS REACTOR_400kV_50MVAR_MAPUSA</t>
  </si>
  <si>
    <t>BUS REACTOR_400kV_63MVAR_SOLAPUR</t>
  </si>
  <si>
    <t>ICT1_765/400kv_WARDHA</t>
  </si>
  <si>
    <t>765kV PUNE(GIS)-SOLAPUR</t>
  </si>
  <si>
    <t>400kV RAIPUR-BHADRAVATI III</t>
  </si>
  <si>
    <t>765kV SEONI-WARDHA I</t>
  </si>
  <si>
    <t>400kV RAIPUR-BHADRAVATI I</t>
  </si>
  <si>
    <t>BUS REACTOR_400kV_125MVAR_AURANGABAD</t>
  </si>
  <si>
    <t>400kV BHADRAVATI-PARLI I</t>
  </si>
  <si>
    <t>765kV D'JAIGARH- JHARSUGUDA I</t>
  </si>
  <si>
    <t>ICT2_765/400kv_SEONI</t>
  </si>
  <si>
    <t>SWITCHABLE LR_400kV_PUNE(GIS) 1_PUNE</t>
  </si>
  <si>
    <t>SWITCHABLE LR_400kV_PUNE(GIS) 2_PUNE</t>
  </si>
  <si>
    <t>ICT2_400/220kv_WARDHA</t>
  </si>
  <si>
    <t>765kV DURG PS -WARDHA_2</t>
  </si>
  <si>
    <t xml:space="preserve">765kV DURG PS -WARDHA_1 </t>
  </si>
  <si>
    <t>765kV SEONI-WARDHA II</t>
  </si>
  <si>
    <t>400kV WARDHA-PARLI I</t>
  </si>
  <si>
    <t>BUS REACTOR_765kV_240MVAR_BILASPUR</t>
  </si>
  <si>
    <t xml:space="preserve">765kV WARDHA - AURANGABAD(PG) I </t>
  </si>
  <si>
    <t>400kV RAIGARH-IBEUL I</t>
  </si>
  <si>
    <t xml:space="preserve">TYPE </t>
  </si>
  <si>
    <t>LENGTH</t>
  </si>
  <si>
    <t>220kV KORBA(EAST)-BUDDHIPADAR III</t>
  </si>
  <si>
    <t>LINE</t>
  </si>
  <si>
    <t>WR1L2</t>
  </si>
  <si>
    <t>WR1-IR1</t>
  </si>
  <si>
    <t>400kV RAIPUR-RAIGARH I</t>
  </si>
  <si>
    <t>WR1L43</t>
  </si>
  <si>
    <t>WR1-IR2</t>
  </si>
  <si>
    <t>400kV RAIPUR-KWPCL II</t>
  </si>
  <si>
    <t>WR1L44</t>
  </si>
  <si>
    <t>400kV KWPCL-RAIGARH II</t>
  </si>
  <si>
    <t>WR1L45</t>
  </si>
  <si>
    <t>WR1L110</t>
  </si>
  <si>
    <t>400kV IBEUL-JHARSUGUDA I</t>
  </si>
  <si>
    <t>WR1L111</t>
  </si>
  <si>
    <t>400kV JHARSUGUDA-ROURKELA I</t>
  </si>
  <si>
    <t>WR1L49</t>
  </si>
  <si>
    <t>400kV RAIGARH-ROURKELA II</t>
  </si>
  <si>
    <t>WR1L98</t>
  </si>
  <si>
    <t>400KV RANCHI-SIPAT I</t>
  </si>
  <si>
    <t>WR1L50</t>
  </si>
  <si>
    <t>WR1-IR3</t>
  </si>
  <si>
    <t>400KV RANCHI-SIPAT II</t>
  </si>
  <si>
    <t>WR1L51</t>
  </si>
  <si>
    <t>400kV RAIPUR-KSK III</t>
  </si>
  <si>
    <t>WR1L52</t>
  </si>
  <si>
    <t>WR1-IR4</t>
  </si>
  <si>
    <t>400kV KSK-RKKML III</t>
  </si>
  <si>
    <t>WR1L105</t>
  </si>
  <si>
    <t>400kV RKKML-RAIGARH III</t>
  </si>
  <si>
    <t>WR1L106</t>
  </si>
  <si>
    <t>WR1L103</t>
  </si>
  <si>
    <t xml:space="preserve">400kV KSK-RAIGARH IV </t>
  </si>
  <si>
    <t>WR1L97</t>
  </si>
  <si>
    <t>400kV RAIGARH-JHARSUGUDA III</t>
  </si>
  <si>
    <t>WR1L56</t>
  </si>
  <si>
    <t>400kV JHARSUGUDA-ROURKELA III</t>
  </si>
  <si>
    <t>WR1L57</t>
  </si>
  <si>
    <t>400kV RAIGARH-STERLITE IV</t>
  </si>
  <si>
    <t>WR1L58</t>
  </si>
  <si>
    <t>400kV STERLITE-ROURKELA IV</t>
  </si>
  <si>
    <t>WR1L59</t>
  </si>
  <si>
    <t>765kV D'JAIGARH-BILASPUR</t>
  </si>
  <si>
    <t>WR1L60</t>
  </si>
  <si>
    <t>WR1-IR5</t>
  </si>
  <si>
    <t>WR1L61</t>
  </si>
  <si>
    <t>WR1L101</t>
  </si>
  <si>
    <t>WR1-IR6</t>
  </si>
  <si>
    <t>765kV D'JAIGARH- JHARSUGUDA II</t>
  </si>
  <si>
    <t>WR1L102</t>
  </si>
  <si>
    <t>400kV KORBA-KORBA(WEST)</t>
  </si>
  <si>
    <t>WR1L3</t>
  </si>
  <si>
    <t>CG(O&amp;M)</t>
  </si>
  <si>
    <t>400kV KORBA-BHILAI I</t>
  </si>
  <si>
    <t>WR1L4</t>
  </si>
  <si>
    <t>400kV KORBA-BHILAI II</t>
  </si>
  <si>
    <t>WR1L5</t>
  </si>
  <si>
    <t>400kV BHILAI-KORADI</t>
  </si>
  <si>
    <t>WR1L6</t>
  </si>
  <si>
    <t>MH(O&amp;M)</t>
  </si>
  <si>
    <t>400kV KORADI-SATPURA</t>
  </si>
  <si>
    <t>WR1L7</t>
  </si>
  <si>
    <t>400kV RAIPUR-BHILAI I</t>
  </si>
  <si>
    <t>WR1L8</t>
  </si>
  <si>
    <t>400kV BHILAI-BHADRAVATI I</t>
  </si>
  <si>
    <t>WR1L9</t>
  </si>
  <si>
    <t>WR1-LINE</t>
  </si>
  <si>
    <t>WR1L10</t>
  </si>
  <si>
    <t>400kV RAIPUR-BHADRAVATI II</t>
  </si>
  <si>
    <t>WR1L11</t>
  </si>
  <si>
    <t>WR1L12</t>
  </si>
  <si>
    <t>400kV BHADRAVATI-CHANDRAPUR I</t>
  </si>
  <si>
    <t>WR1L13</t>
  </si>
  <si>
    <t>400kV BHADRAVATI-CHANDRAPUR II</t>
  </si>
  <si>
    <t>WR1L14</t>
  </si>
  <si>
    <t>400kV BHADRAVATI-CHANDRAPUR III</t>
  </si>
  <si>
    <t>WR1L15</t>
  </si>
  <si>
    <t>400kV BHADRAVATI-CHANDRAPUR IV</t>
  </si>
  <si>
    <t>WR1L16</t>
  </si>
  <si>
    <t>400kV MAHAN-VINDHYACHAL</t>
  </si>
  <si>
    <t>WR1L25</t>
  </si>
  <si>
    <t>400kV KORBA-MAHAN</t>
  </si>
  <si>
    <t>WR1L26</t>
  </si>
  <si>
    <t>400kV VINDHYACHAL-KORBA II</t>
  </si>
  <si>
    <t>WR1L27</t>
  </si>
  <si>
    <t>400kV SATPURA-SEONI</t>
  </si>
  <si>
    <t>WR1L28</t>
  </si>
  <si>
    <t>400kV BHILAI-SEONI</t>
  </si>
  <si>
    <t>WR1L29</t>
  </si>
  <si>
    <t>400kV BHILAI-BHATAPARA</t>
  </si>
  <si>
    <t>WR1L30</t>
  </si>
  <si>
    <t>400kV BHATAPARA-KORBA</t>
  </si>
  <si>
    <t>WR1L31</t>
  </si>
  <si>
    <t>400kV RAIPUR-SIPAT I</t>
  </si>
  <si>
    <t>WR1L34</t>
  </si>
  <si>
    <t>765kV TAMNAR PS-KOTRA PS I</t>
  </si>
  <si>
    <t>WR1L35</t>
  </si>
  <si>
    <t>WR1L36</t>
  </si>
  <si>
    <t>765kV KOTRA PS-DURG PS I</t>
  </si>
  <si>
    <t>WR1L37</t>
  </si>
  <si>
    <t>WR1L38</t>
  </si>
  <si>
    <t xml:space="preserve">400kV AURANGABAD(PG)-AURANGABAD(MSETCL) II </t>
  </si>
  <si>
    <t>WR1L39</t>
  </si>
  <si>
    <t>400kV BHADRAVATI-DHARIWAL TPP II</t>
  </si>
  <si>
    <t>WR1L40</t>
  </si>
  <si>
    <t>400kV DHARIWAL TPP-PARLI II</t>
  </si>
  <si>
    <t>WR1L41</t>
  </si>
  <si>
    <t xml:space="preserve">400kV AURANGABAD(PG)-AURANGABAD(MSETCL) I </t>
  </si>
  <si>
    <t>WR1L42</t>
  </si>
  <si>
    <t>400KV RAIPUR-SIPAT II</t>
  </si>
  <si>
    <t>WR1L62</t>
  </si>
  <si>
    <t>400kV RAIPUR-SIPAT III</t>
  </si>
  <si>
    <t>WR1L63</t>
  </si>
  <si>
    <t>765kV BILASPUR-SIPAT I</t>
  </si>
  <si>
    <t>WR1L64</t>
  </si>
  <si>
    <t>765kV SEONI-BILASPUR I</t>
  </si>
  <si>
    <t>WR1L65</t>
  </si>
  <si>
    <t>765kV BILASPUR-SIPAT II</t>
  </si>
  <si>
    <t>WR1L66</t>
  </si>
  <si>
    <t>765kV SEONI-BILASPUR II</t>
  </si>
  <si>
    <t>WR1L67</t>
  </si>
  <si>
    <t>WR1L68</t>
  </si>
  <si>
    <t>WR1L69</t>
  </si>
  <si>
    <t>400kV WARDHA-AKOLA I</t>
  </si>
  <si>
    <t>WR1L70</t>
  </si>
  <si>
    <t>400kV WARDHA-AKOLA II</t>
  </si>
  <si>
    <t>WR1L71</t>
  </si>
  <si>
    <t>400kV AURANGABAD (PG) -AKOLA I</t>
  </si>
  <si>
    <t>WR1L72</t>
  </si>
  <si>
    <t>400kV AURANGABAD (PG) -AKOLA II</t>
  </si>
  <si>
    <t>WR1L73</t>
  </si>
  <si>
    <t>WR1L74</t>
  </si>
  <si>
    <t>400kV PARLI(PG)-PARLI(MSETCL) I</t>
  </si>
  <si>
    <t>WR1L76</t>
  </si>
  <si>
    <t>400kV PARLI(PG)-PARLI(MSETCL) II</t>
  </si>
  <si>
    <t>WR1L77</t>
  </si>
  <si>
    <t>400kV KORBA-RAIPUR III</t>
  </si>
  <si>
    <t>WR1L78</t>
  </si>
  <si>
    <t>400kV KORBA-RAIPUR IV</t>
  </si>
  <si>
    <t>WR1L79</t>
  </si>
  <si>
    <t>WR1L80</t>
  </si>
  <si>
    <t>400kV WARDHA-PARLI II</t>
  </si>
  <si>
    <t>WR1L81</t>
  </si>
  <si>
    <t>400kV KORBA-BALCO</t>
  </si>
  <si>
    <t>WR1L82</t>
  </si>
  <si>
    <t>400kV BALCO-BIRSINGHPUR</t>
  </si>
  <si>
    <t>WR1L83</t>
  </si>
  <si>
    <t>400kV WARDHA-MAUDA II</t>
  </si>
  <si>
    <t>WR1L84</t>
  </si>
  <si>
    <t>400kV KORBA-VANDANA</t>
  </si>
  <si>
    <t>WR1L85</t>
  </si>
  <si>
    <t>WR1L86</t>
  </si>
  <si>
    <t>400KV RAIPUR-WARDHA I</t>
  </si>
  <si>
    <t>WR1L87</t>
  </si>
  <si>
    <t>400KV RAIPUR-WARDHA II</t>
  </si>
  <si>
    <t>WR1L88</t>
  </si>
  <si>
    <t>400kV RAIPUR-DURG I</t>
  </si>
  <si>
    <t>WR1L91</t>
  </si>
  <si>
    <t>400kV RAIPUR-DURG II</t>
  </si>
  <si>
    <t>WR1L92</t>
  </si>
  <si>
    <t>400kV RAIGARH-KOTRA PS I</t>
  </si>
  <si>
    <t>WR1L93</t>
  </si>
  <si>
    <t>400kV RAIGARH-KOTRA PS II</t>
  </si>
  <si>
    <t>WR1L94</t>
  </si>
  <si>
    <t>765KV DURG PS - D'JAIGARH</t>
  </si>
  <si>
    <t>WR1L95</t>
  </si>
  <si>
    <t>WR1L99</t>
  </si>
  <si>
    <t xml:space="preserve">765kV WARDHA - AURANGABAD(PG) II </t>
  </si>
  <si>
    <t>WR1L100</t>
  </si>
  <si>
    <t>400kV KORBA-SIPAT</t>
  </si>
  <si>
    <t>WR1L104</t>
  </si>
  <si>
    <t>WR1L108</t>
  </si>
  <si>
    <t>WR1L109</t>
  </si>
  <si>
    <t>WR1L112</t>
  </si>
  <si>
    <t>400Kv PARLI-PUNE(GIS)_1</t>
  </si>
  <si>
    <t>WR1L113</t>
  </si>
  <si>
    <t>400Kv PARLI-PUNE(GIS)_2</t>
  </si>
  <si>
    <t>WR1L114</t>
  </si>
  <si>
    <t>400Kv PUNE(GIS)-PUNE(TALEGOAN)_1</t>
  </si>
  <si>
    <t>WR1L115</t>
  </si>
  <si>
    <t>400Kv PUNE(GIS)-PUNE(TALEGOAN)_2</t>
  </si>
  <si>
    <t>WR1L116</t>
  </si>
  <si>
    <t>WR1L117</t>
  </si>
  <si>
    <t xml:space="preserve">765kV WARDHA - AURANGABAD(PG) IV </t>
  </si>
  <si>
    <t>WR1L118</t>
  </si>
  <si>
    <t>400Kv SOLAPUR(NTPC)-SOLAPUR(PG)_1</t>
  </si>
  <si>
    <t>WR1L119</t>
  </si>
  <si>
    <t>400Kv SOLAPUR(NTPC)-SOLAPUR(PG)_2</t>
  </si>
  <si>
    <t>WR1L120</t>
  </si>
  <si>
    <t xml:space="preserve">765kV DURG PS- CHAMPA_1 </t>
  </si>
  <si>
    <t>WR1L121</t>
  </si>
  <si>
    <t>765kV CHAMPA- KOTRA PS</t>
  </si>
  <si>
    <t>WR1L122</t>
  </si>
  <si>
    <t>ICT1_400/220kv_RAIPUR</t>
  </si>
  <si>
    <t>ICT</t>
  </si>
  <si>
    <t>WR1T1</t>
  </si>
  <si>
    <t>ICT2_400/220kv_RAIPUR</t>
  </si>
  <si>
    <t>WR1T2</t>
  </si>
  <si>
    <t>ICT1_400/220kv_MAPUSA</t>
  </si>
  <si>
    <t>WR1T3</t>
  </si>
  <si>
    <t>ICT2_400/220kv_MAPUSA</t>
  </si>
  <si>
    <t>WR1T4</t>
  </si>
  <si>
    <t>ICT1_400/220kv_BAHATAPARA</t>
  </si>
  <si>
    <t>WR1T5</t>
  </si>
  <si>
    <t>ICT1_400/220kv_RAIGARH</t>
  </si>
  <si>
    <t>WR1T6</t>
  </si>
  <si>
    <t>ICT2_400/220kv_RAIGARH</t>
  </si>
  <si>
    <t>WR1T7</t>
  </si>
  <si>
    <t>WR1T8</t>
  </si>
  <si>
    <t>WR1T9</t>
  </si>
  <si>
    <t>ICT3_765/400kv_SEONI</t>
  </si>
  <si>
    <t>WR1T10</t>
  </si>
  <si>
    <t>ICT1_400/220kv_SEONI</t>
  </si>
  <si>
    <t>WR1T11</t>
  </si>
  <si>
    <t>WR1T12</t>
  </si>
  <si>
    <t>ICT2_765/400kv_WARDHA</t>
  </si>
  <si>
    <t>WR1T13</t>
  </si>
  <si>
    <t>ICT3_765/400kv_WARDHA</t>
  </si>
  <si>
    <t>WR1T14</t>
  </si>
  <si>
    <t>ICT1_765/400kv_BILASPUR</t>
  </si>
  <si>
    <t>WR1T15</t>
  </si>
  <si>
    <t>ICT2_765/400kv_BILASPUR</t>
  </si>
  <si>
    <t>WR1T16</t>
  </si>
  <si>
    <t>ICT2_400/220kv_BAHATAPARA</t>
  </si>
  <si>
    <t>WR1T17</t>
  </si>
  <si>
    <t>ICT2_400/220kv_SEONI</t>
  </si>
  <si>
    <t>WR1T18</t>
  </si>
  <si>
    <t>ICT3_400/220kv_RAIPUR</t>
  </si>
  <si>
    <t>WR1T19</t>
  </si>
  <si>
    <t>WR1T20</t>
  </si>
  <si>
    <t>WR1T21</t>
  </si>
  <si>
    <t>ICT3_400/220kv_WARDHA</t>
  </si>
  <si>
    <t>WR1T22</t>
  </si>
  <si>
    <t>ICT1_400/220kv_SOLAPUR</t>
  </si>
  <si>
    <t>WR1T23</t>
  </si>
  <si>
    <t>ICT2_400/220kv_SOLAPUR</t>
  </si>
  <si>
    <t>WR1T24</t>
  </si>
  <si>
    <t>ICT1_400/220kv_PUNE</t>
  </si>
  <si>
    <t>WR1T25</t>
  </si>
  <si>
    <t>ICT2_400/220kv_PUNE</t>
  </si>
  <si>
    <t>WR1T26</t>
  </si>
  <si>
    <t>WR1T27</t>
  </si>
  <si>
    <t>ICT3_765/400kv_BILASPUR</t>
  </si>
  <si>
    <t>WR1T28</t>
  </si>
  <si>
    <t>ICT1_765/400kv_KOTRA PS</t>
  </si>
  <si>
    <t>WR1T29</t>
  </si>
  <si>
    <t>ICT2_765/400kv_KOTRA PS</t>
  </si>
  <si>
    <t>WR1T30</t>
  </si>
  <si>
    <t>ICT4_765/400kv_KOTRA PS</t>
  </si>
  <si>
    <t>WR1T31</t>
  </si>
  <si>
    <t>WR1T32</t>
  </si>
  <si>
    <t>ICT1_765/400kv_TAMNAR PS</t>
  </si>
  <si>
    <t>WR1T33</t>
  </si>
  <si>
    <t>ICT2_765/400kv_TAMNAR PS</t>
  </si>
  <si>
    <t>WR1T34</t>
  </si>
  <si>
    <t>ICT1_765/400kv_DURG PS</t>
  </si>
  <si>
    <t>WR1T35</t>
  </si>
  <si>
    <t>ICT1_765/400kv_SOLAPUR</t>
  </si>
  <si>
    <t>WR1T36</t>
  </si>
  <si>
    <t>ICT2_765/400kv_SOLAPUR</t>
  </si>
  <si>
    <t>WR1T37</t>
  </si>
  <si>
    <t>ICT1_400/200kv_AURANGABAD</t>
  </si>
  <si>
    <t>WR1T38</t>
  </si>
  <si>
    <t>ICT2_400/200kv_AURANGABAD</t>
  </si>
  <si>
    <t>WR1T39</t>
  </si>
  <si>
    <t>ICT2_765/400kv_AURANGABAD</t>
  </si>
  <si>
    <t>WR1T40</t>
  </si>
  <si>
    <t>ICT3_765/400kv_TAMNAR PS</t>
  </si>
  <si>
    <t>WR1T41</t>
  </si>
  <si>
    <t>ICT3_765/400kv_KOTRA PS</t>
  </si>
  <si>
    <t>WR1T42</t>
  </si>
  <si>
    <t>ICT1_765/400kv_AURANGABAD</t>
  </si>
  <si>
    <t>WR1T43</t>
  </si>
  <si>
    <t>ICT2_765/400kv_D'JAIGARH</t>
  </si>
  <si>
    <t>WR1T44</t>
  </si>
  <si>
    <t>ICT1_765/400kv_D'JAIGARH</t>
  </si>
  <si>
    <t>WR1T45</t>
  </si>
  <si>
    <t>ICT1_400/200kv_BHADRAWATI</t>
  </si>
  <si>
    <t>WR1T46</t>
  </si>
  <si>
    <t>ICT1_765/400kv_PUNE(GIS)</t>
  </si>
  <si>
    <t>WR1T47</t>
  </si>
  <si>
    <t>ICT2_765/400kv_PUNE(GIS)</t>
  </si>
  <si>
    <t>WR1T48</t>
  </si>
  <si>
    <t>WR1T49</t>
  </si>
  <si>
    <t>BUS REACTOR_400kV_63MVAR_RAIGARH</t>
  </si>
  <si>
    <t>BR</t>
  </si>
  <si>
    <t>WR1R1</t>
  </si>
  <si>
    <t>BUS REACTOR_765kV_240MVAR_SEONI</t>
  </si>
  <si>
    <t>WR1R2</t>
  </si>
  <si>
    <t>SWITCHABLE LR_400kV_KORBA 3_RAIPUR</t>
  </si>
  <si>
    <t>WR1R3</t>
  </si>
  <si>
    <t>BUS REACTOR_400kV_50MVAR_WARDHA</t>
  </si>
  <si>
    <t>WR1R4</t>
  </si>
  <si>
    <t>WR1R5</t>
  </si>
  <si>
    <t>WR1R6</t>
  </si>
  <si>
    <t>WR1R7</t>
  </si>
  <si>
    <t>BUS REACTOR_765kV_240MVAR_WARDHA</t>
  </si>
  <si>
    <t>WR1R8</t>
  </si>
  <si>
    <t>WR1R9</t>
  </si>
  <si>
    <t>SWITCHABLE LR_765kV_BINA_SEONI</t>
  </si>
  <si>
    <t>WR1R10</t>
  </si>
  <si>
    <t>SWITCHABLE LR_765kV_SEONI 1_BILASPUR</t>
  </si>
  <si>
    <t>WR1R11</t>
  </si>
  <si>
    <t>SWITCHABLE LR_765kV_SEONI 2_BILASPUR</t>
  </si>
  <si>
    <t>WR1R12</t>
  </si>
  <si>
    <t>SWITCHABLE LR_765kV_D'GARH_BILASPUR</t>
  </si>
  <si>
    <t>WR1R13</t>
  </si>
  <si>
    <t>BUS REACTOR_765kV_240MVAR_KOTRA PS</t>
  </si>
  <si>
    <t>WR1R14</t>
  </si>
  <si>
    <t>BUS REACTOR_400kV_80MVAR_KOTRA PS</t>
  </si>
  <si>
    <t>WR1R15</t>
  </si>
  <si>
    <t>WR1R16</t>
  </si>
  <si>
    <t>BUS REACTOR_400kV_50MVAR_BHADRAWATI</t>
  </si>
  <si>
    <t>WR1R17</t>
  </si>
  <si>
    <t>BUS REACTOR_400kV_80MVAR_RAIPUR</t>
  </si>
  <si>
    <t>WR1R18</t>
  </si>
  <si>
    <t>WR1R19</t>
  </si>
  <si>
    <t>WR1R20</t>
  </si>
  <si>
    <t>WR1R21</t>
  </si>
  <si>
    <t>BUS REACTOR_765kV_240MVAR_TAMNAR PS</t>
  </si>
  <si>
    <t>WR1R22</t>
  </si>
  <si>
    <t>BUS REACTOR_765kV_240MVAR_DURG PS</t>
  </si>
  <si>
    <t>WR1R23</t>
  </si>
  <si>
    <t>BUS REACTOR_765kV_240MVAR_SOLAPUR</t>
  </si>
  <si>
    <t>WR1R24</t>
  </si>
  <si>
    <t>SWITCHABLE LR_765kV_RAICHUR 1_SOLAPUR</t>
  </si>
  <si>
    <t>WR1R25</t>
  </si>
  <si>
    <t>SWITCHABLE LR_765kV_RAICHUR 2_SOLAPUR</t>
  </si>
  <si>
    <t>WR1R26</t>
  </si>
  <si>
    <t>SWITCHABLE LR_765kV_A'BAD 1_WARDHA</t>
  </si>
  <si>
    <t>WR1R27</t>
  </si>
  <si>
    <t>SWITCHABLE LR_765kV_A'BAD 2_WARDHA</t>
  </si>
  <si>
    <t>WR1R28</t>
  </si>
  <si>
    <t>SWITCHABLE LR_765kV_PUNE(GIS)_SOLAPUR</t>
  </si>
  <si>
    <t>WR1R29</t>
  </si>
  <si>
    <t>SWITCHABLE LR_765kV_WARDHA 2_SEONI</t>
  </si>
  <si>
    <t>WR1R30</t>
  </si>
  <si>
    <t>BUS REACTOR 1_765kV_330MVAR_D'JAIGARH</t>
  </si>
  <si>
    <t>WR1R31</t>
  </si>
  <si>
    <t>BUS REACTOR 2_765kV_330MVAR_D'JAIGARH</t>
  </si>
  <si>
    <t>WR1R32</t>
  </si>
  <si>
    <t>WR1R33</t>
  </si>
  <si>
    <t>WR1R34</t>
  </si>
  <si>
    <t>WR1R35</t>
  </si>
  <si>
    <t>BUS REACTOR_400kV_125MVAR_BHATAPARA</t>
  </si>
  <si>
    <t>WR1R36</t>
  </si>
  <si>
    <t>SWITCHABLE LR_765kV_WARDHA 1_SEONI</t>
  </si>
  <si>
    <t>WR1R37</t>
  </si>
  <si>
    <t>BUS REACTOR_400kV_125MVAR_RAIGARH</t>
  </si>
  <si>
    <t>WR1R38</t>
  </si>
  <si>
    <t>SWITCHABLE LR_765kV_PADGHE1_AURANGABAD</t>
  </si>
  <si>
    <t>WR1R39</t>
  </si>
  <si>
    <t>WR1R40</t>
  </si>
  <si>
    <t>SWITCHABLE LR_765kV_WARDHA 1_DURG PS</t>
  </si>
  <si>
    <t>WR1R41</t>
  </si>
  <si>
    <t>SWITCHABLE LR_765kV_WARDHA 2_DURG PS</t>
  </si>
  <si>
    <t>WR1R42</t>
  </si>
  <si>
    <t>SWITCHABLE LR_400kV_BOISAR2_AURANGABAD</t>
  </si>
  <si>
    <t>WR1R43</t>
  </si>
  <si>
    <t>SWITCHABLE LR_400kV_BOISAR1_AURANGABAD</t>
  </si>
  <si>
    <t>WR1R44</t>
  </si>
  <si>
    <t>BUS REACTOR_400kV_125MVAR_RAIPUR</t>
  </si>
  <si>
    <t>WR1R45</t>
  </si>
  <si>
    <t>BUS REACTOR_765kV_330MVAR_WARDHA</t>
  </si>
  <si>
    <t>WR1R46</t>
  </si>
  <si>
    <t>SWITCHABLE LR_400kV_KARAD_SOLAPUR</t>
  </si>
  <si>
    <t>WR1R47</t>
  </si>
  <si>
    <t>BUS REACTOR_400kV_125MVAR_SEONI</t>
  </si>
  <si>
    <t>WR1R48</t>
  </si>
  <si>
    <t>WR1R49</t>
  </si>
  <si>
    <t>WR1R50</t>
  </si>
  <si>
    <t>SWITCHABLE LR_400kV_A'BAD 1_PUNE</t>
  </si>
  <si>
    <t>WR1R51</t>
  </si>
  <si>
    <t>SWITCHABLE LR_400kV_A'BAD 2_PUNE</t>
  </si>
  <si>
    <t>WR1R52</t>
  </si>
  <si>
    <t>WR1R53</t>
  </si>
  <si>
    <t>WR1R54</t>
  </si>
  <si>
    <t>SWITCHABLE LR_765kV_SOLAPUR_PUNE(GIS)</t>
  </si>
  <si>
    <t>WR1R55</t>
  </si>
  <si>
    <t>BUS REACTOR_400kV_80MVAR_DHULE</t>
  </si>
  <si>
    <t>WR1R56</t>
  </si>
  <si>
    <t>SWITCHABLE LR_765kV_A'BAD 3_WARDHA</t>
  </si>
  <si>
    <t>WR1R57</t>
  </si>
  <si>
    <t>SWITCHABLE LR_765kV_A'BAD 4_WARDHA</t>
  </si>
  <si>
    <t>WR1R58</t>
  </si>
  <si>
    <t>HVDC_POLE1_BHADRAWATI</t>
  </si>
  <si>
    <t>HVDC</t>
  </si>
  <si>
    <t>WR1H1</t>
  </si>
  <si>
    <t>HVDC_POLE2_BHADRAWATI</t>
  </si>
  <si>
    <t>WR1H2</t>
  </si>
  <si>
    <t>WRTS-I</t>
  </si>
  <si>
    <t xml:space="preserve">765kV AURANGABAD(PG)-SOLAPUR I </t>
  </si>
  <si>
    <t xml:space="preserve">765kV AURANGABAD(PG)-SOLAPUR II </t>
  </si>
  <si>
    <t xml:space="preserve">SWITCHABLE LR_765kV_JABALPUR 3_D'JAIGARH </t>
  </si>
  <si>
    <t xml:space="preserve">SWITCHABLE LR_765kV_JABALPUR 4_D'JAIGARH </t>
  </si>
  <si>
    <t>WR1L123</t>
  </si>
  <si>
    <t>WR1L124</t>
  </si>
  <si>
    <t>DOCO</t>
  </si>
  <si>
    <t>Type of conductor</t>
  </si>
  <si>
    <t>Configuration</t>
  </si>
  <si>
    <t xml:space="preserve">SWITCHABLE LR_765kV_AURANGABAD 1_SOLAPUR </t>
  </si>
  <si>
    <t xml:space="preserve">SWITCHABLE LR_765kV_AURANGABAD 2_SOLAPUR </t>
  </si>
  <si>
    <t xml:space="preserve">SWITCHABLE LR_765kV_JABALPUR 1_D'JAIGARH </t>
  </si>
  <si>
    <t xml:space="preserve">SWITCHABLE LR_765kV_JABALPUR 2_D'JAIGARH </t>
  </si>
  <si>
    <t>765kV D'JAIGARH-RANCHI I</t>
  </si>
  <si>
    <t>765kV D'JAIGARH-RANCHI II</t>
  </si>
  <si>
    <t>ICT3_400/220kv_SOLAPUR</t>
  </si>
  <si>
    <t>SCSD</t>
  </si>
  <si>
    <t>400kV KOLHAPUR (MSETCL)- KOLHAPUR (GIS) I</t>
  </si>
  <si>
    <t>400kV KOLHAPUR (MSETCL)- KOLHAPUR (GIS) II</t>
  </si>
  <si>
    <t>400kV KOLHAPUR (GIS)-MAPUSA II</t>
  </si>
  <si>
    <t>400kV KOLHAPUR (GIS)-MAPUSA I</t>
  </si>
  <si>
    <t>BUS REACTOR_125MVAR_AT_KOLHAPUR(GIS)</t>
  </si>
  <si>
    <t>H/T  AS PER WRLDC INSTRUCTIONS FOR VOLTAGE REGULATION.</t>
  </si>
  <si>
    <t>H/T  AS PER WRLDC INSTRUCTIONS FOR POWER REGULATION.</t>
  </si>
  <si>
    <t>OMST</t>
  </si>
  <si>
    <t>400kV WARDHA-MAUDA I</t>
  </si>
  <si>
    <t>LART</t>
  </si>
  <si>
    <t>LEFT</t>
  </si>
  <si>
    <t>LHWT</t>
  </si>
  <si>
    <t>400kV RAIPUR-KSK IV</t>
  </si>
  <si>
    <t>400kV RANCHI-SIPAT II</t>
  </si>
  <si>
    <t>400kV RANCHI-SIPAT I</t>
  </si>
  <si>
    <t>765kV TAMNAR PS-KOTRA PS II</t>
  </si>
  <si>
    <t>400kV RAIPUR-WARDHA II</t>
  </si>
  <si>
    <t>400kV RAIPUR-WARDHA I</t>
  </si>
  <si>
    <t>400kV VANDANA-BIRSINGHPUR</t>
  </si>
  <si>
    <t>Element Name</t>
  </si>
  <si>
    <t>SRET</t>
  </si>
  <si>
    <t>SRMT</t>
  </si>
  <si>
    <t>OSPT</t>
  </si>
  <si>
    <t>OMSU</t>
  </si>
  <si>
    <t>SVRD</t>
  </si>
  <si>
    <t>GOVC</t>
  </si>
  <si>
    <t>OSFD</t>
  </si>
  <si>
    <t>OSPD</t>
  </si>
  <si>
    <t>744:00</t>
  </si>
  <si>
    <t>LNCC</t>
  </si>
  <si>
    <t>SWITCHABLE LR_400kV_WARDHA1_AURANGABAD</t>
  </si>
  <si>
    <t>SWITCHABLE LR_400kV_WARDHA2_AURANGABAD</t>
  </si>
  <si>
    <t>LINE OUTAGE AVAILED FOR ATTENDING JUMPER TIGHTENEING &amp; OTHER SHUTDOWN WORKS.</t>
  </si>
  <si>
    <t>OCC APPROVED OUTAGE AVAILED FOR AMP WORKS</t>
  </si>
  <si>
    <t>AMP WORKS AND VARIABLE FREQUENCY TESTING</t>
  </si>
  <si>
    <t>LINE TRIPPED DUE TO OVER VOLTAGE.</t>
  </si>
  <si>
    <t xml:space="preserve">OUTAGE AVAILED BY ER II FOR TAKING OUT 400 KV ROURKELA STERLITE LINE DUE TO MAIN BAY PROBLEM AT STERLITE END. </t>
  </si>
  <si>
    <t xml:space="preserve">LINE TRIPPED ON R PH TO E FAULT AT F.L.74 KM FROM WARDHA. F.C. - 5.5 KA . R PH INSULATOR STRING DECAPPED AT LOC.NO. 208 </t>
  </si>
  <si>
    <t>LINE TRIPPED AT STERLITE END ONLY. LINE REMAIN CHARGED AT RAIGARH S/S</t>
  </si>
  <si>
    <t>OUTAGE AVAILED FOR GENERATOR SYNCHRONISATION AT STERLITE END</t>
  </si>
  <si>
    <t>SNCC</t>
  </si>
  <si>
    <t>LPRD</t>
  </si>
  <si>
    <t>LINE TRIPPED DUE TO OVER VOLTAGE</t>
  </si>
  <si>
    <t>LINE TRIPPED ONLY AT KORBA END . LINE WAS CHARGED FROM VINDHYACHAL .</t>
  </si>
  <si>
    <t>LINE TRIPPED ON OVER VOLTAGE</t>
  </si>
  <si>
    <t>LINE KEPT OUT AS PER WRLDC INSTRUCTIONS FOR VOLTAGE REGULATION</t>
  </si>
  <si>
    <t>LINE H/T AS PER WRLDC INSTRUCTIONS FOR POWER REGULATION</t>
  </si>
  <si>
    <t>LINE TRIPPED ON RPH-E FAULT ONLY AT RANCHI END. LINE A/R UNSUCCESSFUL AT RANCHI . F.L-279.6KM FROM RANCHI.</t>
  </si>
  <si>
    <t>LINE A/R SUCCESSFULLY FROM BOTH ENDS ON R PHASE TO E FAULT,Z1,FC-2.357KA,FL-140.59 KM FROM KORADI END.</t>
  </si>
  <si>
    <t>OUTAGE AVAILED BY RANCHI FOR L/R AMP WORKS</t>
  </si>
  <si>
    <t>H/T FOR REPLACEMENT OF INSULATORS AT NH/SH/RAILWAY CROSSINGS FOR PUBLIC SAFETY.</t>
  </si>
  <si>
    <t>REACTOR TRIPPED DUE TO OPERATION OF DIFFERENTIAL PROTECTION.</t>
  </si>
  <si>
    <t>LINE A/R SUCCESSFULLY FROM BOTH ENDS ON R PHASE TO E FAULT,Z2,FC-1.32KA,F/L-307 KM FROM WARDHA END.</t>
  </si>
  <si>
    <t xml:space="preserve">LINE A/R SUCCESSFUL FROM BOTH ENDS ON R PH-E FAULT. F.L-96.2 KM FROM WARDHA END. F.C= 4.22KA. </t>
  </si>
  <si>
    <t>LCSD</t>
  </si>
  <si>
    <t>LINE TRIPPED ON BPH-E FAULT . F.L- 32.89KM FROM RAIPUR. LINE TRIPPED DUE TO OPGW BROKEN FROM CKT 1 AND CREATED FAULT IN CKT 2 BETWEEN LOC.NO. 312-313 DUE TO HEAVY LIGHTENING , THUNDER AND RAINS IN RAIPUR</t>
  </si>
  <si>
    <t>ICT2_765/400kv_CHAMPA</t>
  </si>
  <si>
    <t>WR1T50</t>
  </si>
  <si>
    <t>LINE TRIPPED DUE TO HEAVY RAIN &amp; THUNDER STORM ON R PHASE TO EARTH FAULT,FC-3.39KA,FL-152KM FROM SOLAPUR END AND FC - 11.34KA FROM AURANGABAD END.</t>
  </si>
  <si>
    <t>LINE TRIPPED DUE TO HEAVY RAIN &amp; THUNDER STORM ON B PHASE TO EARTH FAULT,FC-2.56KA,FL-259KM FROM SOLAPUR END AND FC - 11.4KA FROM AURANGABAD END.</t>
  </si>
  <si>
    <t>GOMD</t>
  </si>
  <si>
    <t>PERMIT RETURNED AT 17:35 HRS &amp; LINE WAS READY CHARGING BUT FOR KEPT UNCHARGED  FOR VOLTAGE REGULATION.</t>
  </si>
  <si>
    <t xml:space="preserve">LINE TRIPPED AT BOTH END DURING HEAVY RAIN, THUNDER STORM ON  Y PH EARTH FAULT AT 157.7KM FROM SOLAPUR AND 81.71KM FROM A'BAD. FC - 3.1KA AT SOLAPUR AND 6.08KA AT A'BAD, </t>
  </si>
  <si>
    <t>OPPORTUNITY OUTAGE AVAILED FOR AMP WORK AS LINE WAS TAKEN OUT FOR OPGW WORKS.</t>
  </si>
  <si>
    <t xml:space="preserve">OPPORTUNITY AVAILED FOR AMP WORKS AS ICT KEPT OUT ON POWER REGULATION DUE TO AVAILABILITY OF OTHERS ICTS, </t>
  </si>
  <si>
    <t>H/T COMPLETING THE SINGLE SPAN STRINGING OF D/C LINE AT LOCATION 23/0 TO 24/0.</t>
  </si>
  <si>
    <t>H/T FOR AMP WORKS</t>
  </si>
  <si>
    <t xml:space="preserve">LINE H/T FOR REMOVING OPGW PILOT ROPE WHICH WAS BURNT AT LOCATION 308 TO 31.IT  WAS DAMAGED DURING OPGW WORKS. ONLINE OPGW WORKS IS TAKEN UNDER  MASTER COMMUNINCATION NETWROK PROJECT FOR WESTREN REGION.  </t>
  </si>
  <si>
    <t>H/T TO CHARGE SPARE REACTOR IN PLACE OF R-PH TO ENSURE HEATHINESS OF SPARE UNIT UNDER ANY EMERGENCY.</t>
  </si>
  <si>
    <t>H/T FOR CSD COMMISSIONING WORKS</t>
  </si>
  <si>
    <t>LINE H/T FOR AMP WORKS AT MPPTCL BIRSINGPUR END.</t>
  </si>
  <si>
    <t>LINE TRIPPED AT RAIGARH END ONLY AT THE TIME OF CLOSING 400 KV KSK LINE CB AT RKKML END. PROBLEM OBSERVED AT RKKML END.</t>
  </si>
  <si>
    <t>LINE TRIPPED AT RAIGARH END ONLY AT THE TIME OF CLOSING 400 KV KSK LINE CB AT RKKML END &amp; UNABLE TO RESTORE DUE TO PROBLEM AT RKKML END.</t>
  </si>
  <si>
    <t>OUTAGE AVAILED FOR REPLACEMENT OF EXISTING 400KV ABCB WITH NEW SF6 CB BY NTPC</t>
  </si>
  <si>
    <t>OUTAGE AVAILED BY SIPAT NTPC.</t>
  </si>
  <si>
    <t>H/T FOR DGA SAMPLING WORKS.</t>
  </si>
  <si>
    <t>H/T FOR COMMISSIONING OF CSD AT 400 KV SIDE.</t>
  </si>
  <si>
    <t xml:space="preserve">LINE TRIPPED AT RAIGARH END ONLY AT THE TIME OF CLOSING 400 KV KSK LINE CB AT RKKML END. </t>
  </si>
  <si>
    <t>LINE H/T IN EMERGENCY  DUE TO FIRE IN AC AND DC PANELS AT JHARSUGUDA S/S</t>
  </si>
  <si>
    <t>H/T FOR VARIABLE FREQUENCY TAN DELTA OF HV BUSHINGS</t>
  </si>
  <si>
    <t>H/T FOR CSD COMMISSIONING WORK</t>
  </si>
  <si>
    <t>LINE A/R SUCCESSFUL  AT BOTH ENDS ON B PH-E FAULT. F.L-110KM FROM WARDHA END. F.C= 3.34KA. F.L.=280KM FROM RAIPUR END F.C.=1.74KA</t>
  </si>
  <si>
    <t>LINE A/R AT BOTH ENDS ON Y PH-E FAULT. F.L-244KM FROM WARDHA END. F.C= 2.8KA. F.L.=16.7 KM FROM RAIPUR END F.C.=3.24KA</t>
  </si>
  <si>
    <t>LINE  A/R SUCCESSFUL AT BOTH ENDS ON Y PH-E FAULT. F.L= 157.1 KM FROM DURG END. F.C= 1.14KA.</t>
  </si>
  <si>
    <t>LINE TRIPPED DUE TO Y-E FAULT. F.L=152.2KM, F.C=2.497KA,LINE FAULT IS IN MAHAN SECTION.</t>
  </si>
  <si>
    <t>LINE TRIPPED ON Y PH - E FAULT AFTER SUCCESSFUL A/R, F.D=94 KM, F.C=4.3KA AT RAIGARH END. FAULT IS IN IBEUL SECTION</t>
  </si>
  <si>
    <t xml:space="preserve"> LINE A/R SUCCESSFUL AT BOTH ENDS ON B PH-E FAULT.</t>
  </si>
  <si>
    <t xml:space="preserve">OUTAGE AVAILED FOR CHANGING PHASE COMBINATION WITH SPARE UNIT TO ENSURE HEATHINESS OF SPARE UNIT UNDER ANY EMERGENCY.. </t>
  </si>
  <si>
    <t>LINE TRIPPED ONLY AT KORBA END , LINE CHARGED FROM SIPAT END. LINE CHARGING CLEARANCE NOT GIVEN BY KORBA NTPC AS R PH CURRENT READING FOUND AMBIGUOUS.</t>
  </si>
  <si>
    <t>H/T FOR AMP, VARIBLE FREQ TEST AND MOG GASKET REPLACEMENT WORKS</t>
  </si>
  <si>
    <t>LINE H/T FOR STRINGING WORK OF EARTH WIRE  BETWEEN 18/0-19/0,62B/0 TO 62C/0, GANTRY - 1/0, 64C/0 TO 65/0, 69/0 TO 70/0.</t>
  </si>
  <si>
    <t>LINE H/T FOR STRINGING WORK OF EARTH WIRE  BETWEEN  18/0-19/0,62B/0 TO 62C/0, GANTRY - 1/0, 64C/0 TO 65/0, 69/0 TO 70/0.</t>
  </si>
  <si>
    <t>LINE TRIPPED AS DT SENT TO KORBA FROM RAIPUR. RELAY MAL-OPERATED AT RAIPUR END .</t>
  </si>
  <si>
    <t xml:space="preserve">LINE CHARGING DELAYED BY KORBA NTPC </t>
  </si>
  <si>
    <t>LINE H/T FOR ATTENDING THE BROKEN OPGW BETWEEN LOC.NO. 312-313 DUE TO HEAVY LIGHTENING , THUNDER AND RAINS IN RAIPUR</t>
  </si>
  <si>
    <t>OSFT</t>
  </si>
  <si>
    <t>BUS REACTOR_765kV_240MVAR_CHAMPA</t>
  </si>
  <si>
    <t>BUS REACTOR_400kV_80MVAR_CHAMPA</t>
  </si>
  <si>
    <t>EMERGENCY OUTAGE AVAILED FOR ATTENDING THE HOT SPOT ON R_PH JUMPER AT LOC. NO. 4/0</t>
  </si>
  <si>
    <t>EMERGENCY OUTAGE AVAILED FOR ATTENDING THE HOT SPOT ON R_PH JUMPER AT LOC. NO. 4/0 OF 400KV PARLI - PUNE GIS CKT 1.</t>
  </si>
  <si>
    <t xml:space="preserve">LINE KEPT OUT AS PER WRLDC INSTRUCTIONS FOR VOLTAGE REGULATION </t>
  </si>
  <si>
    <t>OUTAGE AVAILED FOR  AMP WORKS</t>
  </si>
  <si>
    <t>OUTAGE AVAILED FOR  CSD  WORKS</t>
  </si>
  <si>
    <t xml:space="preserve">LINE TRIPPED DUE TO O/V AT AURANGABAD END. </t>
  </si>
  <si>
    <t>KEPT UNCHARGED  AS PER WRLDC INSTRUCTIONS FOR VOLTAGE REGULATION.</t>
  </si>
  <si>
    <t>CHARGING CODE DELAYED BY WRLDC</t>
  </si>
  <si>
    <t>KEPT UN CHARGED AS PER WRLDC INSTRUCTIONS FOR VOLTAGE REGULATION.</t>
  </si>
  <si>
    <t>H/T AS PER WRLDC INSTRUCTIONS FOR VOLTAGE REGULATION.</t>
  </si>
  <si>
    <t xml:space="preserve">LINE TRIPPED ON OVERVOLTAGE AT AURANGABAD SS </t>
  </si>
  <si>
    <t xml:space="preserve">LINE TRIPPED ON OVER VOLTAGE AT AURANGABAD S/S </t>
  </si>
  <si>
    <t>LINE KEPT UNCHARGED AS PER WRLDC INSTRUCTIONS FOR VOLTAGE REGULATION.</t>
  </si>
  <si>
    <t>KEPT UN CHARGED  AS PER WRLDC INSTRUCTIONS FOR VOLTAGE REGULATION.</t>
  </si>
  <si>
    <t>A/R SUCCESSFUL AT BOTH ENDS ON R PHASE - E FAULT. F.D=262 KM, F.C= 1.936 KA AT KOTRA END.</t>
  </si>
  <si>
    <t>LINE OUTAGE AVAILED FOR RECTIFICATION OF SD NATURE DEFECTS IN MULTI CIRCUIT PORTION OF LINE.</t>
  </si>
  <si>
    <t>LINE TRIPPED ON OVER VOLTAGE AT AURANGABAD END</t>
  </si>
  <si>
    <t>LINE OUTAGE AVAILED FOR  REMOVAL OF SWAPPING ARRANGEMENT FOR LILO WORKS OF PUNE-AURANGABAD.</t>
  </si>
  <si>
    <t>LINE H/T FOR RAILWAY DIVERSION / MODIFICATION WORK FROM LOCATION NO.- 363 TO 366.</t>
  </si>
  <si>
    <t>LINE HAND TRIPPED FOR TAKING OUT LINE REACTOR AT BHADRAWATI FOR TAN DELTA MEASUREMENT OF BHEL BUSHINGS ON DIFFERENT FREQUENCIES.</t>
  </si>
  <si>
    <t>LINE H/T FOR INSULATOR REPLACEMENT WORK IN NH AND RAILWAY CROSSING AT LOC NO.893.FOR PUBLIC SAFETY</t>
  </si>
  <si>
    <t>LINE H/T FOR INSULATOR REPLACEMENT WORK IN NH AND RAILWAY CROSSING AT .FOR PUBLIC SAFETY</t>
  </si>
  <si>
    <t xml:space="preserve">LINE TRIPPED ON OVER VOLTAGE AT WARDHA SS </t>
  </si>
  <si>
    <t xml:space="preserve">EMERGENCY OUTAGE AVAILED BY NTPC SIPAT FOR ATTENDING OIL SEEPAGE FROM BPH LINE CT </t>
  </si>
  <si>
    <t>EMERGENCY OUTAGE FOR ATTENDING 1NO. OPEN DROPPER CONDUCTOR OF R PH ISOLATOR AT SEONI</t>
  </si>
  <si>
    <t>LINE TRIPPED ON Y PH TO E FAULT AT F.L. 181.7 KM FROM RANCHI F.C. - 2.5 KA AND 205 KM FROM SIPAT F.C. - 1.86 KA .</t>
  </si>
  <si>
    <t>EMERGENCY OUTAGE FOR ATTENDING ISOLATOR MECHANISM PROBLEM IN BPH 417-89B  AT PARLI (PG)  S/S.</t>
  </si>
  <si>
    <t>UNABLE TO RESTORE AFTER OUTAGE DUE TO LINE CHARGING DELAYED BY MSETCL , PARLI</t>
  </si>
  <si>
    <t>LINE A/R SUCCESSFUL ON B-E FAULT. F.L.142 KM, F.C=2.6KA FROM BHADRAWATI END. F.C=1.77KA , F.L.213 KM FROM RAIPUR</t>
  </si>
  <si>
    <t>LINE H/T FOR TAKING L/R OUT AT PUNE GIS END FOR JUMPERING WORK OF UP-COMING 400 KV AURANGABAD I L/R.</t>
  </si>
  <si>
    <t>LINE H/T FOR TAKING L/R INTO SERVICE AT PUNE GIS END FOR JUMPERING WORK OF UP-COMING 400 KV AURANGABAD I L/R.</t>
  </si>
  <si>
    <t>LINE TRIPPED DUE TO OVER VOLTAGE AT AURANGABAD END.</t>
  </si>
  <si>
    <t>H/T FOR BUS BAR EXTENSION AND COMMISSIONING WORKS.</t>
  </si>
  <si>
    <t>OUTAGE AVAILED FOR TAKING L/R INTO SERVICE AT BHADRAWATI S/S</t>
  </si>
  <si>
    <t>OUTAGE AVAILED FOR TAKING OUT L/R FROM  SERVICE FOR TAN DELTA MEASUREMENTOF BHEL BUSHINGS ON DEFFERENT FREQUENCIES AT BHADRAWATI S/S. LINE CHARGED WITHOUT LR.</t>
  </si>
  <si>
    <t>LINE TRIPPED ON R-PH TO EARTH FAULT . F.L-46.9KM FROM KOLHAPUR END DUE TO BURNING OF DRIED OUT SUGARCANE CROPS BY CULTIVATORS / FARMERS  UNDER NULL POINT OF TOWER SPAN 115 -116 .</t>
  </si>
  <si>
    <t>OUTAGE AVAILED BY BHILAI CSPTCL MAINTENANCE WORKS</t>
  </si>
  <si>
    <t>LINE TRIPPED ON B PH - E FAULT, F.C=0.82 KA,F.D = 229KM FROM KORBA END. LINE RESTORED AFTER PATROLLING NO FAULT FOUND. LIGTHING &amp; THUND STROM OBSERVED AS INFORMED BY LOCAL VILLAGERS.</t>
  </si>
  <si>
    <t>LINE H/T FOR AMP WORK BY BHILAI CSPTCL.</t>
  </si>
  <si>
    <t>OUTAGE AVAILED FOR AMP WORKS</t>
  </si>
  <si>
    <t>OUTAGE AVAILED FOR TAKING L/R IN SERVICE AT BHADRAWATI END</t>
  </si>
  <si>
    <t>OUTAGE AVAILED FOR LINE REACTOR BAY MODIFCATION FROM NON SWITCHING TO SWITCHABLE. CB ERECTION &amp; ASSOCIATED PANEL COMMISSIONING WORKS.</t>
  </si>
  <si>
    <t>EMERGENCY OUTAGE AVILED  TO ATTEND SPARKING IN LINE ISOLATOR AT STERLITE END</t>
  </si>
  <si>
    <t>OUTAGE AVAILED FOR AMP WORKS BY CSEB AT BHAIL END.</t>
  </si>
  <si>
    <t>A/R OPERATED ON B PHASE - E FAULT AT KORBA END ONLY AT F.L. OF 212 KM FROM KORBA ,LINE CBS OPEND AT VINDHYACHAL END., LINE IS HOLDING FROM KORBA END.</t>
  </si>
  <si>
    <t>H/T TO CHARGE SPARE ICT UNIT IN PLACE OF R-PH TO ENSURE HEATHINESS OF SPARE UNIT UNDER ANY EMERGENCY.</t>
  </si>
  <si>
    <t xml:space="preserve">H/T TO CHARGE SPARE REACTOR IN PLACE OF Y-PH. TO ENSURE HEATHINESS OF SPARE UNIT UNDER ANY EMERGENCY. </t>
  </si>
  <si>
    <t>LINE H/T FOR  RECTIFICATION OF TURN BUCKLE ON TRANSPOSITION TOWER WORKS DAMAGED DUE TO HEAVY RAIN &amp; LIGHTNING.</t>
  </si>
  <si>
    <t>LINE TRIPPED ON B PHASE - TO EARTH FAULT DUE TO CSEB 220 KV LINE EARTH WIRE.220 KV LINE EARTH WIRE SWING AND COME IN CONTACT WITH BOTTOM CONDUCTOR OF 400 KV LINE. F.C=2.45 KA, F.D= 10 KM FROM RAIPUR END. POWER LINE CROSSING EXIST AT LOC NO 27-28 WITH CSEB 220 KV LINE.</t>
  </si>
  <si>
    <t>A/R SUCCESSFUL AT BOTH ENDS ON R PHASE - E FAULT. F.D=160 KM, F.C= 3.9KA AT WARDHA END. F.D=14 KM, F.C=12.0KA AT AKOLA END. DURING LINE PATROLLING  CROPS BURNING OBSERVED IN SUSPECTED AREA.</t>
  </si>
  <si>
    <t>Jurisidiction</t>
  </si>
  <si>
    <t>SN as per WRPC certi</t>
  </si>
  <si>
    <t>PGCIL Code</t>
  </si>
  <si>
    <t>Twin</t>
  </si>
  <si>
    <t>ACSR Moose</t>
  </si>
  <si>
    <t>Quad</t>
  </si>
  <si>
    <t>Bersimis</t>
  </si>
  <si>
    <t>Hexa</t>
  </si>
  <si>
    <t>Zebra</t>
  </si>
  <si>
    <t>zebra</t>
  </si>
  <si>
    <t>Single</t>
  </si>
  <si>
    <t>AAAC Zebra</t>
  </si>
  <si>
    <t>WR1L125</t>
  </si>
  <si>
    <t>WR1L126</t>
  </si>
  <si>
    <t>WR1L127</t>
  </si>
  <si>
    <t>WR1L128</t>
  </si>
  <si>
    <t xml:space="preserve">Quad </t>
  </si>
  <si>
    <t>WR1L129</t>
  </si>
  <si>
    <t>WR1-IR7</t>
  </si>
  <si>
    <t>WR1L130</t>
  </si>
  <si>
    <t>WR1R59</t>
  </si>
  <si>
    <t>WR1R60</t>
  </si>
  <si>
    <t>WR1R61</t>
  </si>
  <si>
    <t>WR1R62</t>
  </si>
  <si>
    <t>WR1R63</t>
  </si>
  <si>
    <t>WR1R64</t>
  </si>
  <si>
    <t>WR1R65</t>
  </si>
  <si>
    <t>WR1R66</t>
  </si>
  <si>
    <t>WR1R67</t>
  </si>
  <si>
    <t>WR1T51</t>
  </si>
  <si>
    <t>WR1R68</t>
  </si>
  <si>
    <t>WR1R69</t>
  </si>
  <si>
    <t>Total Element Nos.</t>
  </si>
  <si>
    <t>To be included</t>
  </si>
  <si>
    <t>Element having tripping</t>
  </si>
  <si>
    <t>Unique ID of transmission Element</t>
  </si>
  <si>
    <t>Description (Length/Nos./MVA/MVAr/MW/etc.)</t>
  </si>
  <si>
    <t>Region</t>
  </si>
  <si>
    <t>Type of failure</t>
  </si>
  <si>
    <t>OUTAGE</t>
  </si>
  <si>
    <t>RESTORATION</t>
  </si>
  <si>
    <t>Details of Outage</t>
  </si>
  <si>
    <t>Total outage in days (1)</t>
  </si>
  <si>
    <t>DURATION OF OUTAGE ATTRIBUTABLE TO (in Hrs)</t>
  </si>
  <si>
    <t>Restoration Time as per Regulation 5(b) (2)</t>
  </si>
  <si>
    <t>Whether Restoration Time more than normative (Y/N)</t>
  </si>
  <si>
    <t>Difference between Actual and Norm        1-2</t>
  </si>
  <si>
    <t>Detailed Reason(s) for Outage</t>
  </si>
  <si>
    <t>Outage Certifying Agency and Reference Document</t>
  </si>
  <si>
    <t>% Availability as certified by certifying agency</t>
  </si>
  <si>
    <t>Category</t>
  </si>
  <si>
    <t>Date</t>
  </si>
  <si>
    <t>Time</t>
  </si>
  <si>
    <t xml:space="preserve">Date </t>
  </si>
  <si>
    <t>No. of towers damaged</t>
  </si>
  <si>
    <t xml:space="preserve">no. of insulator failed </t>
  </si>
  <si>
    <t>ISTS Licensee</t>
  </si>
  <si>
    <t xml:space="preserve">OTHERS </t>
  </si>
  <si>
    <t>System Constraints/ Natural calamity / Militancy</t>
  </si>
  <si>
    <t>Deemed Available</t>
  </si>
  <si>
    <t>ELEMENT WISE AVAILABILITY FOR =</t>
  </si>
  <si>
    <t>400kV KORBA-KORBA(WEST) Total</t>
  </si>
  <si>
    <t>400kV KORBA-BHILAI I Total</t>
  </si>
  <si>
    <t>400kV KORBA-BHILAI II Total</t>
  </si>
  <si>
    <t>400kV BHILAI-KORADI Total</t>
  </si>
  <si>
    <t>400kV KORADI-SATPURA Total</t>
  </si>
  <si>
    <t>400kV RAIPUR-BHILAI I Total</t>
  </si>
  <si>
    <t>400kV BHILAI-BHADRAVATI I Total</t>
  </si>
  <si>
    <t>400kV RAIPUR-BHADRAVATI I Total</t>
  </si>
  <si>
    <t>400kV RAIPUR-BHADRAVATI II Total</t>
  </si>
  <si>
    <t>400kV RAIPUR-BHADRAVATI III Total</t>
  </si>
  <si>
    <t>400kV BHADRAVATI-CHANDRAPUR I Total</t>
  </si>
  <si>
    <t>400kV BHADRAVATI-CHANDRAPUR II Total</t>
  </si>
  <si>
    <t>400kV BHADRAVATI-CHANDRAPUR III Total</t>
  </si>
  <si>
    <t>400kV BHADRAVATI-CHANDRAPUR IV Total</t>
  </si>
  <si>
    <t>400kV MAHAN-VINDHYACHAL Total</t>
  </si>
  <si>
    <t>400kV KORBA-MAHAN Total</t>
  </si>
  <si>
    <t>400kV VINDHYACHAL-KORBA II Total</t>
  </si>
  <si>
    <t>400kV SATPURA-SEONI Total</t>
  </si>
  <si>
    <t>400kV BHILAI-SEONI Total</t>
  </si>
  <si>
    <t>400kV BHILAI-BHATAPARA Total</t>
  </si>
  <si>
    <t>400kV BHATAPARA-KORBA Total</t>
  </si>
  <si>
    <t>400kV KORBA-SIPAT Total</t>
  </si>
  <si>
    <t>400kV RAIPUR-SIPAT I Total</t>
  </si>
  <si>
    <t>400KV RAIPUR-SIPAT II Total</t>
  </si>
  <si>
    <t>400kV RAIPUR-SIPAT III Total</t>
  </si>
  <si>
    <t>765kV BILASPUR-SIPAT I Total</t>
  </si>
  <si>
    <t>765kV SEONI-BILASPUR I Total</t>
  </si>
  <si>
    <t>765kV BILASPUR-SIPAT II Total</t>
  </si>
  <si>
    <t>765kV SEONI-BILASPUR II Total</t>
  </si>
  <si>
    <t>765kV SEONI-WARDHA I Total</t>
  </si>
  <si>
    <t>765kV SEONI-WARDHA II Total</t>
  </si>
  <si>
    <t>400kV WARDHA-AKOLA I Total</t>
  </si>
  <si>
    <t>400kV WARDHA-AKOLA II Total</t>
  </si>
  <si>
    <t>400kV AURANGABAD (PG) -AKOLA I Total</t>
  </si>
  <si>
    <t>400kV AURANGABAD (PG) -AKOLA II Total</t>
  </si>
  <si>
    <t>400kV BHADRAVATI-PARLI I Total</t>
  </si>
  <si>
    <t>400kV PARLI(PG)-PARLI(MSETCL) I Total</t>
  </si>
  <si>
    <t>400kV PARLI(PG)-PARLI(MSETCL) II Total</t>
  </si>
  <si>
    <t>400kV KORBA-RAIPUR III Total</t>
  </si>
  <si>
    <t>400kV KORBA-RAIPUR IV Total</t>
  </si>
  <si>
    <t>400kV WARDHA-PARLI I Total</t>
  </si>
  <si>
    <t>400kV WARDHA-PARLI II Total</t>
  </si>
  <si>
    <t>400kV KORBA-BALCO Total</t>
  </si>
  <si>
    <t>400kV BALCO-BIRSINGHPUR Total</t>
  </si>
  <si>
    <t>400kV WARDHA-MAUDA II Total</t>
  </si>
  <si>
    <t>400kV KORBA-VANDANA Total</t>
  </si>
  <si>
    <t>400kV VANDANA-BIRSINGHPUR Total</t>
  </si>
  <si>
    <t>400KV RAIPUR-WARDHA I Total</t>
  </si>
  <si>
    <t>400KV RAIPUR-WARDHA II Total</t>
  </si>
  <si>
    <t>400kV RAIPUR-DURG I Total</t>
  </si>
  <si>
    <t>400kV RAIPUR-DURG II Total</t>
  </si>
  <si>
    <t>400kV RAIGARH-KOTRA PS I Total</t>
  </si>
  <si>
    <t>400kV RAIGARH-KOTRA PS II Total</t>
  </si>
  <si>
    <t>765kV TAMNAR PS-KOTRA PS I Total</t>
  </si>
  <si>
    <t>765kV TAMNAR PS-KOTRA PS II Total</t>
  </si>
  <si>
    <t>765kV KOTRA PS-DURG PS I Total</t>
  </si>
  <si>
    <t>765kV KOTRA PS-DURG PS II Total</t>
  </si>
  <si>
    <t>400kV AURANGABAD(PG)-AURANGABAD(MSETCL) II  Total</t>
  </si>
  <si>
    <t>400kV BHADRAVATI-DHARIWAL TPP II Total</t>
  </si>
  <si>
    <t>400kV DHARIWAL TPP-PARLI II Total</t>
  </si>
  <si>
    <t>400kV AURANGABAD(PG)-AURANGABAD(MSETCL) I  Total</t>
  </si>
  <si>
    <t>765KV DURG PS - D'JAIGARH Total</t>
  </si>
  <si>
    <t>765kV WARDHA - AURANGABAD(PG) I  Total</t>
  </si>
  <si>
    <t>765kV WARDHA - AURANGABAD(PG) II  Total</t>
  </si>
  <si>
    <t>765kV DURG PS -WARDHA_1  Total</t>
  </si>
  <si>
    <t>765kV DURG PS -WARDHA_2 Total</t>
  </si>
  <si>
    <t>400Kv PARLI-PUNE(GIS)_1 Total</t>
  </si>
  <si>
    <t>400Kv PARLI-PUNE(GIS)_2 Total</t>
  </si>
  <si>
    <t>400Kv PUNE(GIS)-PUNE(TALEGOAN)_1 Total</t>
  </si>
  <si>
    <t>400Kv PUNE(GIS)-PUNE(TALEGOAN)_2 Total</t>
  </si>
  <si>
    <t>765kV PUNE(GIS)-SOLAPUR Total</t>
  </si>
  <si>
    <t>765kV WARDHA - AURANGABAD(PG) III  Total</t>
  </si>
  <si>
    <t>765kV WARDHA - AURANGABAD(PG) IV  Total</t>
  </si>
  <si>
    <t>400Kv SOLAPUR(NTPC)-SOLAPUR(PG)_1 Total</t>
  </si>
  <si>
    <t>400Kv SOLAPUR(NTPC)-SOLAPUR(PG)_2 Total</t>
  </si>
  <si>
    <t>765kV DURG PS- CHAMPA_1  Total</t>
  </si>
  <si>
    <t>765kV CHAMPA- KOTRA PS Total</t>
  </si>
  <si>
    <t>765kV AURANGABAD(PG)-SOLAPUR I  Total</t>
  </si>
  <si>
    <t>765kV AURANGABAD(PG)-SOLAPUR II  Total</t>
  </si>
  <si>
    <t>220kV KORBA(EAST)-BUDDHIPADAR III Total</t>
  </si>
  <si>
    <t>400kV RAIPUR-RAIGARH I Total</t>
  </si>
  <si>
    <t>400kV RAIPUR-KWPCL II Total</t>
  </si>
  <si>
    <t>400kV KWPCL-RAIGARH II Total</t>
  </si>
  <si>
    <t>400kV RAIGARH-ROURKELA II Total</t>
  </si>
  <si>
    <t>400kV RAIGARH-IBEUL I Total</t>
  </si>
  <si>
    <t>400kV IBEUL-JHARSUGUDA I Total</t>
  </si>
  <si>
    <t>400kV JHARSUGUDA-ROURKELA I Total</t>
  </si>
  <si>
    <t>400KV RANCHI-SIPAT I Total</t>
  </si>
  <si>
    <t>400KV RANCHI-SIPAT II Total</t>
  </si>
  <si>
    <t>400kV RAIPUR-KSK III Total</t>
  </si>
  <si>
    <t>400kV KSK-RKKML III Total</t>
  </si>
  <si>
    <t>400kV RKKML-RAIGARH III Total</t>
  </si>
  <si>
    <t>400kV RAIPUR-KSK IV Total</t>
  </si>
  <si>
    <t>400kV KSK-RAIGARH IV  Total</t>
  </si>
  <si>
    <t>400kV RAIGARH-JHARSUGUDA III Total</t>
  </si>
  <si>
    <t>400kV JHARSUGUDA-ROURKELA III Total</t>
  </si>
  <si>
    <t>400kV RAIGARH-STERLITE IV Total</t>
  </si>
  <si>
    <t>400kV STERLITE-ROURKELA IV Total</t>
  </si>
  <si>
    <t>765kV D'JAIGARH-BILASPUR Total</t>
  </si>
  <si>
    <t>765kV D'JAIGARH-RANCHI I Total</t>
  </si>
  <si>
    <t>765kV D'JAIGARH- JHARSUGUDA I Total</t>
  </si>
  <si>
    <t>765kV D'JAIGARH- JHARSUGUDA II Total</t>
  </si>
  <si>
    <t>400kV KOLHAPUR (MSETCL)- KOLHAPUR (GIS) I Total</t>
  </si>
  <si>
    <t>400kV KOLHAPUR (MSETCL)- KOLHAPUR (GIS) II Total</t>
  </si>
  <si>
    <t>400kV KOLHAPUR (GIS)-MAPUSA I Total</t>
  </si>
  <si>
    <t>400kV KOLHAPUR (GIS)-MAPUSA II Total</t>
  </si>
  <si>
    <t>400kV WARDHA-MAUDA I Total</t>
  </si>
  <si>
    <t>765kV D'JAIGARH-RANCHI II Total</t>
  </si>
  <si>
    <t>ICT1_400/220kv_RAIPUR Total</t>
  </si>
  <si>
    <t>ICT2_400/220kv_RAIPUR Total</t>
  </si>
  <si>
    <t>ICT1_400/220kv_MAPUSA Total</t>
  </si>
  <si>
    <t>ICT2_400/220kv_MAPUSA Total</t>
  </si>
  <si>
    <t>ICT1_400/220kv_BAHATAPARA Total</t>
  </si>
  <si>
    <t>ICT1_400/220kv_RAIGARH Total</t>
  </si>
  <si>
    <t>ICT2_400/220kv_RAIGARH Total</t>
  </si>
  <si>
    <t>ICT1_765/400kv_SEONI Total</t>
  </si>
  <si>
    <t>ICT2_765/400kv_SEONI Total</t>
  </si>
  <si>
    <t>ICT3_765/400kv_SEONI Total</t>
  </si>
  <si>
    <t>ICT1_400/220kv_SEONI Total</t>
  </si>
  <si>
    <t>ICT1_765/400kv_WARDHA Total</t>
  </si>
  <si>
    <t>ICT2_765/400kv_WARDHA Total</t>
  </si>
  <si>
    <t>ICT3_765/400kv_WARDHA Total</t>
  </si>
  <si>
    <t>ICT1_765/400kv_BILASPUR Total</t>
  </si>
  <si>
    <t>ICT2_765/400kv_BILASPUR Total</t>
  </si>
  <si>
    <t>ICT2_400/220kv_BAHATAPARA Total</t>
  </si>
  <si>
    <t>ICT2_400/220kv_SEONI Total</t>
  </si>
  <si>
    <t>ICT3_400/220kv_RAIPUR Total</t>
  </si>
  <si>
    <t>ICT1_400/220kv_WARDHA Total</t>
  </si>
  <si>
    <t>ICT2_400/220kv_WARDHA Total</t>
  </si>
  <si>
    <t>ICT3_400/220kv_WARDHA Total</t>
  </si>
  <si>
    <t>ICT1_400/220kv_SOLAPUR Total</t>
  </si>
  <si>
    <t>ICT2_400/220kv_SOLAPUR Total</t>
  </si>
  <si>
    <t>ICT1_400/220kv_PUNE Total</t>
  </si>
  <si>
    <t>ICT2_400/220kv_PUNE Total</t>
  </si>
  <si>
    <t>ICT3_400/220kv_PUNE Total</t>
  </si>
  <si>
    <t>ICT3_765/400kv_BILASPUR Total</t>
  </si>
  <si>
    <t>ICT1_765/400kv_KOTRA PS Total</t>
  </si>
  <si>
    <t>ICT2_765/400kv_KOTRA PS Total</t>
  </si>
  <si>
    <t>ICT4_765/400kv_KOTRA PS Total</t>
  </si>
  <si>
    <t>ICT3_400/220kv_MAPUSA Total</t>
  </si>
  <si>
    <t>ICT1_765/400kv_TAMNAR PS Total</t>
  </si>
  <si>
    <t>ICT2_765/400kv_TAMNAR PS Total</t>
  </si>
  <si>
    <t>ICT1_765/400kv_DURG PS Total</t>
  </si>
  <si>
    <t>ICT1_765/400kv_SOLAPUR Total</t>
  </si>
  <si>
    <t>ICT2_765/400kv_SOLAPUR Total</t>
  </si>
  <si>
    <t>ICT1_400/200kv_AURANGABAD Total</t>
  </si>
  <si>
    <t>ICT2_400/200kv_AURANGABAD Total</t>
  </si>
  <si>
    <t>ICT2_765/400kv_AURANGABAD Total</t>
  </si>
  <si>
    <t>ICT3_765/400kv_TAMNAR PS Total</t>
  </si>
  <si>
    <t>ICT3_765/400kv_KOTRA PS Total</t>
  </si>
  <si>
    <t>ICT1_765/400kv_AURANGABAD Total</t>
  </si>
  <si>
    <t>ICT2_765/400kv_D'JAIGARH Total</t>
  </si>
  <si>
    <t>ICT1_765/400kv_D'JAIGARH Total</t>
  </si>
  <si>
    <t>ICT1_400/200kv_BHADRAWATI Total</t>
  </si>
  <si>
    <t>ICT1_765/400kv_PUNE(GIS) Total</t>
  </si>
  <si>
    <t>ICT2_765/400kv_PUNE(GIS) Total</t>
  </si>
  <si>
    <t>ICT1_765/400kv_CHAMPA Total</t>
  </si>
  <si>
    <t>ICT3_400/220kv_SOLAPUR Total</t>
  </si>
  <si>
    <t>ICT2_765/400kv_CHAMPA Total</t>
  </si>
  <si>
    <t>BUS REACTOR_400kV_63MVAR_RAIGARH Total</t>
  </si>
  <si>
    <t>BUS REACTOR_765kV_240MVAR_SEONI Total</t>
  </si>
  <si>
    <t>SWITCHABLE LR_400kV_KORBA 3_RAIPUR Total</t>
  </si>
  <si>
    <t>BUS REACTOR_400kV_50MVAR_WARDHA Total</t>
  </si>
  <si>
    <t>BUS REACTOR_400kV_63MVAR_SOLAPUR Total</t>
  </si>
  <si>
    <t>BUS REACTOR_400kV_63MVAR_PARLI Total</t>
  </si>
  <si>
    <t>BUS REACTOR_400kV_50MVAR_PUNE Total</t>
  </si>
  <si>
    <t>BUS REACTOR_765kV_240MVAR_WARDHA Total</t>
  </si>
  <si>
    <t>BUS REACTOR_765kV_240MVAR_BILASPUR Total</t>
  </si>
  <si>
    <t>SWITCHABLE LR_765kV_BINA_SEONI Total</t>
  </si>
  <si>
    <t>SWITCHABLE LR_765kV_SEONI 1_BILASPUR Total</t>
  </si>
  <si>
    <t>SWITCHABLE LR_765kV_SEONI 2_BILASPUR Total</t>
  </si>
  <si>
    <t>SWITCHABLE LR_765kV_D'GARH_BILASPUR Total</t>
  </si>
  <si>
    <t>BUS REACTOR_765kV_240MVAR_KOTRA PS Total</t>
  </si>
  <si>
    <t>BUS REACTOR_400kV_80MVAR_KOTRA PS Total</t>
  </si>
  <si>
    <t>SWITCHABLE LR_765kV_DURG 1_KOTRA PS Total</t>
  </si>
  <si>
    <t>BUS REACTOR_400kV_50MVAR_BHADRAWATI Total</t>
  </si>
  <si>
    <t>BUS REACTOR_400kV_80MVAR_RAIPUR Total</t>
  </si>
  <si>
    <t>BUS REACTOR_400kV_50MVAR_MAPUSA Total</t>
  </si>
  <si>
    <t>BUS REACTOR_400kV_80MVAR_KOLHAPUR Total</t>
  </si>
  <si>
    <t>SWITCHABLE LR_765kV_DURG 2_KOTRA PS Total</t>
  </si>
  <si>
    <t>BUS REACTOR_765kV_240MVAR_TAMNAR PS Total</t>
  </si>
  <si>
    <t>BUS REACTOR_765kV_240MVAR_DURG PS Total</t>
  </si>
  <si>
    <t>BUS REACTOR_765kV_240MVAR_SOLAPUR Total</t>
  </si>
  <si>
    <t>SWITCHABLE LR_765kV_RAICHUR 1_SOLAPUR Total</t>
  </si>
  <si>
    <t>SWITCHABLE LR_765kV_RAICHUR 2_SOLAPUR Total</t>
  </si>
  <si>
    <t>SWITCHABLE LR_765kV_A'BAD 1_WARDHA Total</t>
  </si>
  <si>
    <t>SWITCHABLE LR_765kV_A'BAD 2_WARDHA Total</t>
  </si>
  <si>
    <t>SWITCHABLE LR_765kV_PUNE(GIS)_SOLAPUR Total</t>
  </si>
  <si>
    <t>SWITCHABLE LR_765kV_WARDHA 2_SEONI Total</t>
  </si>
  <si>
    <t>BUS REACTOR 1_765kV_330MVAR_D'JAIGARH Total</t>
  </si>
  <si>
    <t>BUS REACTOR 2_765kV_330MVAR_D'JAIGARH Total</t>
  </si>
  <si>
    <t>BUS REACTOR_765kV_240MVAR_AURANGABAD Total</t>
  </si>
  <si>
    <t>BUS REACTOR_400kV_125MVAR_AURANGABAD Total</t>
  </si>
  <si>
    <t>SWITCHABLE LR_765kV_CHAMPA 1_DURG PS Total</t>
  </si>
  <si>
    <t>BUS REACTOR_400kV_125MVAR_BHATAPARA Total</t>
  </si>
  <si>
    <t>SWITCHABLE LR_765kV_WARDHA 1_SEONI Total</t>
  </si>
  <si>
    <t>BUS REACTOR_400kV_125MVAR_RAIGARH Total</t>
  </si>
  <si>
    <t>SWITCHABLE LR_765kV_PADGHE1_AURANGABAD Total</t>
  </si>
  <si>
    <t>SWITCHABLE LR_765kV_PADGHE2_AURANGABAD Total</t>
  </si>
  <si>
    <t>SWITCHABLE LR_765kV_WARDHA 1_DURG PS Total</t>
  </si>
  <si>
    <t>SWITCHABLE LR_765kV_WARDHA 2_DURG PS Total</t>
  </si>
  <si>
    <t>SWITCHABLE LR_400kV_BOISAR2_AURANGABAD Total</t>
  </si>
  <si>
    <t>SWITCHABLE LR_400kV_BOISAR1_AURANGABAD Total</t>
  </si>
  <si>
    <t>BUS REACTOR_400kV_125MVAR_RAIPUR Total</t>
  </si>
  <si>
    <t>BUS REACTOR_765kV_330MVAR_WARDHA Total</t>
  </si>
  <si>
    <t>SWITCHABLE LR_400kV_KARAD_SOLAPUR Total</t>
  </si>
  <si>
    <t>BUS REACTOR_400kV_125MVAR_SEONI Total</t>
  </si>
  <si>
    <t>SWITCHABLE LR_400kV_PUNE(GIS) 1_PUNE Total</t>
  </si>
  <si>
    <t>SWITCHABLE LR_400kV_PUNE(GIS) 2_PUNE Total</t>
  </si>
  <si>
    <t>SWITCHABLE LR_400kV_A'BAD 1_PUNE Total</t>
  </si>
  <si>
    <t>SWITCHABLE LR_400kV_A'BAD 2_PUNE Total</t>
  </si>
  <si>
    <t>BUS REACTOR_400kV_125MVAR_PARLI Total</t>
  </si>
  <si>
    <t>BUS REACTOR_765kV_240MVAR_PUNE(GIS) Total</t>
  </si>
  <si>
    <t>SWITCHABLE LR_765kV_SOLAPUR_PUNE(GIS) Total</t>
  </si>
  <si>
    <t>BUS REACTOR_400kV_80MVAR_DHULE Total</t>
  </si>
  <si>
    <t>SWITCHABLE LR_765kV_A'BAD 3_WARDHA Total</t>
  </si>
  <si>
    <t>SWITCHABLE LR_765kV_A'BAD 4_WARDHA Total</t>
  </si>
  <si>
    <t>SWITCHABLE LR_765kV_JABALPUR 3_D'JAIGARH  Total</t>
  </si>
  <si>
    <t>SWITCHABLE LR_765kV_JABALPUR 4_D'JAIGARH  Total</t>
  </si>
  <si>
    <t>SWITCHABLE LR_765kV_AURANGABAD 1_SOLAPUR  Total</t>
  </si>
  <si>
    <t>SWITCHABLE LR_765kV_AURANGABAD 2_SOLAPUR  Total</t>
  </si>
  <si>
    <t>SWITCHABLE LR_765kV_JABALPUR 2_D'JAIGARH  Total</t>
  </si>
  <si>
    <t>SWITCHABLE LR_765kV_JABALPUR 1_D'JAIGARH  Total</t>
  </si>
  <si>
    <t>BUS REACTOR_125MVAR_AT_KOLHAPUR(GIS) Total</t>
  </si>
  <si>
    <t>SWITCHABLE LR_400kV_WARDHA1_AURANGABAD Total</t>
  </si>
  <si>
    <t>SWITCHABLE LR_400kV_WARDHA2_AURANGABAD Total</t>
  </si>
  <si>
    <t>BUS REACTOR_765kV_240MVAR_CHAMPA Total</t>
  </si>
  <si>
    <t>BUS REACTOR_400kV_80MVAR_CHAMPA Total</t>
  </si>
  <si>
    <t>HVDC_POLE1_BHADRAWATI Total</t>
  </si>
  <si>
    <t>HVDC_POLE2_BHADRAWATI Total</t>
  </si>
  <si>
    <t>Insulator failure</t>
  </si>
</sst>
</file>

<file path=xl/styles.xml><?xml version="1.0" encoding="utf-8"?>
<styleSheet xmlns="http://schemas.openxmlformats.org/spreadsheetml/2006/main">
  <numFmts count="9">
    <numFmt numFmtId="43" formatCode="_(* #,##0.00_);_(* \(#,##0.00\);_(* &quot;-&quot;??_);_(@_)"/>
    <numFmt numFmtId="164" formatCode="_ * #,##0.00_ ;_ * \-#,##0.00_ ;_ * &quot;-&quot;??_ ;_ @_ "/>
    <numFmt numFmtId="165" formatCode="0.00_)"/>
    <numFmt numFmtId="166" formatCode="[$-409]d\-mmm\-yy;@"/>
    <numFmt numFmtId="167" formatCode="h:mm;@"/>
    <numFmt numFmtId="168" formatCode="[h]:mm"/>
    <numFmt numFmtId="169" formatCode="0.000"/>
    <numFmt numFmtId="170" formatCode="[$-409]mmm\-yy;@"/>
    <numFmt numFmtId="172" formatCode="0.00;[Red]0.00"/>
  </numFmts>
  <fonts count="54">
    <font>
      <sz val="11"/>
      <color theme="1"/>
      <name val="Calibri"/>
      <family val="2"/>
      <scheme val="minor"/>
    </font>
    <font>
      <sz val="11"/>
      <color theme="1"/>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2"/>
      <name val="Helv"/>
    </font>
    <font>
      <sz val="11"/>
      <color indexed="8"/>
      <name val="Mang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sz val="11"/>
      <color indexed="62"/>
      <name val="Calibri"/>
      <family val="2"/>
    </font>
    <font>
      <b/>
      <sz val="14"/>
      <name val="Helv"/>
    </font>
    <font>
      <sz val="11"/>
      <color indexed="52"/>
      <name val="Calibri"/>
      <family val="2"/>
    </font>
    <font>
      <sz val="11"/>
      <color indexed="60"/>
      <name val="Calibri"/>
      <family val="2"/>
    </font>
    <font>
      <sz val="11"/>
      <color theme="1"/>
      <name val="Calibri"/>
      <family val="2"/>
      <charset val="1"/>
      <scheme val="minor"/>
    </font>
    <font>
      <sz val="8"/>
      <color theme="1"/>
      <name val="Calibri"/>
      <family val="2"/>
      <scheme val="minor"/>
    </font>
    <font>
      <sz val="11"/>
      <color indexed="8"/>
      <name val="Calibri"/>
      <family val="2"/>
      <charset val="134"/>
    </font>
    <font>
      <sz val="12"/>
      <name val="Arial"/>
      <family val="2"/>
    </font>
    <font>
      <b/>
      <u/>
      <sz val="14"/>
      <name val="Shusha"/>
    </font>
    <font>
      <b/>
      <sz val="11"/>
      <color indexed="63"/>
      <name val="Calibri"/>
      <family val="2"/>
    </font>
    <font>
      <sz val="24"/>
      <color indexed="13"/>
      <name val="Helv"/>
    </font>
    <font>
      <b/>
      <sz val="18"/>
      <color indexed="56"/>
      <name val="Cambria"/>
      <family val="2"/>
    </font>
    <font>
      <b/>
      <sz val="11"/>
      <color indexed="8"/>
      <name val="Calibri"/>
      <family val="2"/>
    </font>
    <font>
      <sz val="11"/>
      <color indexed="10"/>
      <name val="Calibri"/>
      <family val="2"/>
    </font>
    <font>
      <sz val="11"/>
      <name val="Cambria"/>
      <family val="1"/>
      <scheme val="major"/>
    </font>
    <font>
      <b/>
      <sz val="11"/>
      <color theme="1"/>
      <name val="Calibri"/>
      <family val="2"/>
      <scheme val="minor"/>
    </font>
    <font>
      <sz val="11"/>
      <name val="Times New Roman"/>
      <family val="1"/>
    </font>
    <font>
      <b/>
      <sz val="9"/>
      <name val="Times New Roman"/>
      <family val="1"/>
    </font>
    <font>
      <b/>
      <sz val="9"/>
      <color rgb="FFFF0000"/>
      <name val="Times New Roman"/>
      <family val="1"/>
    </font>
    <font>
      <b/>
      <sz val="11"/>
      <name val="Times New Roman"/>
      <family val="1"/>
    </font>
    <font>
      <sz val="9"/>
      <name val="Times New Roman"/>
      <family val="1"/>
    </font>
    <font>
      <sz val="8"/>
      <name val="Trebuchet MS"/>
      <family val="2"/>
    </font>
    <font>
      <sz val="10"/>
      <name val="Times New Roman"/>
      <family val="1"/>
    </font>
    <font>
      <sz val="10"/>
      <name val="MS Sans Serif"/>
      <family val="2"/>
    </font>
    <font>
      <sz val="12"/>
      <name val="Calibri"/>
      <family val="2"/>
      <scheme val="minor"/>
    </font>
    <font>
      <b/>
      <sz val="10"/>
      <name val="Times New Roman"/>
      <family val="1"/>
    </font>
    <font>
      <b/>
      <sz val="10"/>
      <name val="Arial"/>
      <family val="2"/>
    </font>
    <font>
      <sz val="10"/>
      <color rgb="FFFF0000"/>
      <name val="Times New Roman"/>
      <family val="1"/>
    </font>
    <font>
      <sz val="11"/>
      <color theme="1"/>
      <name val="Times New Roman"/>
      <family val="1"/>
    </font>
    <font>
      <sz val="10"/>
      <name val="Arial"/>
      <family val="2"/>
    </font>
    <font>
      <sz val="11"/>
      <color theme="2"/>
      <name val="Times New Roman"/>
      <family val="1"/>
    </font>
    <font>
      <sz val="11"/>
      <color theme="1"/>
      <name val="Cambria"/>
      <family val="1"/>
      <scheme val="major"/>
    </font>
    <font>
      <sz val="11"/>
      <color theme="2"/>
      <name val="Cambria"/>
      <family val="1"/>
      <scheme val="major"/>
    </font>
    <font>
      <b/>
      <sz val="8"/>
      <color theme="1"/>
      <name val="Calibri"/>
      <family val="2"/>
      <scheme val="minor"/>
    </font>
    <font>
      <b/>
      <sz val="11"/>
      <name val="Cambria"/>
      <family val="1"/>
      <scheme val="major"/>
    </font>
    <font>
      <b/>
      <sz val="8"/>
      <name val="Trebuchet MS"/>
      <family val="2"/>
    </font>
    <font>
      <sz val="10"/>
      <name val="Trebuchet MS"/>
      <family val="2"/>
    </font>
    <font>
      <b/>
      <sz val="11"/>
      <color theme="1"/>
      <name val="Times New Roman"/>
      <family val="1"/>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13"/>
      </patternFill>
    </fill>
    <fill>
      <patternFill patternType="solid">
        <fgColor indexed="43"/>
      </patternFill>
    </fill>
    <fill>
      <patternFill patternType="solid">
        <fgColor indexed="26"/>
      </patternFill>
    </fill>
    <fill>
      <patternFill patternType="solid">
        <fgColor indexed="12"/>
      </patternFill>
    </fill>
    <fill>
      <patternFill patternType="solid">
        <fgColor theme="0"/>
        <bgColor indexed="64"/>
      </patternFill>
    </fill>
    <fill>
      <patternFill patternType="solid">
        <fgColor indexed="9"/>
        <bgColor indexed="64"/>
      </patternFill>
    </fill>
    <fill>
      <patternFill patternType="solid">
        <fgColor rgb="FFFFFF00"/>
        <bgColor indexed="64"/>
      </patternFill>
    </fill>
    <fill>
      <patternFill patternType="solid">
        <fgColor indexed="22"/>
        <bgColor indexed="64"/>
      </patternFill>
    </fill>
  </fills>
  <borders count="2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8"/>
      </left>
      <right style="thin">
        <color indexed="8"/>
      </right>
      <top style="thin">
        <color indexed="8"/>
      </top>
      <bottom style="thin">
        <color indexed="8"/>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8"/>
      </left>
      <right style="thin">
        <color indexed="8"/>
      </right>
      <top style="double">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s>
  <cellStyleXfs count="4067">
    <xf numFmtId="0" fontId="0" fillId="0" borderId="0"/>
    <xf numFmtId="0" fontId="2" fillId="0" borderId="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3" borderId="0" applyNumberFormat="0" applyBorder="0" applyAlignment="0" applyProtection="0"/>
    <xf numFmtId="0" fontId="6" fillId="20" borderId="1" applyNumberFormat="0" applyAlignment="0" applyProtection="0"/>
    <xf numFmtId="0" fontId="7" fillId="21" borderId="2" applyNumberFormat="0" applyAlignment="0" applyProtection="0"/>
    <xf numFmtId="0" fontId="8" fillId="0" borderId="0"/>
    <xf numFmtId="0" fontId="8" fillId="0" borderId="3"/>
    <xf numFmtId="0" fontId="9" fillId="0" borderId="0"/>
    <xf numFmtId="0" fontId="10" fillId="0" borderId="0" applyNumberFormat="0" applyFill="0" applyBorder="0" applyAlignment="0" applyProtection="0"/>
    <xf numFmtId="0" fontId="11" fillId="4" borderId="0" applyNumberFormat="0" applyBorder="0" applyAlignment="0" applyProtection="0"/>
    <xf numFmtId="0" fontId="12" fillId="0" borderId="4" applyNumberFormat="0" applyFill="0" applyAlignment="0" applyProtection="0"/>
    <xf numFmtId="0" fontId="13" fillId="0" borderId="5" applyNumberFormat="0" applyFill="0" applyAlignment="0" applyProtection="0"/>
    <xf numFmtId="0" fontId="14" fillId="0" borderId="6" applyNumberFormat="0" applyFill="0" applyAlignment="0" applyProtection="0"/>
    <xf numFmtId="0" fontId="14" fillId="0" borderId="0" applyNumberFormat="0" applyFill="0" applyBorder="0" applyAlignment="0" applyProtection="0"/>
    <xf numFmtId="0" fontId="15" fillId="0" borderId="0" applyNumberFormat="0" applyFill="0" applyBorder="0" applyAlignment="0" applyProtection="0">
      <alignment vertical="top"/>
      <protection locked="0"/>
    </xf>
    <xf numFmtId="0" fontId="16" fillId="7" borderId="1" applyNumberFormat="0" applyAlignment="0" applyProtection="0"/>
    <xf numFmtId="0" fontId="17" fillId="22" borderId="3"/>
    <xf numFmtId="0" fontId="18" fillId="0" borderId="7" applyNumberFormat="0" applyFill="0" applyAlignment="0" applyProtection="0"/>
    <xf numFmtId="0" fontId="19" fillId="2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8" fillId="0" borderId="0"/>
    <xf numFmtId="0" fontId="2" fillId="0" borderId="0"/>
    <xf numFmtId="0" fontId="8" fillId="0" borderId="0"/>
    <xf numFmtId="0" fontId="1" fillId="0" borderId="0"/>
    <xf numFmtId="0" fontId="2" fillId="0" borderId="0"/>
    <xf numFmtId="0" fontId="2" fillId="0" borderId="0"/>
    <xf numFmtId="0" fontId="2" fillId="0" borderId="0"/>
    <xf numFmtId="0" fontId="2" fillId="0" borderId="0"/>
    <xf numFmtId="0" fontId="20" fillId="0" borderId="0"/>
    <xf numFmtId="0" fontId="2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22"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3" fillId="0" borderId="0"/>
    <xf numFmtId="0" fontId="3" fillId="0" borderId="0"/>
    <xf numFmtId="0" fontId="3" fillId="0" borderId="0"/>
    <xf numFmtId="0" fontId="3"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8" fillId="0" borderId="0"/>
    <xf numFmtId="0" fontId="1" fillId="0" borderId="0"/>
    <xf numFmtId="165"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24" borderId="8" applyNumberFormat="0" applyFont="0" applyAlignment="0" applyProtection="0"/>
    <xf numFmtId="0" fontId="2" fillId="24" borderId="8" applyNumberFormat="0" applyFont="0" applyAlignment="0" applyProtection="0"/>
    <xf numFmtId="0" fontId="25" fillId="20" borderId="9"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8" fillId="0" borderId="0"/>
    <xf numFmtId="0" fontId="8" fillId="0" borderId="3"/>
    <xf numFmtId="0" fontId="26" fillId="25" borderId="0"/>
    <xf numFmtId="0" fontId="27" fillId="0" borderId="0" applyNumberFormat="0" applyFill="0" applyBorder="0" applyAlignment="0" applyProtection="0"/>
    <xf numFmtId="0" fontId="28" fillId="0" borderId="10" applyNumberFormat="0" applyFill="0" applyAlignment="0" applyProtection="0"/>
    <xf numFmtId="0" fontId="17" fillId="0" borderId="11"/>
    <xf numFmtId="0" fontId="17" fillId="0" borderId="3"/>
    <xf numFmtId="0" fontId="29" fillId="0" borderId="0" applyNumberForma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45"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cellStyleXfs>
  <cellXfs count="164">
    <xf numFmtId="0" fontId="0" fillId="0" borderId="0" xfId="0"/>
    <xf numFmtId="0" fontId="32" fillId="0" borderId="0" xfId="67" applyFont="1" applyFill="1" applyBorder="1" applyAlignment="1">
      <alignment horizontal="left" vertical="center" wrapText="1"/>
    </xf>
    <xf numFmtId="0" fontId="33" fillId="0" borderId="0" xfId="67" applyFont="1" applyFill="1" applyBorder="1" applyAlignment="1">
      <alignment vertical="center"/>
    </xf>
    <xf numFmtId="0" fontId="35" fillId="0" borderId="0" xfId="67" applyFont="1" applyFill="1" applyBorder="1" applyAlignment="1">
      <alignment horizontal="center" vertical="center"/>
    </xf>
    <xf numFmtId="0" fontId="32" fillId="0" borderId="0" xfId="67" applyFont="1" applyFill="1" applyAlignment="1">
      <alignment vertical="center"/>
    </xf>
    <xf numFmtId="0" fontId="32" fillId="0" borderId="0" xfId="67" applyFont="1" applyFill="1" applyAlignment="1">
      <alignment horizontal="center" vertical="center"/>
    </xf>
    <xf numFmtId="0" fontId="36" fillId="0" borderId="0" xfId="67" applyFont="1" applyFill="1" applyAlignment="1">
      <alignment vertical="center"/>
    </xf>
    <xf numFmtId="0" fontId="31" fillId="0" borderId="12" xfId="313" applyFont="1" applyBorder="1" applyAlignment="1">
      <alignment horizontal="center" vertical="center"/>
    </xf>
    <xf numFmtId="0" fontId="38" fillId="0" borderId="12" xfId="313" applyFont="1" applyFill="1" applyBorder="1" applyAlignment="1">
      <alignment horizontal="left" vertical="center" wrapText="1"/>
    </xf>
    <xf numFmtId="0" fontId="2" fillId="0" borderId="12" xfId="313" applyBorder="1" applyAlignment="1">
      <alignment horizontal="center" vertical="center"/>
    </xf>
    <xf numFmtId="0" fontId="38" fillId="0" borderId="12" xfId="313" applyFont="1" applyFill="1" applyBorder="1" applyAlignment="1">
      <alignment horizontal="center" vertical="center" wrapText="1"/>
    </xf>
    <xf numFmtId="0" fontId="38" fillId="0" borderId="12" xfId="313" applyFont="1" applyFill="1" applyBorder="1" applyAlignment="1">
      <alignment vertical="center" wrapText="1"/>
    </xf>
    <xf numFmtId="0" fontId="38" fillId="26" borderId="12" xfId="313" applyFont="1" applyFill="1" applyBorder="1" applyAlignment="1">
      <alignment horizontal="left" vertical="center" wrapText="1"/>
    </xf>
    <xf numFmtId="0" fontId="32" fillId="0" borderId="0" xfId="67" applyFont="1" applyFill="1" applyAlignment="1">
      <alignment horizontal="left" vertical="center"/>
    </xf>
    <xf numFmtId="0" fontId="41" fillId="0" borderId="0" xfId="67" applyFont="1" applyFill="1" applyBorder="1" applyAlignment="1">
      <alignment horizontal="center" vertical="center"/>
    </xf>
    <xf numFmtId="0" fontId="38" fillId="0" borderId="0" xfId="67" applyFont="1" applyFill="1" applyBorder="1" applyAlignment="1">
      <alignment horizontal="center" vertical="center" wrapText="1"/>
    </xf>
    <xf numFmtId="0" fontId="38" fillId="0" borderId="0" xfId="67" applyFont="1" applyFill="1" applyAlignment="1">
      <alignment horizontal="center" vertical="center"/>
    </xf>
    <xf numFmtId="0" fontId="38" fillId="0" borderId="0" xfId="1" applyFont="1"/>
    <xf numFmtId="0" fontId="35" fillId="0" borderId="12" xfId="313" applyFont="1" applyFill="1" applyBorder="1" applyAlignment="1">
      <alignment vertical="center" wrapText="1"/>
    </xf>
    <xf numFmtId="0" fontId="38" fillId="0" borderId="0" xfId="1" applyFont="1" applyAlignment="1">
      <alignment horizontal="center"/>
    </xf>
    <xf numFmtId="0" fontId="38" fillId="0" borderId="0" xfId="1" applyFont="1" applyAlignment="1">
      <alignment horizontal="center" vertical="center"/>
    </xf>
    <xf numFmtId="0" fontId="32" fillId="0" borderId="0" xfId="67" quotePrefix="1" applyFont="1" applyFill="1" applyBorder="1" applyAlignment="1">
      <alignment horizontal="center" vertical="center" wrapText="1"/>
    </xf>
    <xf numFmtId="0" fontId="32" fillId="0" borderId="0" xfId="67" applyFont="1" applyFill="1" applyBorder="1" applyAlignment="1">
      <alignment horizontal="center" vertical="center" wrapText="1"/>
    </xf>
    <xf numFmtId="0" fontId="32" fillId="0" borderId="0" xfId="1" applyFont="1" applyAlignment="1">
      <alignment horizontal="center"/>
    </xf>
    <xf numFmtId="0" fontId="38" fillId="0" borderId="0" xfId="1" applyFont="1" applyFill="1" applyAlignment="1">
      <alignment horizontal="center"/>
    </xf>
    <xf numFmtId="166" fontId="40" fillId="0" borderId="12" xfId="540" applyNumberFormat="1" applyFont="1" applyFill="1" applyBorder="1" applyAlignment="1">
      <alignment horizontal="center" vertical="center"/>
    </xf>
    <xf numFmtId="0" fontId="35" fillId="0" borderId="0" xfId="67" applyFont="1" applyFill="1" applyBorder="1" applyAlignment="1">
      <alignment horizontal="left" vertical="center"/>
    </xf>
    <xf numFmtId="0" fontId="41" fillId="0" borderId="12" xfId="313" applyFont="1" applyFill="1" applyBorder="1" applyAlignment="1">
      <alignment horizontal="center" vertical="center" wrapText="1"/>
    </xf>
    <xf numFmtId="0" fontId="38" fillId="0" borderId="0" xfId="1" applyFont="1" applyFill="1"/>
    <xf numFmtId="0" fontId="43" fillId="0" borderId="0" xfId="1" applyFont="1"/>
    <xf numFmtId="15" fontId="38" fillId="0" borderId="0" xfId="67" applyNumberFormat="1" applyFont="1" applyFill="1" applyAlignment="1">
      <alignment horizontal="center" vertical="center"/>
    </xf>
    <xf numFmtId="20" fontId="38" fillId="0" borderId="0" xfId="67" applyNumberFormat="1" applyFont="1" applyFill="1" applyAlignment="1">
      <alignment horizontal="center" vertical="center"/>
    </xf>
    <xf numFmtId="0" fontId="2" fillId="0" borderId="12" xfId="313" applyFill="1" applyBorder="1" applyAlignment="1">
      <alignment horizontal="center" vertical="center"/>
    </xf>
    <xf numFmtId="0" fontId="2" fillId="0" borderId="12" xfId="313" applyFill="1" applyBorder="1" applyAlignment="1">
      <alignment vertical="center"/>
    </xf>
    <xf numFmtId="167" fontId="44" fillId="0" borderId="12" xfId="0" applyNumberFormat="1" applyFont="1" applyFill="1" applyBorder="1" applyAlignment="1">
      <alignment horizontal="center" vertical="center" wrapText="1"/>
    </xf>
    <xf numFmtId="168" fontId="32" fillId="0" borderId="12" xfId="71" applyNumberFormat="1" applyFont="1" applyFill="1" applyBorder="1" applyAlignment="1">
      <alignment horizontal="center" vertical="center"/>
    </xf>
    <xf numFmtId="0" fontId="32" fillId="0" borderId="12" xfId="1" applyFont="1" applyFill="1" applyBorder="1" applyAlignment="1">
      <alignment horizontal="center" vertical="center" wrapText="1"/>
    </xf>
    <xf numFmtId="167" fontId="32" fillId="0" borderId="12" xfId="0" applyNumberFormat="1" applyFont="1" applyFill="1" applyBorder="1" applyAlignment="1">
      <alignment horizontal="center" vertical="center" wrapText="1"/>
    </xf>
    <xf numFmtId="0" fontId="30" fillId="0" borderId="12" xfId="1" applyFont="1" applyFill="1" applyBorder="1" applyAlignment="1">
      <alignment horizontal="center" vertical="center" wrapText="1"/>
    </xf>
    <xf numFmtId="0" fontId="30" fillId="26" borderId="12" xfId="313" applyFont="1" applyFill="1" applyBorder="1" applyAlignment="1">
      <alignment horizontal="left" vertical="center" wrapText="1"/>
    </xf>
    <xf numFmtId="0" fontId="34" fillId="0" borderId="12" xfId="67" applyFont="1" applyFill="1" applyBorder="1" applyAlignment="1">
      <alignment vertical="center"/>
    </xf>
    <xf numFmtId="0" fontId="34" fillId="0" borderId="13" xfId="67" applyFont="1" applyFill="1" applyBorder="1" applyAlignment="1">
      <alignment vertical="center"/>
    </xf>
    <xf numFmtId="0" fontId="38" fillId="0" borderId="0" xfId="1" applyFont="1" applyAlignment="1"/>
    <xf numFmtId="0" fontId="32" fillId="0" borderId="12" xfId="1" applyFont="1" applyFill="1" applyBorder="1" applyAlignment="1">
      <alignment horizontal="center" vertical="center"/>
    </xf>
    <xf numFmtId="0" fontId="32" fillId="0" borderId="12" xfId="313" applyFont="1" applyFill="1" applyBorder="1" applyAlignment="1">
      <alignment horizontal="left" vertical="center" wrapText="1"/>
    </xf>
    <xf numFmtId="168" fontId="32" fillId="0" borderId="12" xfId="71" quotePrefix="1" applyNumberFormat="1" applyFont="1" applyFill="1" applyBorder="1" applyAlignment="1">
      <alignment horizontal="center" vertical="center"/>
    </xf>
    <xf numFmtId="0" fontId="32" fillId="0" borderId="12" xfId="0" applyFont="1" applyFill="1" applyBorder="1" applyAlignment="1">
      <alignment vertical="center" wrapText="1"/>
    </xf>
    <xf numFmtId="0" fontId="32" fillId="0" borderId="12" xfId="0" applyFont="1" applyFill="1" applyBorder="1" applyAlignment="1">
      <alignment horizontal="left" vertical="center" wrapText="1"/>
    </xf>
    <xf numFmtId="167" fontId="47" fillId="0" borderId="12" xfId="0" applyNumberFormat="1" applyFont="1" applyFill="1" applyBorder="1" applyAlignment="1">
      <alignment horizontal="center" vertical="center" wrapText="1"/>
    </xf>
    <xf numFmtId="167" fontId="44" fillId="0" borderId="12" xfId="0" quotePrefix="1" applyNumberFormat="1" applyFont="1" applyFill="1" applyBorder="1" applyAlignment="1">
      <alignment horizontal="center" vertical="center" wrapText="1"/>
    </xf>
    <xf numFmtId="0" fontId="44" fillId="0" borderId="12" xfId="1" applyFont="1" applyFill="1" applyBorder="1" applyAlignment="1">
      <alignment horizontal="center" vertical="center" wrapText="1"/>
    </xf>
    <xf numFmtId="0" fontId="44" fillId="0" borderId="12" xfId="0" applyFont="1" applyFill="1" applyBorder="1" applyAlignment="1">
      <alignment horizontal="left" vertical="center" wrapText="1"/>
    </xf>
    <xf numFmtId="166" fontId="32" fillId="0" borderId="12" xfId="0" applyNumberFormat="1" applyFont="1" applyFill="1" applyBorder="1" applyAlignment="1">
      <alignment horizontal="center" vertical="center" wrapText="1"/>
    </xf>
    <xf numFmtId="166" fontId="30" fillId="0" borderId="12" xfId="0" applyNumberFormat="1" applyFont="1" applyFill="1" applyBorder="1" applyAlignment="1">
      <alignment horizontal="center" vertical="center" wrapText="1"/>
    </xf>
    <xf numFmtId="0" fontId="47" fillId="0" borderId="12" xfId="1" applyFont="1" applyFill="1" applyBorder="1" applyAlignment="1">
      <alignment horizontal="center" vertical="center" wrapText="1"/>
    </xf>
    <xf numFmtId="167" fontId="30" fillId="0" borderId="12" xfId="0" applyNumberFormat="1" applyFont="1" applyFill="1" applyBorder="1" applyAlignment="1">
      <alignment horizontal="center" vertical="center" wrapText="1"/>
    </xf>
    <xf numFmtId="166" fontId="30" fillId="0" borderId="12" xfId="0" quotePrefix="1" applyNumberFormat="1" applyFont="1" applyFill="1" applyBorder="1" applyAlignment="1">
      <alignment horizontal="center" vertical="center" wrapText="1"/>
    </xf>
    <xf numFmtId="166" fontId="47" fillId="0" borderId="12" xfId="0" quotePrefix="1" applyNumberFormat="1" applyFont="1" applyFill="1" applyBorder="1" applyAlignment="1">
      <alignment horizontal="center" vertical="center" wrapText="1"/>
    </xf>
    <xf numFmtId="0" fontId="32" fillId="0" borderId="12" xfId="0" applyNumberFormat="1" applyFont="1" applyFill="1" applyBorder="1" applyAlignment="1">
      <alignment horizontal="left" vertical="center" wrapText="1"/>
    </xf>
    <xf numFmtId="167" fontId="46" fillId="0" borderId="12" xfId="0" applyNumberFormat="1" applyFont="1" applyFill="1" applyBorder="1" applyAlignment="1">
      <alignment horizontal="center" vertical="center" wrapText="1"/>
    </xf>
    <xf numFmtId="166" fontId="48" fillId="0" borderId="12" xfId="0" quotePrefix="1" applyNumberFormat="1" applyFont="1" applyFill="1" applyBorder="1" applyAlignment="1">
      <alignment horizontal="center" vertical="center" wrapText="1"/>
    </xf>
    <xf numFmtId="166" fontId="44" fillId="0" borderId="12" xfId="0" quotePrefix="1" applyNumberFormat="1" applyFont="1" applyFill="1" applyBorder="1" applyAlignment="1">
      <alignment horizontal="center" vertical="center" wrapText="1"/>
    </xf>
    <xf numFmtId="166" fontId="32" fillId="0" borderId="12" xfId="0" quotePrefix="1" applyNumberFormat="1" applyFont="1" applyFill="1" applyBorder="1" applyAlignment="1">
      <alignment horizontal="center" vertical="center" wrapText="1"/>
    </xf>
    <xf numFmtId="0" fontId="38" fillId="0" borderId="0" xfId="1" applyFont="1" applyAlignment="1">
      <alignment wrapText="1"/>
    </xf>
    <xf numFmtId="0" fontId="32" fillId="0" borderId="12" xfId="313" applyFont="1" applyFill="1" applyBorder="1" applyAlignment="1">
      <alignment horizontal="center" vertical="center" wrapText="1"/>
    </xf>
    <xf numFmtId="0" fontId="0" fillId="0" borderId="12" xfId="0" applyBorder="1"/>
    <xf numFmtId="0" fontId="32" fillId="28" borderId="12" xfId="1" applyFont="1" applyFill="1" applyBorder="1" applyAlignment="1">
      <alignment horizontal="center" vertical="center"/>
    </xf>
    <xf numFmtId="0" fontId="38" fillId="28" borderId="0" xfId="1" applyFont="1" applyFill="1"/>
    <xf numFmtId="0" fontId="42" fillId="0" borderId="12" xfId="3958" applyFont="1" applyBorder="1" applyAlignment="1">
      <alignment vertical="center"/>
    </xf>
    <xf numFmtId="0" fontId="31" fillId="0" borderId="12" xfId="313" applyFont="1" applyBorder="1" applyAlignment="1">
      <alignment horizontal="right" vertical="center"/>
    </xf>
    <xf numFmtId="0" fontId="49" fillId="0" borderId="12" xfId="313" applyFont="1" applyBorder="1" applyAlignment="1">
      <alignment horizontal="center" vertical="center"/>
    </xf>
    <xf numFmtId="0" fontId="41" fillId="27" borderId="12" xfId="313" applyFont="1" applyFill="1" applyBorder="1" applyAlignment="1">
      <alignment horizontal="center" vertical="center" wrapText="1"/>
    </xf>
    <xf numFmtId="0" fontId="41" fillId="27" borderId="12" xfId="313" applyFont="1" applyFill="1" applyBorder="1" applyAlignment="1">
      <alignment horizontal="center" vertical="center"/>
    </xf>
    <xf numFmtId="0" fontId="42" fillId="0" borderId="12" xfId="3958" applyFont="1" applyBorder="1" applyAlignment="1">
      <alignment horizontal="center" vertical="center"/>
    </xf>
    <xf numFmtId="0" fontId="2" fillId="0" borderId="0" xfId="3958" applyFont="1"/>
    <xf numFmtId="0" fontId="2" fillId="0" borderId="0" xfId="3958"/>
    <xf numFmtId="0" fontId="2" fillId="0" borderId="12" xfId="3958" applyBorder="1"/>
    <xf numFmtId="0" fontId="30" fillId="0" borderId="12" xfId="3958" applyFont="1" applyFill="1" applyBorder="1" applyAlignment="1">
      <alignment vertical="center" wrapText="1"/>
    </xf>
    <xf numFmtId="0" fontId="2" fillId="0" borderId="12" xfId="3958" applyBorder="1" applyAlignment="1">
      <alignment horizontal="center"/>
    </xf>
    <xf numFmtId="0" fontId="2" fillId="0" borderId="12" xfId="3958" applyBorder="1" applyAlignment="1">
      <alignment horizontal="right"/>
    </xf>
    <xf numFmtId="166" fontId="2" fillId="0" borderId="12" xfId="3958" applyNumberFormat="1" applyBorder="1" applyAlignment="1">
      <alignment horizontal="center"/>
    </xf>
    <xf numFmtId="0" fontId="30" fillId="0" borderId="12" xfId="3958" applyFont="1" applyFill="1" applyBorder="1" applyAlignment="1">
      <alignment horizontal="left" vertical="center" wrapText="1"/>
    </xf>
    <xf numFmtId="0" fontId="38" fillId="0" borderId="12" xfId="3958" applyFont="1" applyFill="1" applyBorder="1" applyAlignment="1">
      <alignment vertical="center" wrapText="1"/>
    </xf>
    <xf numFmtId="169" fontId="37" fillId="26" borderId="12" xfId="313" applyNumberFormat="1" applyFont="1" applyFill="1" applyBorder="1" applyAlignment="1">
      <alignment horizontal="center" vertical="center" wrapText="1"/>
    </xf>
    <xf numFmtId="166" fontId="38" fillId="0" borderId="12" xfId="3959" applyNumberFormat="1" applyFont="1" applyFill="1" applyBorder="1" applyAlignment="1">
      <alignment horizontal="center" vertical="center"/>
    </xf>
    <xf numFmtId="0" fontId="2" fillId="0" borderId="12" xfId="3958" applyFont="1" applyBorder="1"/>
    <xf numFmtId="0" fontId="38" fillId="0" borderId="13" xfId="313" applyFont="1" applyFill="1" applyBorder="1" applyAlignment="1">
      <alignment horizontal="left" vertical="center" wrapText="1"/>
    </xf>
    <xf numFmtId="0" fontId="2" fillId="0" borderId="13" xfId="3958" applyBorder="1" applyAlignment="1">
      <alignment horizontal="center"/>
    </xf>
    <xf numFmtId="0" fontId="41" fillId="0" borderId="13" xfId="313" applyFont="1" applyFill="1" applyBorder="1" applyAlignment="1">
      <alignment horizontal="center" vertical="center" wrapText="1"/>
    </xf>
    <xf numFmtId="166" fontId="38" fillId="0" borderId="13" xfId="3959" applyNumberFormat="1" applyFont="1" applyFill="1" applyBorder="1" applyAlignment="1">
      <alignment horizontal="center" vertical="center"/>
    </xf>
    <xf numFmtId="0" fontId="2" fillId="0" borderId="13" xfId="3958" applyBorder="1"/>
    <xf numFmtId="169" fontId="40" fillId="0" borderId="12" xfId="313" applyNumberFormat="1" applyFont="1" applyFill="1" applyBorder="1" applyAlignment="1" applyProtection="1">
      <alignment horizontal="center" vertical="center"/>
    </xf>
    <xf numFmtId="166" fontId="38" fillId="0" borderId="12" xfId="313" applyNumberFormat="1" applyFont="1" applyFill="1" applyBorder="1" applyAlignment="1">
      <alignment horizontal="center" vertical="center"/>
    </xf>
    <xf numFmtId="0" fontId="38" fillId="26" borderId="15" xfId="313" applyFont="1" applyFill="1" applyBorder="1" applyAlignment="1">
      <alignment horizontal="left" vertical="center" wrapText="1"/>
    </xf>
    <xf numFmtId="0" fontId="2" fillId="0" borderId="15" xfId="3958" applyBorder="1" applyAlignment="1">
      <alignment horizontal="center"/>
    </xf>
    <xf numFmtId="0" fontId="2" fillId="0" borderId="15" xfId="3958" applyBorder="1" applyAlignment="1">
      <alignment horizontal="right"/>
    </xf>
    <xf numFmtId="166" fontId="2" fillId="0" borderId="15" xfId="3958" applyNumberFormat="1" applyBorder="1" applyAlignment="1">
      <alignment horizontal="center"/>
    </xf>
    <xf numFmtId="0" fontId="2" fillId="0" borderId="15" xfId="3958" applyBorder="1"/>
    <xf numFmtId="0" fontId="38" fillId="0" borderId="12" xfId="313" applyFont="1" applyFill="1" applyBorder="1" applyAlignment="1">
      <alignment horizontal="left" vertical="top" wrapText="1"/>
    </xf>
    <xf numFmtId="0" fontId="38" fillId="26" borderId="12" xfId="313" applyFont="1" applyFill="1" applyBorder="1" applyAlignment="1">
      <alignment horizontal="left" vertical="top" wrapText="1"/>
    </xf>
    <xf numFmtId="166" fontId="38" fillId="0" borderId="12" xfId="3959" quotePrefix="1" applyNumberFormat="1" applyFont="1" applyFill="1" applyBorder="1" applyAlignment="1">
      <alignment horizontal="center" vertical="center" wrapText="1"/>
    </xf>
    <xf numFmtId="0" fontId="38" fillId="0" borderId="12" xfId="3959" applyNumberFormat="1" applyFont="1" applyFill="1" applyBorder="1" applyAlignment="1">
      <alignment horizontal="left" vertical="center" wrapText="1"/>
    </xf>
    <xf numFmtId="0" fontId="2" fillId="0" borderId="0" xfId="3958" applyAlignment="1">
      <alignment horizontal="center"/>
    </xf>
    <xf numFmtId="0" fontId="2" fillId="0" borderId="0" xfId="3958" applyAlignment="1">
      <alignment horizontal="right"/>
    </xf>
    <xf numFmtId="0" fontId="2" fillId="0" borderId="12" xfId="3958" applyFill="1" applyBorder="1"/>
    <xf numFmtId="0" fontId="2" fillId="0" borderId="12" xfId="3958" applyFill="1" applyBorder="1" applyAlignment="1">
      <alignment horizontal="center"/>
    </xf>
    <xf numFmtId="0" fontId="2" fillId="0" borderId="12" xfId="3958" applyFill="1" applyBorder="1" applyAlignment="1">
      <alignment horizontal="right"/>
    </xf>
    <xf numFmtId="166" fontId="2" fillId="0" borderId="12" xfId="3958" applyNumberFormat="1" applyFill="1" applyBorder="1" applyAlignment="1">
      <alignment horizontal="center"/>
    </xf>
    <xf numFmtId="0" fontId="39" fillId="0" borderId="12" xfId="313" applyFont="1" applyFill="1" applyBorder="1" applyAlignment="1">
      <alignment horizontal="left" vertical="center"/>
    </xf>
    <xf numFmtId="0" fontId="2" fillId="0" borderId="0" xfId="3958" applyFill="1"/>
    <xf numFmtId="0" fontId="2" fillId="0" borderId="12" xfId="3959" applyFont="1" applyBorder="1" applyAlignment="1">
      <alignment horizontal="center"/>
    </xf>
    <xf numFmtId="0" fontId="2" fillId="0" borderId="12" xfId="3959" applyFont="1" applyBorder="1"/>
    <xf numFmtId="0" fontId="1" fillId="0" borderId="0" xfId="3959"/>
    <xf numFmtId="0" fontId="1" fillId="0" borderId="12" xfId="3959" applyBorder="1"/>
    <xf numFmtId="0" fontId="2" fillId="0" borderId="16" xfId="313" applyBorder="1" applyAlignment="1">
      <alignment horizontal="center" vertical="center"/>
    </xf>
    <xf numFmtId="0" fontId="34" fillId="0" borderId="0" xfId="67" applyFont="1" applyFill="1" applyBorder="1" applyAlignment="1">
      <alignment vertical="center"/>
    </xf>
    <xf numFmtId="172" fontId="51" fillId="29" borderId="14" xfId="0" quotePrefix="1" applyNumberFormat="1" applyFont="1" applyFill="1" applyBorder="1" applyAlignment="1">
      <alignment horizontal="center" vertical="center" wrapText="1"/>
    </xf>
    <xf numFmtId="166" fontId="37" fillId="29" borderId="17" xfId="0" applyNumberFormat="1" applyFont="1" applyFill="1" applyBorder="1" applyAlignment="1">
      <alignment horizontal="center" vertical="center" wrapText="1"/>
    </xf>
    <xf numFmtId="166" fontId="37" fillId="29" borderId="16" xfId="0" applyNumberFormat="1" applyFont="1" applyFill="1" applyBorder="1" applyAlignment="1">
      <alignment horizontal="center" vertical="center" wrapText="1"/>
    </xf>
    <xf numFmtId="167" fontId="37" fillId="0" borderId="17" xfId="0" applyNumberFormat="1" applyFont="1" applyFill="1" applyBorder="1" applyAlignment="1">
      <alignment horizontal="center" vertical="center" wrapText="1"/>
    </xf>
    <xf numFmtId="167" fontId="37" fillId="0" borderId="16" xfId="0" applyNumberFormat="1" applyFont="1" applyFill="1" applyBorder="1" applyAlignment="1">
      <alignment horizontal="center" vertical="center" wrapText="1"/>
    </xf>
    <xf numFmtId="0" fontId="52" fillId="0" borderId="17" xfId="0" applyFont="1" applyFill="1" applyBorder="1" applyAlignment="1">
      <alignment horizontal="center" vertical="center" wrapText="1"/>
    </xf>
    <xf numFmtId="0" fontId="52" fillId="0" borderId="16" xfId="0" applyFont="1" applyFill="1" applyBorder="1" applyAlignment="1">
      <alignment horizontal="center" vertical="center" wrapText="1"/>
    </xf>
    <xf numFmtId="0" fontId="52" fillId="0" borderId="13" xfId="0" applyFont="1" applyFill="1" applyBorder="1" applyAlignment="1">
      <alignment horizontal="center" vertical="center" wrapText="1"/>
    </xf>
    <xf numFmtId="167" fontId="37" fillId="29" borderId="17" xfId="0" applyNumberFormat="1" applyFont="1" applyFill="1" applyBorder="1" applyAlignment="1">
      <alignment horizontal="center" vertical="center" wrapText="1"/>
    </xf>
    <xf numFmtId="167" fontId="37" fillId="29" borderId="18" xfId="0" applyNumberFormat="1" applyFont="1" applyFill="1" applyBorder="1" applyAlignment="1">
      <alignment horizontal="center" vertical="center" wrapText="1"/>
    </xf>
    <xf numFmtId="167" fontId="37" fillId="29" borderId="16" xfId="0" applyNumberFormat="1" applyFont="1" applyFill="1" applyBorder="1" applyAlignment="1">
      <alignment horizontal="center" vertical="center" wrapText="1"/>
    </xf>
    <xf numFmtId="172" fontId="37" fillId="29" borderId="14" xfId="0" quotePrefix="1" applyNumberFormat="1" applyFont="1" applyFill="1" applyBorder="1" applyAlignment="1">
      <alignment horizontal="center" vertical="center" wrapText="1"/>
    </xf>
    <xf numFmtId="172" fontId="37" fillId="29" borderId="14" xfId="0" applyNumberFormat="1" applyFont="1" applyFill="1" applyBorder="1" applyAlignment="1">
      <alignment horizontal="center" vertical="center" wrapText="1"/>
    </xf>
    <xf numFmtId="172" fontId="51" fillId="29" borderId="19" xfId="0" quotePrefix="1" applyNumberFormat="1" applyFont="1" applyFill="1" applyBorder="1" applyAlignment="1">
      <alignment horizontal="center" vertical="center" wrapText="1"/>
    </xf>
    <xf numFmtId="166" fontId="37" fillId="29" borderId="13" xfId="0" applyNumberFormat="1" applyFont="1" applyFill="1" applyBorder="1" applyAlignment="1">
      <alignment horizontal="center" vertical="center" wrapText="1"/>
    </xf>
    <xf numFmtId="167" fontId="37" fillId="29" borderId="13" xfId="0" applyNumberFormat="1" applyFont="1" applyFill="1" applyBorder="1" applyAlignment="1">
      <alignment horizontal="center" vertical="center" wrapText="1"/>
    </xf>
    <xf numFmtId="167" fontId="37" fillId="0" borderId="13" xfId="0" applyNumberFormat="1" applyFont="1" applyFill="1" applyBorder="1" applyAlignment="1">
      <alignment horizontal="center" vertical="center" wrapText="1"/>
    </xf>
    <xf numFmtId="0" fontId="52" fillId="0" borderId="20" xfId="0" applyFont="1" applyFill="1" applyBorder="1" applyAlignment="1">
      <alignment horizontal="center" vertical="center" wrapText="1"/>
    </xf>
    <xf numFmtId="172" fontId="37" fillId="29" borderId="19" xfId="0" quotePrefix="1" applyNumberFormat="1" applyFont="1" applyFill="1" applyBorder="1" applyAlignment="1">
      <alignment horizontal="center" vertical="center" wrapText="1"/>
    </xf>
    <xf numFmtId="0" fontId="35" fillId="0" borderId="0" xfId="3964" applyFont="1" applyFill="1" applyBorder="1" applyAlignment="1">
      <alignment vertical="center" wrapText="1"/>
    </xf>
    <xf numFmtId="170" fontId="35" fillId="0" borderId="0" xfId="3964" applyNumberFormat="1" applyFont="1" applyFill="1" applyBorder="1" applyAlignment="1">
      <alignment horizontal="center" vertical="center"/>
    </xf>
    <xf numFmtId="0" fontId="0" fillId="0" borderId="12" xfId="0" applyBorder="1" applyAlignment="1">
      <alignment horizontal="center"/>
    </xf>
    <xf numFmtId="0" fontId="0" fillId="0" borderId="0" xfId="0" applyAlignment="1">
      <alignment horizontal="center"/>
    </xf>
    <xf numFmtId="0" fontId="32" fillId="0" borderId="16" xfId="1" applyFont="1" applyFill="1" applyBorder="1" applyAlignment="1">
      <alignment horizontal="center" vertical="center" wrapText="1"/>
    </xf>
    <xf numFmtId="0" fontId="44" fillId="0" borderId="12" xfId="67" applyFont="1" applyFill="1" applyBorder="1" applyAlignment="1">
      <alignment horizontal="center" vertical="center"/>
    </xf>
    <xf numFmtId="0" fontId="38" fillId="0" borderId="12" xfId="1" applyFont="1" applyBorder="1" applyAlignment="1">
      <alignment horizontal="center"/>
    </xf>
    <xf numFmtId="0" fontId="38" fillId="0" borderId="12" xfId="1" applyFont="1" applyFill="1" applyBorder="1" applyAlignment="1">
      <alignment horizontal="center"/>
    </xf>
    <xf numFmtId="0" fontId="38" fillId="0" borderId="12" xfId="1" applyFont="1" applyBorder="1" applyAlignment="1">
      <alignment horizontal="center" vertical="center"/>
    </xf>
    <xf numFmtId="0" fontId="38" fillId="0" borderId="12" xfId="1" applyFont="1" applyBorder="1" applyAlignment="1"/>
    <xf numFmtId="0" fontId="32" fillId="0" borderId="12" xfId="1" applyFont="1" applyBorder="1" applyAlignment="1">
      <alignment horizontal="center"/>
    </xf>
    <xf numFmtId="0" fontId="38" fillId="0" borderId="12" xfId="1" applyFont="1" applyFill="1" applyBorder="1" applyAlignment="1">
      <alignment horizontal="center" vertical="center"/>
    </xf>
    <xf numFmtId="0" fontId="38" fillId="0" borderId="12" xfId="1" applyFont="1" applyFill="1" applyBorder="1" applyAlignment="1"/>
    <xf numFmtId="0" fontId="38" fillId="0" borderId="12" xfId="1" applyFont="1" applyFill="1" applyBorder="1"/>
    <xf numFmtId="20" fontId="32" fillId="0" borderId="12" xfId="0" quotePrefix="1" applyNumberFormat="1" applyFont="1" applyFill="1" applyBorder="1" applyAlignment="1">
      <alignment horizontal="center" vertical="center" wrapText="1"/>
    </xf>
    <xf numFmtId="0" fontId="30" fillId="0" borderId="12" xfId="0" applyFont="1" applyFill="1" applyBorder="1" applyAlignment="1">
      <alignment horizontal="left" vertical="center" wrapText="1"/>
    </xf>
    <xf numFmtId="0" fontId="32" fillId="0" borderId="12" xfId="313" applyFont="1" applyFill="1" applyBorder="1" applyAlignment="1">
      <alignment vertical="center" wrapText="1"/>
    </xf>
    <xf numFmtId="0" fontId="38" fillId="0" borderId="0" xfId="1" applyFont="1" applyFill="1" applyAlignment="1">
      <alignment horizontal="center" vertical="center"/>
    </xf>
    <xf numFmtId="0" fontId="1" fillId="0" borderId="12" xfId="3959" applyFill="1" applyBorder="1"/>
    <xf numFmtId="172" fontId="50" fillId="0" borderId="12" xfId="3958" applyNumberFormat="1" applyFont="1" applyFill="1" applyBorder="1" applyAlignment="1">
      <alignment vertical="center" wrapText="1"/>
    </xf>
    <xf numFmtId="0" fontId="35" fillId="0" borderId="12" xfId="313" applyFont="1" applyFill="1" applyBorder="1" applyAlignment="1">
      <alignment horizontal="left" vertical="center" wrapText="1"/>
    </xf>
    <xf numFmtId="0" fontId="34" fillId="26" borderId="0" xfId="3960" applyFont="1" applyFill="1" applyBorder="1" applyAlignment="1">
      <alignment horizontal="center" vertical="center"/>
    </xf>
    <xf numFmtId="10" fontId="33" fillId="0" borderId="12" xfId="0" applyNumberFormat="1" applyFont="1" applyFill="1" applyBorder="1" applyAlignment="1">
      <alignment horizontal="center" vertical="center" wrapText="1"/>
    </xf>
    <xf numFmtId="0" fontId="32" fillId="0" borderId="0" xfId="67" applyFont="1" applyFill="1" applyAlignment="1">
      <alignment vertical="center" wrapText="1"/>
    </xf>
    <xf numFmtId="0" fontId="44" fillId="0" borderId="12" xfId="67" applyFont="1" applyFill="1" applyBorder="1" applyAlignment="1">
      <alignment horizontal="left" vertical="center" wrapText="1"/>
    </xf>
    <xf numFmtId="0" fontId="53" fillId="0" borderId="12" xfId="67" applyFont="1" applyFill="1" applyBorder="1" applyAlignment="1">
      <alignment horizontal="left" vertical="center" wrapText="1"/>
    </xf>
    <xf numFmtId="0" fontId="32" fillId="0" borderId="12" xfId="1" applyFont="1" applyFill="1" applyBorder="1" applyAlignment="1">
      <alignment wrapText="1"/>
    </xf>
    <xf numFmtId="0" fontId="32" fillId="0" borderId="0" xfId="1" applyFont="1" applyFill="1" applyAlignment="1">
      <alignment wrapText="1"/>
    </xf>
    <xf numFmtId="2" fontId="32" fillId="0" borderId="12" xfId="0" applyNumberFormat="1" applyFont="1" applyFill="1" applyBorder="1" applyAlignment="1">
      <alignment horizontal="center" vertical="center" wrapText="1"/>
    </xf>
  </cellXfs>
  <cellStyles count="4067">
    <cellStyle name="20% - Accent1 2" xfId="2"/>
    <cellStyle name="20% - Accent1 2 2" xfId="3"/>
    <cellStyle name="20% - Accent1 2 3" xfId="4"/>
    <cellStyle name="20% - Accent2 2" xfId="5"/>
    <cellStyle name="20% - Accent2 2 2" xfId="6"/>
    <cellStyle name="20% - Accent2 2 3" xfId="7"/>
    <cellStyle name="20% - Accent3 2" xfId="8"/>
    <cellStyle name="20% - Accent3 2 2" xfId="9"/>
    <cellStyle name="20% - Accent3 2 3" xfId="10"/>
    <cellStyle name="20% - Accent4 2" xfId="11"/>
    <cellStyle name="20% - Accent4 2 2" xfId="12"/>
    <cellStyle name="20% - Accent4 2 3" xfId="13"/>
    <cellStyle name="20% - Accent5 2" xfId="14"/>
    <cellStyle name="20% - Accent5 2 2" xfId="15"/>
    <cellStyle name="20% - Accent5 2 3" xfId="16"/>
    <cellStyle name="20% - Accent6 2" xfId="17"/>
    <cellStyle name="20% - Accent6 2 2" xfId="18"/>
    <cellStyle name="20% - Accent6 2 3" xfId="19"/>
    <cellStyle name="40% - Accent1 2" xfId="20"/>
    <cellStyle name="40% - Accent1 2 2" xfId="21"/>
    <cellStyle name="40% - Accent1 2 3" xfId="22"/>
    <cellStyle name="40% - Accent2 2" xfId="23"/>
    <cellStyle name="40% - Accent2 2 2" xfId="24"/>
    <cellStyle name="40% - Accent2 2 3" xfId="25"/>
    <cellStyle name="40% - Accent3 2" xfId="26"/>
    <cellStyle name="40% - Accent3 2 2" xfId="27"/>
    <cellStyle name="40% - Accent3 2 3" xfId="28"/>
    <cellStyle name="40% - Accent4 2" xfId="29"/>
    <cellStyle name="40% - Accent4 2 2" xfId="30"/>
    <cellStyle name="40% - Accent4 2 3" xfId="31"/>
    <cellStyle name="40% - Accent5 2" xfId="32"/>
    <cellStyle name="40% - Accent5 2 2" xfId="33"/>
    <cellStyle name="40% - Accent5 2 3" xfId="34"/>
    <cellStyle name="40% - Accent6 2" xfId="35"/>
    <cellStyle name="40% - Accent6 2 2" xfId="36"/>
    <cellStyle name="40% - Accent6 2 3" xfId="37"/>
    <cellStyle name="60% - Accent1 2" xfId="38"/>
    <cellStyle name="60% - Accent2 2" xfId="39"/>
    <cellStyle name="60% - Accent3 2" xfId="40"/>
    <cellStyle name="60% - Accent4 2" xfId="41"/>
    <cellStyle name="60% - Accent5 2" xfId="42"/>
    <cellStyle name="60% - Accent6 2" xfId="43"/>
    <cellStyle name="Accent1 2" xfId="44"/>
    <cellStyle name="Accent2 2" xfId="45"/>
    <cellStyle name="Accent3 2" xfId="46"/>
    <cellStyle name="Accent4 2" xfId="47"/>
    <cellStyle name="Accent5 2" xfId="48"/>
    <cellStyle name="Accent6 2" xfId="49"/>
    <cellStyle name="Bad 2" xfId="50"/>
    <cellStyle name="Calculation 2" xfId="51"/>
    <cellStyle name="Check Cell 2" xfId="52"/>
    <cellStyle name="Comma 2" xfId="1159"/>
    <cellStyle name="Comma 2 2" xfId="1160"/>
    <cellStyle name="Comma 3" xfId="1161"/>
    <cellStyle name="Comma 3 2" xfId="1162"/>
    <cellStyle name="Custom - Style8" xfId="53"/>
    <cellStyle name="Data   - Style2" xfId="54"/>
    <cellStyle name="Excel Built-in Normal" xfId="55"/>
    <cellStyle name="Explanatory Text 2" xfId="56"/>
    <cellStyle name="Good 2" xfId="57"/>
    <cellStyle name="Heading 1 2" xfId="58"/>
    <cellStyle name="Heading 2 2" xfId="59"/>
    <cellStyle name="Heading 3 2" xfId="60"/>
    <cellStyle name="Heading 4 2" xfId="61"/>
    <cellStyle name="Hyperlink 2" xfId="62"/>
    <cellStyle name="Input 2" xfId="63"/>
    <cellStyle name="Labels - Style3" xfId="64"/>
    <cellStyle name="Linked Cell 2" xfId="65"/>
    <cellStyle name="Neutral 2" xfId="66"/>
    <cellStyle name="Normal" xfId="0" builtinId="0"/>
    <cellStyle name="Normal 10" xfId="67"/>
    <cellStyle name="Normal 10 10" xfId="68"/>
    <cellStyle name="Normal 10 10 2" xfId="3959"/>
    <cellStyle name="Normal 10 11" xfId="69"/>
    <cellStyle name="Normal 10 12" xfId="70"/>
    <cellStyle name="Normal 10 13" xfId="3960"/>
    <cellStyle name="Normal 10 2" xfId="71"/>
    <cellStyle name="Normal 10 2 2" xfId="72"/>
    <cellStyle name="Normal 10 2 2 2" xfId="73"/>
    <cellStyle name="Normal 10 2 2 2 2" xfId="74"/>
    <cellStyle name="Normal 10 2 2 2 2 2" xfId="75"/>
    <cellStyle name="Normal 10 2 2 2 3" xfId="76"/>
    <cellStyle name="Normal 10 2 2 2 3 2" xfId="77"/>
    <cellStyle name="Normal 10 2 2 2 4" xfId="78"/>
    <cellStyle name="Normal 10 2 2 2 5" xfId="79"/>
    <cellStyle name="Normal 10 2 2 2 6" xfId="80"/>
    <cellStyle name="Normal 10 2 2 3" xfId="81"/>
    <cellStyle name="Normal 10 2 2 3 2" xfId="82"/>
    <cellStyle name="Normal 10 2 2 4" xfId="83"/>
    <cellStyle name="Normal 10 2 2 4 2" xfId="84"/>
    <cellStyle name="Normal 10 2 2 5" xfId="85"/>
    <cellStyle name="Normal 10 2 2 6" xfId="86"/>
    <cellStyle name="Normal 10 2 2 7" xfId="87"/>
    <cellStyle name="Normal 10 2 3" xfId="88"/>
    <cellStyle name="Normal 10 2 3 2" xfId="89"/>
    <cellStyle name="Normal 10 2 3 2 2" xfId="90"/>
    <cellStyle name="Normal 10 2 3 2 3" xfId="3961"/>
    <cellStyle name="Normal 10 2 3 2 4" xfId="3962"/>
    <cellStyle name="Normal 10 2 3 3" xfId="91"/>
    <cellStyle name="Normal 10 2 3 3 2" xfId="92"/>
    <cellStyle name="Normal 10 2 3 4" xfId="93"/>
    <cellStyle name="Normal 10 2 3 5" xfId="94"/>
    <cellStyle name="Normal 10 2 3 6" xfId="95"/>
    <cellStyle name="Normal 10 2 4" xfId="96"/>
    <cellStyle name="Normal 10 2 4 2" xfId="97"/>
    <cellStyle name="Normal 10 2 5" xfId="98"/>
    <cellStyle name="Normal 10 2 5 2" xfId="99"/>
    <cellStyle name="Normal 10 2 6" xfId="100"/>
    <cellStyle name="Normal 10 2 7" xfId="101"/>
    <cellStyle name="Normal 10 2 8" xfId="102"/>
    <cellStyle name="Normal 10 2 9" xfId="3963"/>
    <cellStyle name="Normal 10 3" xfId="103"/>
    <cellStyle name="Normal 10 3 2" xfId="104"/>
    <cellStyle name="Normal 10 3 2 2" xfId="105"/>
    <cellStyle name="Normal 10 3 2 2 2" xfId="106"/>
    <cellStyle name="Normal 10 3 2 3" xfId="107"/>
    <cellStyle name="Normal 10 3 2 3 2" xfId="108"/>
    <cellStyle name="Normal 10 3 2 4" xfId="109"/>
    <cellStyle name="Normal 10 3 2 5" xfId="110"/>
    <cellStyle name="Normal 10 3 2 6" xfId="111"/>
    <cellStyle name="Normal 10 3 3" xfId="112"/>
    <cellStyle name="Normal 10 3 3 2" xfId="113"/>
    <cellStyle name="Normal 10 3 4" xfId="114"/>
    <cellStyle name="Normal 10 3 4 2" xfId="115"/>
    <cellStyle name="Normal 10 3 5" xfId="116"/>
    <cellStyle name="Normal 10 3 6" xfId="117"/>
    <cellStyle name="Normal 10 3 7" xfId="118"/>
    <cellStyle name="Normal 10 4" xfId="119"/>
    <cellStyle name="Normal 10 4 2" xfId="120"/>
    <cellStyle name="Normal 10 4 2 2" xfId="121"/>
    <cellStyle name="Normal 10 4 3" xfId="122"/>
    <cellStyle name="Normal 10 4 3 2" xfId="123"/>
    <cellStyle name="Normal 10 4 4" xfId="124"/>
    <cellStyle name="Normal 10 4 5" xfId="125"/>
    <cellStyle name="Normal 10 4 6" xfId="126"/>
    <cellStyle name="Normal 10 5" xfId="127"/>
    <cellStyle name="Normal 10 5 2" xfId="128"/>
    <cellStyle name="Normal 10 5 3" xfId="129"/>
    <cellStyle name="Normal 10 6" xfId="130"/>
    <cellStyle name="Normal 10 6 10" xfId="131"/>
    <cellStyle name="Normal 10 6 2" xfId="132"/>
    <cellStyle name="Normal 10 6 2 2" xfId="133"/>
    <cellStyle name="Normal 10 6 2 2 2" xfId="134"/>
    <cellStyle name="Normal 10 6 2 2 2 2" xfId="135"/>
    <cellStyle name="Normal 10 6 2 2 2 2 2" xfId="136"/>
    <cellStyle name="Normal 10 6 2 2 2 2 2 2" xfId="137"/>
    <cellStyle name="Normal 10 6 2 2 2 2 3" xfId="138"/>
    <cellStyle name="Normal 10 6 2 2 2 2 3 2" xfId="139"/>
    <cellStyle name="Normal 10 6 2 2 2 2 4" xfId="140"/>
    <cellStyle name="Normal 10 6 2 2 2 2 5" xfId="141"/>
    <cellStyle name="Normal 10 6 2 2 2 2 6" xfId="142"/>
    <cellStyle name="Normal 10 6 2 2 2 3" xfId="143"/>
    <cellStyle name="Normal 10 6 2 2 2 3 2" xfId="144"/>
    <cellStyle name="Normal 10 6 2 2 2 4" xfId="145"/>
    <cellStyle name="Normal 10 6 2 2 2 4 2" xfId="146"/>
    <cellStyle name="Normal 10 6 2 2 2 5" xfId="147"/>
    <cellStyle name="Normal 10 6 2 2 2 6" xfId="148"/>
    <cellStyle name="Normal 10 6 2 2 2 7" xfId="149"/>
    <cellStyle name="Normal 10 6 2 2 3" xfId="150"/>
    <cellStyle name="Normal 10 6 2 2 3 2" xfId="151"/>
    <cellStyle name="Normal 10 6 2 2 3 2 2" xfId="152"/>
    <cellStyle name="Normal 10 6 2 2 3 3" xfId="153"/>
    <cellStyle name="Normal 10 6 2 2 3 3 2" xfId="154"/>
    <cellStyle name="Normal 10 6 2 2 3 4" xfId="155"/>
    <cellStyle name="Normal 10 6 2 2 3 5" xfId="156"/>
    <cellStyle name="Normal 10 6 2 2 3 6" xfId="157"/>
    <cellStyle name="Normal 10 6 2 2 4" xfId="158"/>
    <cellStyle name="Normal 10 6 2 2 4 2" xfId="159"/>
    <cellStyle name="Normal 10 6 2 2 5" xfId="160"/>
    <cellStyle name="Normal 10 6 2 2 5 2" xfId="161"/>
    <cellStyle name="Normal 10 6 2 2 6" xfId="162"/>
    <cellStyle name="Normal 10 6 2 2 7" xfId="163"/>
    <cellStyle name="Normal 10 6 2 2 8" xfId="164"/>
    <cellStyle name="Normal 10 6 2 3" xfId="165"/>
    <cellStyle name="Normal 10 6 2 3 2" xfId="166"/>
    <cellStyle name="Normal 10 6 2 3 2 2" xfId="167"/>
    <cellStyle name="Normal 10 6 2 3 2 2 2" xfId="168"/>
    <cellStyle name="Normal 10 6 2 3 2 3" xfId="169"/>
    <cellStyle name="Normal 10 6 2 3 2 3 2" xfId="170"/>
    <cellStyle name="Normal 10 6 2 3 2 4" xfId="171"/>
    <cellStyle name="Normal 10 6 2 3 2 5" xfId="172"/>
    <cellStyle name="Normal 10 6 2 3 2 6" xfId="173"/>
    <cellStyle name="Normal 10 6 2 3 3" xfId="174"/>
    <cellStyle name="Normal 10 6 2 3 3 2" xfId="175"/>
    <cellStyle name="Normal 10 6 2 3 4" xfId="176"/>
    <cellStyle name="Normal 10 6 2 3 4 2" xfId="177"/>
    <cellStyle name="Normal 10 6 2 3 5" xfId="178"/>
    <cellStyle name="Normal 10 6 2 3 6" xfId="179"/>
    <cellStyle name="Normal 10 6 2 3 7" xfId="180"/>
    <cellStyle name="Normal 10 6 2 4" xfId="181"/>
    <cellStyle name="Normal 10 6 2 4 2" xfId="182"/>
    <cellStyle name="Normal 10 6 2 4 2 2" xfId="183"/>
    <cellStyle name="Normal 10 6 2 4 3" xfId="184"/>
    <cellStyle name="Normal 10 6 2 4 3 2" xfId="185"/>
    <cellStyle name="Normal 10 6 2 4 4" xfId="186"/>
    <cellStyle name="Normal 10 6 2 4 5" xfId="187"/>
    <cellStyle name="Normal 10 6 2 4 6" xfId="188"/>
    <cellStyle name="Normal 10 6 2 5" xfId="189"/>
    <cellStyle name="Normal 10 6 2 5 2" xfId="190"/>
    <cellStyle name="Normal 10 6 2 6" xfId="191"/>
    <cellStyle name="Normal 10 6 2 6 2" xfId="192"/>
    <cellStyle name="Normal 10 6 2 7" xfId="193"/>
    <cellStyle name="Normal 10 6 2 8" xfId="194"/>
    <cellStyle name="Normal 10 6 2 9" xfId="195"/>
    <cellStyle name="Normal 10 6 3" xfId="196"/>
    <cellStyle name="Normal 10 6 3 2" xfId="197"/>
    <cellStyle name="Normal 10 6 3 2 2" xfId="198"/>
    <cellStyle name="Normal 10 6 3 2 2 2" xfId="199"/>
    <cellStyle name="Normal 10 6 3 2 2 2 2" xfId="200"/>
    <cellStyle name="Normal 10 6 3 2 2 3" xfId="201"/>
    <cellStyle name="Normal 10 6 3 2 2 3 2" xfId="202"/>
    <cellStyle name="Normal 10 6 3 2 2 4" xfId="203"/>
    <cellStyle name="Normal 10 6 3 2 2 5" xfId="204"/>
    <cellStyle name="Normal 10 6 3 2 2 6" xfId="205"/>
    <cellStyle name="Normal 10 6 3 2 3" xfId="206"/>
    <cellStyle name="Normal 10 6 3 2 3 2" xfId="207"/>
    <cellStyle name="Normal 10 6 3 2 4" xfId="208"/>
    <cellStyle name="Normal 10 6 3 2 4 2" xfId="209"/>
    <cellStyle name="Normal 10 6 3 2 5" xfId="210"/>
    <cellStyle name="Normal 10 6 3 2 6" xfId="211"/>
    <cellStyle name="Normal 10 6 3 2 7" xfId="212"/>
    <cellStyle name="Normal 10 6 3 3" xfId="213"/>
    <cellStyle name="Normal 10 6 3 3 2" xfId="214"/>
    <cellStyle name="Normal 10 6 3 3 2 2" xfId="215"/>
    <cellStyle name="Normal 10 6 3 3 3" xfId="216"/>
    <cellStyle name="Normal 10 6 3 3 3 2" xfId="217"/>
    <cellStyle name="Normal 10 6 3 3 4" xfId="218"/>
    <cellStyle name="Normal 10 6 3 3 5" xfId="219"/>
    <cellStyle name="Normal 10 6 3 3 6" xfId="220"/>
    <cellStyle name="Normal 10 6 3 4" xfId="221"/>
    <cellStyle name="Normal 10 6 3 4 2" xfId="222"/>
    <cellStyle name="Normal 10 6 3 5" xfId="223"/>
    <cellStyle name="Normal 10 6 3 5 2" xfId="224"/>
    <cellStyle name="Normal 10 6 3 6" xfId="225"/>
    <cellStyle name="Normal 10 6 3 7" xfId="226"/>
    <cellStyle name="Normal 10 6 3 8" xfId="227"/>
    <cellStyle name="Normal 10 6 4" xfId="228"/>
    <cellStyle name="Normal 10 6 4 2" xfId="229"/>
    <cellStyle name="Normal 10 6 4 2 2" xfId="230"/>
    <cellStyle name="Normal 10 6 4 2 2 2" xfId="231"/>
    <cellStyle name="Normal 10 6 4 2 3" xfId="232"/>
    <cellStyle name="Normal 10 6 4 2 3 2" xfId="233"/>
    <cellStyle name="Normal 10 6 4 2 4" xfId="234"/>
    <cellStyle name="Normal 10 6 4 2 5" xfId="235"/>
    <cellStyle name="Normal 10 6 4 2 6" xfId="236"/>
    <cellStyle name="Normal 10 6 4 3" xfId="237"/>
    <cellStyle name="Normal 10 6 4 3 2" xfId="238"/>
    <cellStyle name="Normal 10 6 4 4" xfId="239"/>
    <cellStyle name="Normal 10 6 4 4 2" xfId="240"/>
    <cellStyle name="Normal 10 6 4 5" xfId="241"/>
    <cellStyle name="Normal 10 6 4 6" xfId="242"/>
    <cellStyle name="Normal 10 6 4 7" xfId="243"/>
    <cellStyle name="Normal 10 6 5" xfId="244"/>
    <cellStyle name="Normal 10 6 5 2" xfId="245"/>
    <cellStyle name="Normal 10 6 5 2 2" xfId="246"/>
    <cellStyle name="Normal 10 6 5 3" xfId="247"/>
    <cellStyle name="Normal 10 6 5 3 2" xfId="248"/>
    <cellStyle name="Normal 10 6 5 4" xfId="249"/>
    <cellStyle name="Normal 10 6 5 5" xfId="250"/>
    <cellStyle name="Normal 10 6 5 6" xfId="251"/>
    <cellStyle name="Normal 10 6 6" xfId="252"/>
    <cellStyle name="Normal 10 6 6 2" xfId="253"/>
    <cellStyle name="Normal 10 6 7" xfId="254"/>
    <cellStyle name="Normal 10 6 7 2" xfId="255"/>
    <cellStyle name="Normal 10 6 8" xfId="256"/>
    <cellStyle name="Normal 10 6 9" xfId="257"/>
    <cellStyle name="Normal 10 7" xfId="258"/>
    <cellStyle name="Normal 10 7 2" xfId="259"/>
    <cellStyle name="Normal 10 8" xfId="260"/>
    <cellStyle name="Normal 10 8 2" xfId="3964"/>
    <cellStyle name="Normal 10 9" xfId="261"/>
    <cellStyle name="Normal 100" xfId="262"/>
    <cellStyle name="Normal 100 2" xfId="1163"/>
    <cellStyle name="Normal 100 2 2" xfId="1164"/>
    <cellStyle name="Normal 100 3" xfId="1165"/>
    <cellStyle name="Normal 100 4" xfId="1166"/>
    <cellStyle name="Normal 101" xfId="263"/>
    <cellStyle name="Normal 101 2" xfId="1167"/>
    <cellStyle name="Normal 101 2 2" xfId="1168"/>
    <cellStyle name="Normal 101 3" xfId="1169"/>
    <cellStyle name="Normal 101 4" xfId="1170"/>
    <cellStyle name="Normal 102" xfId="264"/>
    <cellStyle name="Normal 102 2" xfId="1171"/>
    <cellStyle name="Normal 102 2 2" xfId="1172"/>
    <cellStyle name="Normal 102 3" xfId="1173"/>
    <cellStyle name="Normal 102 4" xfId="1174"/>
    <cellStyle name="Normal 103" xfId="265"/>
    <cellStyle name="Normal 103 2" xfId="1175"/>
    <cellStyle name="Normal 103 2 2" xfId="1176"/>
    <cellStyle name="Normal 103 3" xfId="1177"/>
    <cellStyle name="Normal 103 4" xfId="1178"/>
    <cellStyle name="Normal 104" xfId="266"/>
    <cellStyle name="Normal 104 2" xfId="1179"/>
    <cellStyle name="Normal 104 2 2" xfId="1180"/>
    <cellStyle name="Normal 104 3" xfId="1181"/>
    <cellStyle name="Normal 104 4" xfId="1182"/>
    <cellStyle name="Normal 105" xfId="267"/>
    <cellStyle name="Normal 105 2" xfId="1183"/>
    <cellStyle name="Normal 105 2 2" xfId="1184"/>
    <cellStyle name="Normal 105 3" xfId="1185"/>
    <cellStyle name="Normal 105 4" xfId="1186"/>
    <cellStyle name="Normal 106" xfId="268"/>
    <cellStyle name="Normal 106 2" xfId="1187"/>
    <cellStyle name="Normal 106 2 2" xfId="1188"/>
    <cellStyle name="Normal 106 3" xfId="1189"/>
    <cellStyle name="Normal 106 4" xfId="1190"/>
    <cellStyle name="Normal 107" xfId="269"/>
    <cellStyle name="Normal 107 2" xfId="1191"/>
    <cellStyle name="Normal 107 2 2" xfId="1192"/>
    <cellStyle name="Normal 107 3" xfId="1193"/>
    <cellStyle name="Normal 107 4" xfId="1194"/>
    <cellStyle name="Normal 108" xfId="270"/>
    <cellStyle name="Normal 108 2" xfId="1195"/>
    <cellStyle name="Normal 108 2 2" xfId="1196"/>
    <cellStyle name="Normal 108 3" xfId="1197"/>
    <cellStyle name="Normal 108 4" xfId="1198"/>
    <cellStyle name="Normal 109" xfId="271"/>
    <cellStyle name="Normal 109 2" xfId="1199"/>
    <cellStyle name="Normal 109 2 2" xfId="1200"/>
    <cellStyle name="Normal 109 3" xfId="1201"/>
    <cellStyle name="Normal 109 4" xfId="1202"/>
    <cellStyle name="Normal 11" xfId="272"/>
    <cellStyle name="Normal 11 2" xfId="1203"/>
    <cellStyle name="Normal 11 2 2" xfId="1204"/>
    <cellStyle name="Normal 11 3" xfId="1205"/>
    <cellStyle name="Normal 11 4" xfId="1206"/>
    <cellStyle name="Normal 110" xfId="273"/>
    <cellStyle name="Normal 110 2" xfId="1207"/>
    <cellStyle name="Normal 110 2 2" xfId="1208"/>
    <cellStyle name="Normal 110 3" xfId="1209"/>
    <cellStyle name="Normal 110 4" xfId="1210"/>
    <cellStyle name="Normal 111" xfId="274"/>
    <cellStyle name="Normal 111 2" xfId="1211"/>
    <cellStyle name="Normal 111 2 2" xfId="1212"/>
    <cellStyle name="Normal 111 3" xfId="1213"/>
    <cellStyle name="Normal 111 4" xfId="1214"/>
    <cellStyle name="Normal 112" xfId="275"/>
    <cellStyle name="Normal 112 2" xfId="1215"/>
    <cellStyle name="Normal 112 2 2" xfId="1216"/>
    <cellStyle name="Normal 112 3" xfId="1217"/>
    <cellStyle name="Normal 112 4" xfId="1218"/>
    <cellStyle name="Normal 113" xfId="276"/>
    <cellStyle name="Normal 113 2" xfId="1219"/>
    <cellStyle name="Normal 113 2 2" xfId="1220"/>
    <cellStyle name="Normal 113 3" xfId="1221"/>
    <cellStyle name="Normal 113 4" xfId="1222"/>
    <cellStyle name="Normal 114" xfId="277"/>
    <cellStyle name="Normal 114 10" xfId="278"/>
    <cellStyle name="Normal 114 10 2" xfId="1223"/>
    <cellStyle name="Normal 114 10 2 2" xfId="1224"/>
    <cellStyle name="Normal 114 10 3" xfId="1225"/>
    <cellStyle name="Normal 114 10 4" xfId="1226"/>
    <cellStyle name="Normal 114 11" xfId="279"/>
    <cellStyle name="Normal 114 11 2" xfId="1227"/>
    <cellStyle name="Normal 114 11 2 2" xfId="1228"/>
    <cellStyle name="Normal 114 11 3" xfId="1229"/>
    <cellStyle name="Normal 114 11 4" xfId="1230"/>
    <cellStyle name="Normal 114 12" xfId="280"/>
    <cellStyle name="Normal 114 12 2" xfId="1231"/>
    <cellStyle name="Normal 114 12 2 2" xfId="1232"/>
    <cellStyle name="Normal 114 12 3" xfId="1233"/>
    <cellStyle name="Normal 114 12 4" xfId="1234"/>
    <cellStyle name="Normal 114 13" xfId="281"/>
    <cellStyle name="Normal 114 13 2" xfId="1235"/>
    <cellStyle name="Normal 114 13 2 2" xfId="1236"/>
    <cellStyle name="Normal 114 13 3" xfId="1237"/>
    <cellStyle name="Normal 114 13 4" xfId="1238"/>
    <cellStyle name="Normal 114 14" xfId="282"/>
    <cellStyle name="Normal 114 14 2" xfId="1239"/>
    <cellStyle name="Normal 114 14 2 2" xfId="1240"/>
    <cellStyle name="Normal 114 14 3" xfId="1241"/>
    <cellStyle name="Normal 114 14 4" xfId="1242"/>
    <cellStyle name="Normal 114 15" xfId="283"/>
    <cellStyle name="Normal 114 15 2" xfId="1243"/>
    <cellStyle name="Normal 114 15 2 2" xfId="1244"/>
    <cellStyle name="Normal 114 15 3" xfId="1245"/>
    <cellStyle name="Normal 114 15 4" xfId="1246"/>
    <cellStyle name="Normal 114 16" xfId="284"/>
    <cellStyle name="Normal 114 16 2" xfId="1247"/>
    <cellStyle name="Normal 114 16 2 2" xfId="1248"/>
    <cellStyle name="Normal 114 16 3" xfId="1249"/>
    <cellStyle name="Normal 114 16 4" xfId="1250"/>
    <cellStyle name="Normal 114 17" xfId="285"/>
    <cellStyle name="Normal 114 17 2" xfId="1251"/>
    <cellStyle name="Normal 114 17 2 2" xfId="1252"/>
    <cellStyle name="Normal 114 17 3" xfId="1253"/>
    <cellStyle name="Normal 114 17 4" xfId="1254"/>
    <cellStyle name="Normal 114 18" xfId="286"/>
    <cellStyle name="Normal 114 18 2" xfId="1255"/>
    <cellStyle name="Normal 114 18 2 2" xfId="1256"/>
    <cellStyle name="Normal 114 18 3" xfId="1257"/>
    <cellStyle name="Normal 114 18 4" xfId="1258"/>
    <cellStyle name="Normal 114 19" xfId="287"/>
    <cellStyle name="Normal 114 19 2" xfId="1259"/>
    <cellStyle name="Normal 114 19 2 2" xfId="1260"/>
    <cellStyle name="Normal 114 19 3" xfId="1261"/>
    <cellStyle name="Normal 114 19 4" xfId="1262"/>
    <cellStyle name="Normal 114 2" xfId="288"/>
    <cellStyle name="Normal 114 2 2" xfId="1263"/>
    <cellStyle name="Normal 114 2 2 2" xfId="1264"/>
    <cellStyle name="Normal 114 2 3" xfId="1265"/>
    <cellStyle name="Normal 114 2 4" xfId="1266"/>
    <cellStyle name="Normal 114 20" xfId="289"/>
    <cellStyle name="Normal 114 20 2" xfId="1267"/>
    <cellStyle name="Normal 114 20 2 2" xfId="1268"/>
    <cellStyle name="Normal 114 20 3" xfId="1269"/>
    <cellStyle name="Normal 114 20 4" xfId="1270"/>
    <cellStyle name="Normal 114 21" xfId="290"/>
    <cellStyle name="Normal 114 21 2" xfId="1271"/>
    <cellStyle name="Normal 114 21 2 2" xfId="1272"/>
    <cellStyle name="Normal 114 21 3" xfId="1273"/>
    <cellStyle name="Normal 114 21 4" xfId="1274"/>
    <cellStyle name="Normal 114 22" xfId="291"/>
    <cellStyle name="Normal 114 22 2" xfId="1275"/>
    <cellStyle name="Normal 114 22 2 2" xfId="1276"/>
    <cellStyle name="Normal 114 22 3" xfId="1277"/>
    <cellStyle name="Normal 114 22 4" xfId="1278"/>
    <cellStyle name="Normal 114 23" xfId="292"/>
    <cellStyle name="Normal 114 23 2" xfId="1279"/>
    <cellStyle name="Normal 114 23 2 2" xfId="1280"/>
    <cellStyle name="Normal 114 23 3" xfId="1281"/>
    <cellStyle name="Normal 114 23 4" xfId="1282"/>
    <cellStyle name="Normal 114 24" xfId="293"/>
    <cellStyle name="Normal 114 24 2" xfId="1283"/>
    <cellStyle name="Normal 114 24 2 2" xfId="1284"/>
    <cellStyle name="Normal 114 24 3" xfId="1285"/>
    <cellStyle name="Normal 114 24 4" xfId="1286"/>
    <cellStyle name="Normal 114 25" xfId="294"/>
    <cellStyle name="Normal 114 25 2" xfId="1287"/>
    <cellStyle name="Normal 114 25 2 2" xfId="1288"/>
    <cellStyle name="Normal 114 25 3" xfId="1289"/>
    <cellStyle name="Normal 114 25 4" xfId="1290"/>
    <cellStyle name="Normal 114 26" xfId="295"/>
    <cellStyle name="Normal 114 26 2" xfId="1291"/>
    <cellStyle name="Normal 114 26 2 2" xfId="1292"/>
    <cellStyle name="Normal 114 26 3" xfId="1293"/>
    <cellStyle name="Normal 114 26 4" xfId="1294"/>
    <cellStyle name="Normal 114 27" xfId="296"/>
    <cellStyle name="Normal 114 27 2" xfId="1295"/>
    <cellStyle name="Normal 114 27 2 2" xfId="1296"/>
    <cellStyle name="Normal 114 27 3" xfId="1297"/>
    <cellStyle name="Normal 114 27 4" xfId="1298"/>
    <cellStyle name="Normal 114 28" xfId="297"/>
    <cellStyle name="Normal 114 28 2" xfId="1299"/>
    <cellStyle name="Normal 114 28 2 2" xfId="1300"/>
    <cellStyle name="Normal 114 28 3" xfId="1301"/>
    <cellStyle name="Normal 114 28 4" xfId="1302"/>
    <cellStyle name="Normal 114 29" xfId="298"/>
    <cellStyle name="Normal 114 29 2" xfId="1303"/>
    <cellStyle name="Normal 114 29 2 2" xfId="1304"/>
    <cellStyle name="Normal 114 29 3" xfId="1305"/>
    <cellStyle name="Normal 114 29 4" xfId="1306"/>
    <cellStyle name="Normal 114 3" xfId="299"/>
    <cellStyle name="Normal 114 3 2" xfId="1307"/>
    <cellStyle name="Normal 114 3 2 2" xfId="1308"/>
    <cellStyle name="Normal 114 3 3" xfId="1309"/>
    <cellStyle name="Normal 114 3 4" xfId="1310"/>
    <cellStyle name="Normal 114 30" xfId="300"/>
    <cellStyle name="Normal 114 30 2" xfId="1311"/>
    <cellStyle name="Normal 114 30 2 2" xfId="1312"/>
    <cellStyle name="Normal 114 30 3" xfId="1313"/>
    <cellStyle name="Normal 114 30 4" xfId="1314"/>
    <cellStyle name="Normal 114 31" xfId="301"/>
    <cellStyle name="Normal 114 31 2" xfId="1315"/>
    <cellStyle name="Normal 114 31 2 2" xfId="1316"/>
    <cellStyle name="Normal 114 31 3" xfId="1317"/>
    <cellStyle name="Normal 114 31 4" xfId="1318"/>
    <cellStyle name="Normal 114 32" xfId="302"/>
    <cellStyle name="Normal 114 32 2" xfId="1319"/>
    <cellStyle name="Normal 114 32 2 2" xfId="1320"/>
    <cellStyle name="Normal 114 32 3" xfId="1321"/>
    <cellStyle name="Normal 114 32 4" xfId="1322"/>
    <cellStyle name="Normal 114 33" xfId="303"/>
    <cellStyle name="Normal 114 33 2" xfId="1323"/>
    <cellStyle name="Normal 114 33 2 2" xfId="1324"/>
    <cellStyle name="Normal 114 33 3" xfId="1325"/>
    <cellStyle name="Normal 114 33 4" xfId="1326"/>
    <cellStyle name="Normal 114 34" xfId="304"/>
    <cellStyle name="Normal 114 34 2" xfId="1327"/>
    <cellStyle name="Normal 114 34 2 2" xfId="1328"/>
    <cellStyle name="Normal 114 34 3" xfId="1329"/>
    <cellStyle name="Normal 114 34 4" xfId="1330"/>
    <cellStyle name="Normal 114 35" xfId="1331"/>
    <cellStyle name="Normal 114 35 2" xfId="1332"/>
    <cellStyle name="Normal 114 36" xfId="1333"/>
    <cellStyle name="Normal 114 37" xfId="305"/>
    <cellStyle name="Normal 114 4" xfId="306"/>
    <cellStyle name="Normal 114 4 2" xfId="1334"/>
    <cellStyle name="Normal 114 4 2 2" xfId="1335"/>
    <cellStyle name="Normal 114 4 3" xfId="1336"/>
    <cellStyle name="Normal 114 4 4" xfId="1337"/>
    <cellStyle name="Normal 114 5" xfId="307"/>
    <cellStyle name="Normal 114 5 2" xfId="1338"/>
    <cellStyle name="Normal 114 5 2 2" xfId="1339"/>
    <cellStyle name="Normal 114 5 3" xfId="1340"/>
    <cellStyle name="Normal 114 5 4" xfId="1341"/>
    <cellStyle name="Normal 114 6" xfId="308"/>
    <cellStyle name="Normal 114 6 2" xfId="1342"/>
    <cellStyle name="Normal 114 6 2 2" xfId="1343"/>
    <cellStyle name="Normal 114 6 3" xfId="1344"/>
    <cellStyle name="Normal 114 6 4" xfId="1345"/>
    <cellStyle name="Normal 114 7" xfId="309"/>
    <cellStyle name="Normal 114 7 2" xfId="1346"/>
    <cellStyle name="Normal 114 7 2 2" xfId="1347"/>
    <cellStyle name="Normal 114 7 3" xfId="1348"/>
    <cellStyle name="Normal 114 7 4" xfId="1349"/>
    <cellStyle name="Normal 114 8" xfId="310"/>
    <cellStyle name="Normal 114 8 2" xfId="1350"/>
    <cellStyle name="Normal 114 8 2 2" xfId="1351"/>
    <cellStyle name="Normal 114 8 3" xfId="1352"/>
    <cellStyle name="Normal 114 8 4" xfId="1353"/>
    <cellStyle name="Normal 114 9" xfId="311"/>
    <cellStyle name="Normal 114 9 2" xfId="1354"/>
    <cellStyle name="Normal 114 9 2 2" xfId="1355"/>
    <cellStyle name="Normal 114 9 3" xfId="1356"/>
    <cellStyle name="Normal 114 9 4" xfId="1357"/>
    <cellStyle name="Normal 115" xfId="312"/>
    <cellStyle name="Normal 115 2" xfId="313"/>
    <cellStyle name="Normal 115 3" xfId="314"/>
    <cellStyle name="Normal 115 3 2" xfId="1358"/>
    <cellStyle name="Normal 115 3 2 2" xfId="1359"/>
    <cellStyle name="Normal 115 3 3" xfId="1360"/>
    <cellStyle name="Normal 115 4" xfId="1361"/>
    <cellStyle name="Normal 115 4 2" xfId="1362"/>
    <cellStyle name="Normal 115 5" xfId="1363"/>
    <cellStyle name="Normal 115 6" xfId="1364"/>
    <cellStyle name="Normal 116" xfId="315"/>
    <cellStyle name="Normal 116 2" xfId="1365"/>
    <cellStyle name="Normal 116 2 2" xfId="1366"/>
    <cellStyle name="Normal 116 3" xfId="1367"/>
    <cellStyle name="Normal 116 4" xfId="1368"/>
    <cellStyle name="Normal 117" xfId="316"/>
    <cellStyle name="Normal 117 2" xfId="1369"/>
    <cellStyle name="Normal 117 2 2" xfId="1370"/>
    <cellStyle name="Normal 117 3" xfId="1371"/>
    <cellStyle name="Normal 117 4" xfId="1372"/>
    <cellStyle name="Normal 118" xfId="317"/>
    <cellStyle name="Normal 118 2" xfId="1373"/>
    <cellStyle name="Normal 118 2 2" xfId="1374"/>
    <cellStyle name="Normal 118 3" xfId="1375"/>
    <cellStyle name="Normal 118 4" xfId="1376"/>
    <cellStyle name="Normal 119" xfId="318"/>
    <cellStyle name="Normal 119 2" xfId="1377"/>
    <cellStyle name="Normal 119 2 2" xfId="1378"/>
    <cellStyle name="Normal 119 3" xfId="1379"/>
    <cellStyle name="Normal 119 4" xfId="1380"/>
    <cellStyle name="Normal 12" xfId="319"/>
    <cellStyle name="Normal 12 2" xfId="1381"/>
    <cellStyle name="Normal 12 2 2" xfId="1382"/>
    <cellStyle name="Normal 12 3" xfId="1383"/>
    <cellStyle name="Normal 12 4" xfId="1384"/>
    <cellStyle name="Normal 120" xfId="320"/>
    <cellStyle name="Normal 120 2" xfId="1385"/>
    <cellStyle name="Normal 120 2 2" xfId="1386"/>
    <cellStyle name="Normal 120 3" xfId="1387"/>
    <cellStyle name="Normal 120 4" xfId="1388"/>
    <cellStyle name="Normal 121" xfId="321"/>
    <cellStyle name="Normal 121 2" xfId="1389"/>
    <cellStyle name="Normal 121 2 2" xfId="1390"/>
    <cellStyle name="Normal 121 3" xfId="1391"/>
    <cellStyle name="Normal 121 4" xfId="1392"/>
    <cellStyle name="Normal 122" xfId="322"/>
    <cellStyle name="Normal 122 2" xfId="1393"/>
    <cellStyle name="Normal 122 2 2" xfId="1394"/>
    <cellStyle name="Normal 122 3" xfId="1395"/>
    <cellStyle name="Normal 122 4" xfId="1396"/>
    <cellStyle name="Normal 123" xfId="323"/>
    <cellStyle name="Normal 123 2" xfId="1397"/>
    <cellStyle name="Normal 123 2 2" xfId="1398"/>
    <cellStyle name="Normal 123 3" xfId="1399"/>
    <cellStyle name="Normal 123 4" xfId="1400"/>
    <cellStyle name="Normal 124" xfId="324"/>
    <cellStyle name="Normal 124 2" xfId="1401"/>
    <cellStyle name="Normal 124 2 2" xfId="1402"/>
    <cellStyle name="Normal 124 3" xfId="1403"/>
    <cellStyle name="Normal 124 4" xfId="1404"/>
    <cellStyle name="Normal 125" xfId="325"/>
    <cellStyle name="Normal 125 2" xfId="1405"/>
    <cellStyle name="Normal 125 2 2" xfId="1406"/>
    <cellStyle name="Normal 125 3" xfId="1407"/>
    <cellStyle name="Normal 125 4" xfId="1408"/>
    <cellStyle name="Normal 126" xfId="326"/>
    <cellStyle name="Normal 126 2" xfId="1409"/>
    <cellStyle name="Normal 126 2 2" xfId="1410"/>
    <cellStyle name="Normal 126 3" xfId="1411"/>
    <cellStyle name="Normal 126 4" xfId="1412"/>
    <cellStyle name="Normal 127" xfId="327"/>
    <cellStyle name="Normal 127 2" xfId="1413"/>
    <cellStyle name="Normal 127 2 2" xfId="1414"/>
    <cellStyle name="Normal 127 3" xfId="1415"/>
    <cellStyle name="Normal 127 4" xfId="1416"/>
    <cellStyle name="Normal 128" xfId="328"/>
    <cellStyle name="Normal 128 2" xfId="1417"/>
    <cellStyle name="Normal 128 2 2" xfId="1418"/>
    <cellStyle name="Normal 128 3" xfId="1419"/>
    <cellStyle name="Normal 128 4" xfId="1420"/>
    <cellStyle name="Normal 129" xfId="329"/>
    <cellStyle name="Normal 129 2" xfId="1421"/>
    <cellStyle name="Normal 129 2 2" xfId="1422"/>
    <cellStyle name="Normal 129 3" xfId="1423"/>
    <cellStyle name="Normal 129 4" xfId="1424"/>
    <cellStyle name="Normal 13" xfId="330"/>
    <cellStyle name="Normal 13 2" xfId="1425"/>
    <cellStyle name="Normal 13 2 2" xfId="1426"/>
    <cellStyle name="Normal 13 3" xfId="1427"/>
    <cellStyle name="Normal 13 4" xfId="1428"/>
    <cellStyle name="Normal 130" xfId="331"/>
    <cellStyle name="Normal 130 2" xfId="1429"/>
    <cellStyle name="Normal 130 2 2" xfId="1430"/>
    <cellStyle name="Normal 130 3" xfId="1431"/>
    <cellStyle name="Normal 130 4" xfId="1432"/>
    <cellStyle name="Normal 131" xfId="332"/>
    <cellStyle name="Normal 131 2" xfId="1433"/>
    <cellStyle name="Normal 131 2 2" xfId="1434"/>
    <cellStyle name="Normal 131 3" xfId="1435"/>
    <cellStyle name="Normal 131 4" xfId="1436"/>
    <cellStyle name="Normal 132" xfId="333"/>
    <cellStyle name="Normal 132 2" xfId="1437"/>
    <cellStyle name="Normal 132 2 2" xfId="1438"/>
    <cellStyle name="Normal 132 3" xfId="1439"/>
    <cellStyle name="Normal 132 4" xfId="1440"/>
    <cellStyle name="Normal 133" xfId="334"/>
    <cellStyle name="Normal 133 2" xfId="1441"/>
    <cellStyle name="Normal 133 2 2" xfId="1442"/>
    <cellStyle name="Normal 133 3" xfId="1443"/>
    <cellStyle name="Normal 133 4" xfId="1444"/>
    <cellStyle name="Normal 134" xfId="335"/>
    <cellStyle name="Normal 134 2" xfId="1445"/>
    <cellStyle name="Normal 134 2 2" xfId="1446"/>
    <cellStyle name="Normal 134 3" xfId="1447"/>
    <cellStyle name="Normal 134 4" xfId="1448"/>
    <cellStyle name="Normal 135" xfId="336"/>
    <cellStyle name="Normal 135 2" xfId="1449"/>
    <cellStyle name="Normal 135 2 2" xfId="1450"/>
    <cellStyle name="Normal 135 3" xfId="1451"/>
    <cellStyle name="Normal 135 4" xfId="1452"/>
    <cellStyle name="Normal 136" xfId="337"/>
    <cellStyle name="Normal 136 2" xfId="1453"/>
    <cellStyle name="Normal 136 2 2" xfId="1454"/>
    <cellStyle name="Normal 136 3" xfId="1455"/>
    <cellStyle name="Normal 136 4" xfId="1456"/>
    <cellStyle name="Normal 137" xfId="338"/>
    <cellStyle name="Normal 137 2" xfId="1457"/>
    <cellStyle name="Normal 137 2 2" xfId="1458"/>
    <cellStyle name="Normal 137 3" xfId="1459"/>
    <cellStyle name="Normal 137 4" xfId="1460"/>
    <cellStyle name="Normal 138" xfId="339"/>
    <cellStyle name="Normal 138 2" xfId="1461"/>
    <cellStyle name="Normal 138 2 2" xfId="1462"/>
    <cellStyle name="Normal 138 3" xfId="1463"/>
    <cellStyle name="Normal 138 4" xfId="1464"/>
    <cellStyle name="Normal 139" xfId="340"/>
    <cellStyle name="Normal 139 2" xfId="1465"/>
    <cellStyle name="Normal 139 2 2" xfId="1466"/>
    <cellStyle name="Normal 139 3" xfId="1467"/>
    <cellStyle name="Normal 139 4" xfId="1468"/>
    <cellStyle name="Normal 14" xfId="341"/>
    <cellStyle name="Normal 14 2" xfId="1469"/>
    <cellStyle name="Normal 14 2 2" xfId="1470"/>
    <cellStyle name="Normal 14 3" xfId="1471"/>
    <cellStyle name="Normal 14 4" xfId="1472"/>
    <cellStyle name="Normal 140" xfId="342"/>
    <cellStyle name="Normal 140 2" xfId="1473"/>
    <cellStyle name="Normal 140 2 2" xfId="1474"/>
    <cellStyle name="Normal 140 3" xfId="1475"/>
    <cellStyle name="Normal 140 4" xfId="1476"/>
    <cellStyle name="Normal 141" xfId="343"/>
    <cellStyle name="Normal 141 2" xfId="1477"/>
    <cellStyle name="Normal 141 2 2" xfId="1478"/>
    <cellStyle name="Normal 141 3" xfId="1479"/>
    <cellStyle name="Normal 141 4" xfId="1480"/>
    <cellStyle name="Normal 142" xfId="344"/>
    <cellStyle name="Normal 142 2" xfId="1481"/>
    <cellStyle name="Normal 142 2 2" xfId="1482"/>
    <cellStyle name="Normal 142 3" xfId="1483"/>
    <cellStyle name="Normal 142 4" xfId="1484"/>
    <cellStyle name="Normal 143" xfId="345"/>
    <cellStyle name="Normal 143 2" xfId="1485"/>
    <cellStyle name="Normal 143 2 2" xfId="1486"/>
    <cellStyle name="Normal 143 3" xfId="1487"/>
    <cellStyle name="Normal 143 4" xfId="1488"/>
    <cellStyle name="Normal 144" xfId="346"/>
    <cellStyle name="Normal 144 2" xfId="1489"/>
    <cellStyle name="Normal 144 2 2" xfId="1490"/>
    <cellStyle name="Normal 144 3" xfId="1491"/>
    <cellStyle name="Normal 144 4" xfId="1492"/>
    <cellStyle name="Normal 145" xfId="347"/>
    <cellStyle name="Normal 145 2" xfId="1493"/>
    <cellStyle name="Normal 145 2 2" xfId="1494"/>
    <cellStyle name="Normal 145 3" xfId="1495"/>
    <cellStyle name="Normal 145 4" xfId="1496"/>
    <cellStyle name="Normal 146" xfId="348"/>
    <cellStyle name="Normal 146 2" xfId="1497"/>
    <cellStyle name="Normal 146 2 2" xfId="1498"/>
    <cellStyle name="Normal 146 3" xfId="1499"/>
    <cellStyle name="Normal 146 4" xfId="1500"/>
    <cellStyle name="Normal 147" xfId="349"/>
    <cellStyle name="Normal 147 2" xfId="1501"/>
    <cellStyle name="Normal 147 2 2" xfId="1502"/>
    <cellStyle name="Normal 147 3" xfId="1503"/>
    <cellStyle name="Normal 147 4" xfId="1504"/>
    <cellStyle name="Normal 148" xfId="350"/>
    <cellStyle name="Normal 148 2" xfId="351"/>
    <cellStyle name="Normal 149" xfId="352"/>
    <cellStyle name="Normal 149 2" xfId="353"/>
    <cellStyle name="Normal 149 3" xfId="354"/>
    <cellStyle name="Normal 15" xfId="355"/>
    <cellStyle name="Normal 15 2" xfId="1505"/>
    <cellStyle name="Normal 15 2 2" xfId="1506"/>
    <cellStyle name="Normal 15 3" xfId="1507"/>
    <cellStyle name="Normal 15 4" xfId="1508"/>
    <cellStyle name="Normal 150" xfId="356"/>
    <cellStyle name="Normal 150 2" xfId="357"/>
    <cellStyle name="Normal 151" xfId="358"/>
    <cellStyle name="Normal 151 2" xfId="359"/>
    <cellStyle name="Normal 151 3" xfId="360"/>
    <cellStyle name="Normal 152" xfId="361"/>
    <cellStyle name="Normal 152 2" xfId="362"/>
    <cellStyle name="Normal 153" xfId="363"/>
    <cellStyle name="Normal 154" xfId="364"/>
    <cellStyle name="Normal 155" xfId="365"/>
    <cellStyle name="Normal 155 2" xfId="1509"/>
    <cellStyle name="Normal 156" xfId="3957"/>
    <cellStyle name="Normal 156 2" xfId="3965"/>
    <cellStyle name="Normal 157" xfId="366"/>
    <cellStyle name="Normal 158" xfId="3966"/>
    <cellStyle name="Normal 158 2" xfId="3958"/>
    <cellStyle name="Normal 16" xfId="367"/>
    <cellStyle name="Normal 16 2" xfId="1510"/>
    <cellStyle name="Normal 16 2 2" xfId="1511"/>
    <cellStyle name="Normal 16 3" xfId="1512"/>
    <cellStyle name="Normal 16 4" xfId="1513"/>
    <cellStyle name="Normal 17" xfId="368"/>
    <cellStyle name="Normal 17 2" xfId="1514"/>
    <cellStyle name="Normal 17 2 2" xfId="1515"/>
    <cellStyle name="Normal 17 3" xfId="1516"/>
    <cellStyle name="Normal 17 4" xfId="1517"/>
    <cellStyle name="Normal 18" xfId="369"/>
    <cellStyle name="Normal 18 2" xfId="1518"/>
    <cellStyle name="Normal 18 2 2" xfId="1519"/>
    <cellStyle name="Normal 18 3" xfId="1520"/>
    <cellStyle name="Normal 18 4" xfId="1521"/>
    <cellStyle name="Normal 19" xfId="370"/>
    <cellStyle name="Normal 19 2" xfId="1522"/>
    <cellStyle name="Normal 19 2 2" xfId="1523"/>
    <cellStyle name="Normal 19 3" xfId="1524"/>
    <cellStyle name="Normal 19 4" xfId="1525"/>
    <cellStyle name="Normal 2" xfId="1"/>
    <cellStyle name="Normal 2 2" xfId="371"/>
    <cellStyle name="Normal 2 2 2" xfId="372"/>
    <cellStyle name="Normal 2 2 2 2" xfId="373"/>
    <cellStyle name="Normal 2 2 2 2 2" xfId="374"/>
    <cellStyle name="Normal 2 2 2 2 3" xfId="375"/>
    <cellStyle name="Normal 2 2 2 3" xfId="376"/>
    <cellStyle name="Normal 2 2 2 4" xfId="377"/>
    <cellStyle name="Normal 2 2 2 5" xfId="378"/>
    <cellStyle name="Normal 2 2 3" xfId="379"/>
    <cellStyle name="Normal 2 2 3 2" xfId="380"/>
    <cellStyle name="Normal 2 2 3 3" xfId="381"/>
    <cellStyle name="Normal 2 2 3 3 2" xfId="3967"/>
    <cellStyle name="Normal 2 2 4" xfId="382"/>
    <cellStyle name="Normal 2 2 4 2" xfId="383"/>
    <cellStyle name="Normal 2 2 5" xfId="384"/>
    <cellStyle name="Normal 2 2 5 2" xfId="385"/>
    <cellStyle name="Normal 2 2 6" xfId="386"/>
    <cellStyle name="Normal 2 2 7" xfId="387"/>
    <cellStyle name="Normal 2 3" xfId="388"/>
    <cellStyle name="Normal 2 3 10" xfId="3968"/>
    <cellStyle name="Normal 2 3 11" xfId="3969"/>
    <cellStyle name="Normal 2 3 12" xfId="3970"/>
    <cellStyle name="Normal 2 3 13" xfId="3971"/>
    <cellStyle name="Normal 2 3 14" xfId="3972"/>
    <cellStyle name="Normal 2 3 15" xfId="3973"/>
    <cellStyle name="Normal 2 3 16" xfId="3974"/>
    <cellStyle name="Normal 2 3 17" xfId="3975"/>
    <cellStyle name="Normal 2 3 18" xfId="3976"/>
    <cellStyle name="Normal 2 3 19" xfId="3977"/>
    <cellStyle name="Normal 2 3 2" xfId="389"/>
    <cellStyle name="Normal 2 3 20" xfId="3978"/>
    <cellStyle name="Normal 2 3 21" xfId="3979"/>
    <cellStyle name="Normal 2 3 22" xfId="3980"/>
    <cellStyle name="Normal 2 3 23" xfId="3981"/>
    <cellStyle name="Normal 2 3 24" xfId="3982"/>
    <cellStyle name="Normal 2 3 25" xfId="3983"/>
    <cellStyle name="Normal 2 3 26" xfId="3984"/>
    <cellStyle name="Normal 2 3 27" xfId="3985"/>
    <cellStyle name="Normal 2 3 28" xfId="3986"/>
    <cellStyle name="Normal 2 3 29" xfId="3987"/>
    <cellStyle name="Normal 2 3 3" xfId="3988"/>
    <cellStyle name="Normal 2 3 30" xfId="3989"/>
    <cellStyle name="Normal 2 3 31" xfId="3990"/>
    <cellStyle name="Normal 2 3 32" xfId="3991"/>
    <cellStyle name="Normal 2 3 33" xfId="3992"/>
    <cellStyle name="Normal 2 3 34" xfId="3993"/>
    <cellStyle name="Normal 2 3 35" xfId="3994"/>
    <cellStyle name="Normal 2 3 36" xfId="3995"/>
    <cellStyle name="Normal 2 3 37" xfId="3996"/>
    <cellStyle name="Normal 2 3 38" xfId="3997"/>
    <cellStyle name="Normal 2 3 39" xfId="3998"/>
    <cellStyle name="Normal 2 3 4" xfId="3999"/>
    <cellStyle name="Normal 2 3 40" xfId="4000"/>
    <cellStyle name="Normal 2 3 41" xfId="4001"/>
    <cellStyle name="Normal 2 3 42" xfId="4002"/>
    <cellStyle name="Normal 2 3 43" xfId="4003"/>
    <cellStyle name="Normal 2 3 44" xfId="4004"/>
    <cellStyle name="Normal 2 3 45" xfId="4005"/>
    <cellStyle name="Normal 2 3 46" xfId="4006"/>
    <cellStyle name="Normal 2 3 47" xfId="4007"/>
    <cellStyle name="Normal 2 3 48" xfId="4008"/>
    <cellStyle name="Normal 2 3 49" xfId="4009"/>
    <cellStyle name="Normal 2 3 5" xfId="4010"/>
    <cellStyle name="Normal 2 3 50" xfId="4011"/>
    <cellStyle name="Normal 2 3 51" xfId="4012"/>
    <cellStyle name="Normal 2 3 52" xfId="4013"/>
    <cellStyle name="Normal 2 3 53" xfId="4014"/>
    <cellStyle name="Normal 2 3 54" xfId="4015"/>
    <cellStyle name="Normal 2 3 55" xfId="4016"/>
    <cellStyle name="Normal 2 3 56" xfId="4017"/>
    <cellStyle name="Normal 2 3 57" xfId="4018"/>
    <cellStyle name="Normal 2 3 58" xfId="4019"/>
    <cellStyle name="Normal 2 3 59" xfId="4020"/>
    <cellStyle name="Normal 2 3 6" xfId="4021"/>
    <cellStyle name="Normal 2 3 60" xfId="4022"/>
    <cellStyle name="Normal 2 3 61" xfId="4023"/>
    <cellStyle name="Normal 2 3 62" xfId="4024"/>
    <cellStyle name="Normal 2 3 63" xfId="4025"/>
    <cellStyle name="Normal 2 3 64" xfId="4026"/>
    <cellStyle name="Normal 2 3 65" xfId="4027"/>
    <cellStyle name="Normal 2 3 66" xfId="4028"/>
    <cellStyle name="Normal 2 3 67" xfId="4029"/>
    <cellStyle name="Normal 2 3 68" xfId="4030"/>
    <cellStyle name="Normal 2 3 69" xfId="4031"/>
    <cellStyle name="Normal 2 3 7" xfId="4032"/>
    <cellStyle name="Normal 2 3 70" xfId="4033"/>
    <cellStyle name="Normal 2 3 71" xfId="4034"/>
    <cellStyle name="Normal 2 3 72" xfId="4035"/>
    <cellStyle name="Normal 2 3 73" xfId="4036"/>
    <cellStyle name="Normal 2 3 74" xfId="4037"/>
    <cellStyle name="Normal 2 3 75" xfId="4038"/>
    <cellStyle name="Normal 2 3 76" xfId="4039"/>
    <cellStyle name="Normal 2 3 77" xfId="4040"/>
    <cellStyle name="Normal 2 3 78" xfId="4041"/>
    <cellStyle name="Normal 2 3 79" xfId="4042"/>
    <cellStyle name="Normal 2 3 8" xfId="4043"/>
    <cellStyle name="Normal 2 3 80" xfId="4044"/>
    <cellStyle name="Normal 2 3 81" xfId="4045"/>
    <cellStyle name="Normal 2 3 82" xfId="4046"/>
    <cellStyle name="Normal 2 3 83" xfId="4047"/>
    <cellStyle name="Normal 2 3 84" xfId="4048"/>
    <cellStyle name="Normal 2 3 85" xfId="4049"/>
    <cellStyle name="Normal 2 3 86" xfId="4050"/>
    <cellStyle name="Normal 2 3 87" xfId="4051"/>
    <cellStyle name="Normal 2 3 88" xfId="4052"/>
    <cellStyle name="Normal 2 3 89" xfId="4053"/>
    <cellStyle name="Normal 2 3 9" xfId="4054"/>
    <cellStyle name="Normal 2 3 90" xfId="4055"/>
    <cellStyle name="Normal 2 3 91" xfId="4056"/>
    <cellStyle name="Normal 2 3 92" xfId="4057"/>
    <cellStyle name="Normal 2 3 93" xfId="4058"/>
    <cellStyle name="Normal 2 3 94" xfId="4059"/>
    <cellStyle name="Normal 2 4" xfId="390"/>
    <cellStyle name="Normal 2 4 2" xfId="391"/>
    <cellStyle name="Normal 2 5" xfId="392"/>
    <cellStyle name="Normal 2_April-13 - Certificate" xfId="4060"/>
    <cellStyle name="Normal 20" xfId="393"/>
    <cellStyle name="Normal 20 2" xfId="1526"/>
    <cellStyle name="Normal 20 2 2" xfId="1527"/>
    <cellStyle name="Normal 20 3" xfId="1528"/>
    <cellStyle name="Normal 20 4" xfId="1529"/>
    <cellStyle name="Normal 21" xfId="394"/>
    <cellStyle name="Normal 21 2" xfId="1530"/>
    <cellStyle name="Normal 21 2 2" xfId="1531"/>
    <cellStyle name="Normal 21 3" xfId="1532"/>
    <cellStyle name="Normal 21 4" xfId="1533"/>
    <cellStyle name="Normal 22" xfId="395"/>
    <cellStyle name="Normal 22 2" xfId="1534"/>
    <cellStyle name="Normal 22 2 2" xfId="1535"/>
    <cellStyle name="Normal 22 3" xfId="1536"/>
    <cellStyle name="Normal 22 4" xfId="1537"/>
    <cellStyle name="Normal 23" xfId="396"/>
    <cellStyle name="Normal 23 2" xfId="1538"/>
    <cellStyle name="Normal 23 2 2" xfId="1539"/>
    <cellStyle name="Normal 23 3" xfId="1540"/>
    <cellStyle name="Normal 23 4" xfId="1541"/>
    <cellStyle name="Normal 24" xfId="397"/>
    <cellStyle name="Normal 24 2" xfId="1542"/>
    <cellStyle name="Normal 24 2 2" xfId="1543"/>
    <cellStyle name="Normal 24 3" xfId="1544"/>
    <cellStyle name="Normal 24 4" xfId="1545"/>
    <cellStyle name="Normal 25" xfId="398"/>
    <cellStyle name="Normal 25 2" xfId="1546"/>
    <cellStyle name="Normal 25 2 2" xfId="1547"/>
    <cellStyle name="Normal 25 3" xfId="1548"/>
    <cellStyle name="Normal 25 4" xfId="1549"/>
    <cellStyle name="Normal 26" xfId="399"/>
    <cellStyle name="Normal 26 10" xfId="400"/>
    <cellStyle name="Normal 26 10 2" xfId="1550"/>
    <cellStyle name="Normal 26 10 2 2" xfId="1551"/>
    <cellStyle name="Normal 26 10 3" xfId="1552"/>
    <cellStyle name="Normal 26 10 4" xfId="1553"/>
    <cellStyle name="Normal 26 100" xfId="1554"/>
    <cellStyle name="Normal 26 101" xfId="1555"/>
    <cellStyle name="Normal 26 11" xfId="401"/>
    <cellStyle name="Normal 26 11 2" xfId="1556"/>
    <cellStyle name="Normal 26 11 2 2" xfId="1557"/>
    <cellStyle name="Normal 26 11 3" xfId="1558"/>
    <cellStyle name="Normal 26 11 4" xfId="1559"/>
    <cellStyle name="Normal 26 12" xfId="402"/>
    <cellStyle name="Normal 26 12 2" xfId="1560"/>
    <cellStyle name="Normal 26 12 2 2" xfId="1561"/>
    <cellStyle name="Normal 26 12 3" xfId="1562"/>
    <cellStyle name="Normal 26 12 4" xfId="1563"/>
    <cellStyle name="Normal 26 13" xfId="403"/>
    <cellStyle name="Normal 26 13 2" xfId="1564"/>
    <cellStyle name="Normal 26 13 2 2" xfId="1565"/>
    <cellStyle name="Normal 26 13 3" xfId="1566"/>
    <cellStyle name="Normal 26 13 4" xfId="1567"/>
    <cellStyle name="Normal 26 14" xfId="404"/>
    <cellStyle name="Normal 26 14 2" xfId="1568"/>
    <cellStyle name="Normal 26 14 2 2" xfId="1569"/>
    <cellStyle name="Normal 26 14 3" xfId="1570"/>
    <cellStyle name="Normal 26 14 4" xfId="1571"/>
    <cellStyle name="Normal 26 15" xfId="405"/>
    <cellStyle name="Normal 26 15 2" xfId="1572"/>
    <cellStyle name="Normal 26 15 2 2" xfId="1573"/>
    <cellStyle name="Normal 26 15 3" xfId="1574"/>
    <cellStyle name="Normal 26 15 4" xfId="1575"/>
    <cellStyle name="Normal 26 16" xfId="406"/>
    <cellStyle name="Normal 26 16 2" xfId="1576"/>
    <cellStyle name="Normal 26 16 2 2" xfId="1577"/>
    <cellStyle name="Normal 26 16 3" xfId="1578"/>
    <cellStyle name="Normal 26 16 4" xfId="1579"/>
    <cellStyle name="Normal 26 17" xfId="407"/>
    <cellStyle name="Normal 26 17 2" xfId="1580"/>
    <cellStyle name="Normal 26 17 2 2" xfId="1581"/>
    <cellStyle name="Normal 26 17 3" xfId="1582"/>
    <cellStyle name="Normal 26 17 4" xfId="1583"/>
    <cellStyle name="Normal 26 18" xfId="408"/>
    <cellStyle name="Normal 26 18 2" xfId="1584"/>
    <cellStyle name="Normal 26 18 2 2" xfId="1585"/>
    <cellStyle name="Normal 26 18 3" xfId="1586"/>
    <cellStyle name="Normal 26 18 4" xfId="1587"/>
    <cellStyle name="Normal 26 19" xfId="409"/>
    <cellStyle name="Normal 26 19 2" xfId="1588"/>
    <cellStyle name="Normal 26 19 2 2" xfId="1589"/>
    <cellStyle name="Normal 26 19 3" xfId="1590"/>
    <cellStyle name="Normal 26 19 4" xfId="1591"/>
    <cellStyle name="Normal 26 2" xfId="410"/>
    <cellStyle name="Normal 26 2 2" xfId="1592"/>
    <cellStyle name="Normal 26 2 2 2" xfId="1593"/>
    <cellStyle name="Normal 26 2 3" xfId="1594"/>
    <cellStyle name="Normal 26 2 4" xfId="1595"/>
    <cellStyle name="Normal 26 20" xfId="411"/>
    <cellStyle name="Normal 26 20 2" xfId="1596"/>
    <cellStyle name="Normal 26 20 2 2" xfId="1597"/>
    <cellStyle name="Normal 26 20 3" xfId="1598"/>
    <cellStyle name="Normal 26 20 4" xfId="1599"/>
    <cellStyle name="Normal 26 21" xfId="412"/>
    <cellStyle name="Normal 26 21 2" xfId="1600"/>
    <cellStyle name="Normal 26 21 2 2" xfId="1601"/>
    <cellStyle name="Normal 26 21 3" xfId="1602"/>
    <cellStyle name="Normal 26 21 4" xfId="1603"/>
    <cellStyle name="Normal 26 22" xfId="413"/>
    <cellStyle name="Normal 26 22 2" xfId="1604"/>
    <cellStyle name="Normal 26 22 2 2" xfId="1605"/>
    <cellStyle name="Normal 26 22 3" xfId="1606"/>
    <cellStyle name="Normal 26 22 4" xfId="1607"/>
    <cellStyle name="Normal 26 23" xfId="414"/>
    <cellStyle name="Normal 26 23 2" xfId="1608"/>
    <cellStyle name="Normal 26 23 2 2" xfId="1609"/>
    <cellStyle name="Normal 26 23 3" xfId="1610"/>
    <cellStyle name="Normal 26 23 4" xfId="1611"/>
    <cellStyle name="Normal 26 24" xfId="415"/>
    <cellStyle name="Normal 26 24 2" xfId="1612"/>
    <cellStyle name="Normal 26 24 2 2" xfId="1613"/>
    <cellStyle name="Normal 26 24 3" xfId="1614"/>
    <cellStyle name="Normal 26 24 4" xfId="1615"/>
    <cellStyle name="Normal 26 25" xfId="416"/>
    <cellStyle name="Normal 26 25 2" xfId="1616"/>
    <cellStyle name="Normal 26 25 2 2" xfId="1617"/>
    <cellStyle name="Normal 26 25 3" xfId="1618"/>
    <cellStyle name="Normal 26 25 4" xfId="1619"/>
    <cellStyle name="Normal 26 26" xfId="417"/>
    <cellStyle name="Normal 26 26 2" xfId="1620"/>
    <cellStyle name="Normal 26 26 2 2" xfId="1621"/>
    <cellStyle name="Normal 26 26 3" xfId="1622"/>
    <cellStyle name="Normal 26 26 4" xfId="1623"/>
    <cellStyle name="Normal 26 27" xfId="418"/>
    <cellStyle name="Normal 26 27 2" xfId="1624"/>
    <cellStyle name="Normal 26 27 2 2" xfId="1625"/>
    <cellStyle name="Normal 26 27 3" xfId="1626"/>
    <cellStyle name="Normal 26 27 4" xfId="1627"/>
    <cellStyle name="Normal 26 28" xfId="419"/>
    <cellStyle name="Normal 26 28 2" xfId="1628"/>
    <cellStyle name="Normal 26 28 2 2" xfId="1629"/>
    <cellStyle name="Normal 26 28 3" xfId="1630"/>
    <cellStyle name="Normal 26 28 4" xfId="1631"/>
    <cellStyle name="Normal 26 29" xfId="420"/>
    <cellStyle name="Normal 26 29 2" xfId="1632"/>
    <cellStyle name="Normal 26 29 2 2" xfId="1633"/>
    <cellStyle name="Normal 26 29 3" xfId="1634"/>
    <cellStyle name="Normal 26 29 4" xfId="1635"/>
    <cellStyle name="Normal 26 3" xfId="421"/>
    <cellStyle name="Normal 26 3 2" xfId="1636"/>
    <cellStyle name="Normal 26 3 2 2" xfId="1637"/>
    <cellStyle name="Normal 26 3 3" xfId="1638"/>
    <cellStyle name="Normal 26 3 4" xfId="1639"/>
    <cellStyle name="Normal 26 30" xfId="422"/>
    <cellStyle name="Normal 26 30 2" xfId="1640"/>
    <cellStyle name="Normal 26 30 2 2" xfId="1641"/>
    <cellStyle name="Normal 26 30 3" xfId="1642"/>
    <cellStyle name="Normal 26 30 4" xfId="1643"/>
    <cellStyle name="Normal 26 31" xfId="423"/>
    <cellStyle name="Normal 26 31 2" xfId="1644"/>
    <cellStyle name="Normal 26 31 2 2" xfId="1645"/>
    <cellStyle name="Normal 26 31 3" xfId="1646"/>
    <cellStyle name="Normal 26 31 4" xfId="1647"/>
    <cellStyle name="Normal 26 32" xfId="424"/>
    <cellStyle name="Normal 26 32 2" xfId="1648"/>
    <cellStyle name="Normal 26 32 2 2" xfId="1649"/>
    <cellStyle name="Normal 26 32 3" xfId="1650"/>
    <cellStyle name="Normal 26 32 4" xfId="1651"/>
    <cellStyle name="Normal 26 33" xfId="425"/>
    <cellStyle name="Normal 26 33 10" xfId="426"/>
    <cellStyle name="Normal 26 33 10 2" xfId="1652"/>
    <cellStyle name="Normal 26 33 10 2 2" xfId="1653"/>
    <cellStyle name="Normal 26 33 10 3" xfId="1654"/>
    <cellStyle name="Normal 26 33 10 4" xfId="1655"/>
    <cellStyle name="Normal 26 33 11" xfId="427"/>
    <cellStyle name="Normal 26 33 11 2" xfId="1656"/>
    <cellStyle name="Normal 26 33 11 2 2" xfId="1657"/>
    <cellStyle name="Normal 26 33 11 3" xfId="1658"/>
    <cellStyle name="Normal 26 33 11 4" xfId="1659"/>
    <cellStyle name="Normal 26 33 12" xfId="428"/>
    <cellStyle name="Normal 26 33 12 2" xfId="1660"/>
    <cellStyle name="Normal 26 33 12 2 2" xfId="1661"/>
    <cellStyle name="Normal 26 33 12 3" xfId="1662"/>
    <cellStyle name="Normal 26 33 12 4" xfId="1663"/>
    <cellStyle name="Normal 26 33 13" xfId="429"/>
    <cellStyle name="Normal 26 33 13 2" xfId="1664"/>
    <cellStyle name="Normal 26 33 13 2 2" xfId="1665"/>
    <cellStyle name="Normal 26 33 13 3" xfId="1666"/>
    <cellStyle name="Normal 26 33 13 4" xfId="1667"/>
    <cellStyle name="Normal 26 33 14" xfId="430"/>
    <cellStyle name="Normal 26 33 14 2" xfId="1668"/>
    <cellStyle name="Normal 26 33 14 2 2" xfId="1669"/>
    <cellStyle name="Normal 26 33 14 3" xfId="1670"/>
    <cellStyle name="Normal 26 33 14 4" xfId="1671"/>
    <cellStyle name="Normal 26 33 15" xfId="431"/>
    <cellStyle name="Normal 26 33 15 2" xfId="1672"/>
    <cellStyle name="Normal 26 33 15 2 2" xfId="1673"/>
    <cellStyle name="Normal 26 33 15 3" xfId="1674"/>
    <cellStyle name="Normal 26 33 15 4" xfId="1675"/>
    <cellStyle name="Normal 26 33 16" xfId="432"/>
    <cellStyle name="Normal 26 33 16 2" xfId="1676"/>
    <cellStyle name="Normal 26 33 16 2 2" xfId="1677"/>
    <cellStyle name="Normal 26 33 16 3" xfId="1678"/>
    <cellStyle name="Normal 26 33 16 4" xfId="1679"/>
    <cellStyle name="Normal 26 33 17" xfId="433"/>
    <cellStyle name="Normal 26 33 17 2" xfId="1680"/>
    <cellStyle name="Normal 26 33 17 2 2" xfId="1681"/>
    <cellStyle name="Normal 26 33 17 3" xfId="1682"/>
    <cellStyle name="Normal 26 33 17 4" xfId="1683"/>
    <cellStyle name="Normal 26 33 18" xfId="434"/>
    <cellStyle name="Normal 26 33 18 2" xfId="1684"/>
    <cellStyle name="Normal 26 33 18 2 2" xfId="1685"/>
    <cellStyle name="Normal 26 33 18 3" xfId="1686"/>
    <cellStyle name="Normal 26 33 18 4" xfId="1687"/>
    <cellStyle name="Normal 26 33 19" xfId="435"/>
    <cellStyle name="Normal 26 33 19 2" xfId="1688"/>
    <cellStyle name="Normal 26 33 19 2 2" xfId="1689"/>
    <cellStyle name="Normal 26 33 19 3" xfId="1690"/>
    <cellStyle name="Normal 26 33 19 4" xfId="1691"/>
    <cellStyle name="Normal 26 33 2" xfId="436"/>
    <cellStyle name="Normal 26 33 2 2" xfId="1692"/>
    <cellStyle name="Normal 26 33 2 2 2" xfId="1693"/>
    <cellStyle name="Normal 26 33 2 3" xfId="1694"/>
    <cellStyle name="Normal 26 33 2 4" xfId="1695"/>
    <cellStyle name="Normal 26 33 20" xfId="437"/>
    <cellStyle name="Normal 26 33 20 2" xfId="1696"/>
    <cellStyle name="Normal 26 33 20 2 2" xfId="1697"/>
    <cellStyle name="Normal 26 33 20 3" xfId="1698"/>
    <cellStyle name="Normal 26 33 20 4" xfId="1699"/>
    <cellStyle name="Normal 26 33 21" xfId="438"/>
    <cellStyle name="Normal 26 33 21 2" xfId="1700"/>
    <cellStyle name="Normal 26 33 21 2 2" xfId="1701"/>
    <cellStyle name="Normal 26 33 21 3" xfId="1702"/>
    <cellStyle name="Normal 26 33 21 4" xfId="1703"/>
    <cellStyle name="Normal 26 33 22" xfId="439"/>
    <cellStyle name="Normal 26 33 22 2" xfId="1704"/>
    <cellStyle name="Normal 26 33 22 2 2" xfId="1705"/>
    <cellStyle name="Normal 26 33 22 3" xfId="1706"/>
    <cellStyle name="Normal 26 33 22 4" xfId="1707"/>
    <cellStyle name="Normal 26 33 23" xfId="440"/>
    <cellStyle name="Normal 26 33 23 2" xfId="1708"/>
    <cellStyle name="Normal 26 33 23 2 2" xfId="1709"/>
    <cellStyle name="Normal 26 33 23 3" xfId="1710"/>
    <cellStyle name="Normal 26 33 23 4" xfId="1711"/>
    <cellStyle name="Normal 26 33 24" xfId="441"/>
    <cellStyle name="Normal 26 33 24 2" xfId="1712"/>
    <cellStyle name="Normal 26 33 24 2 2" xfId="1713"/>
    <cellStyle name="Normal 26 33 24 3" xfId="1714"/>
    <cellStyle name="Normal 26 33 24 4" xfId="1715"/>
    <cellStyle name="Normal 26 33 25" xfId="1716"/>
    <cellStyle name="Normal 26 33 25 2" xfId="1717"/>
    <cellStyle name="Normal 26 33 26" xfId="1718"/>
    <cellStyle name="Normal 26 33 27" xfId="1719"/>
    <cellStyle name="Normal 26 33 3" xfId="442"/>
    <cellStyle name="Normal 26 33 3 2" xfId="1720"/>
    <cellStyle name="Normal 26 33 3 2 2" xfId="1721"/>
    <cellStyle name="Normal 26 33 3 3" xfId="1722"/>
    <cellStyle name="Normal 26 33 3 4" xfId="1723"/>
    <cellStyle name="Normal 26 33 4" xfId="443"/>
    <cellStyle name="Normal 26 33 4 2" xfId="1724"/>
    <cellStyle name="Normal 26 33 4 2 2" xfId="1725"/>
    <cellStyle name="Normal 26 33 4 3" xfId="1726"/>
    <cellStyle name="Normal 26 33 4 4" xfId="1727"/>
    <cellStyle name="Normal 26 33 5" xfId="444"/>
    <cellStyle name="Normal 26 33 5 2" xfId="1728"/>
    <cellStyle name="Normal 26 33 5 2 2" xfId="1729"/>
    <cellStyle name="Normal 26 33 5 3" xfId="1730"/>
    <cellStyle name="Normal 26 33 5 4" xfId="1731"/>
    <cellStyle name="Normal 26 33 6" xfId="445"/>
    <cellStyle name="Normal 26 33 6 2" xfId="1732"/>
    <cellStyle name="Normal 26 33 6 2 2" xfId="1733"/>
    <cellStyle name="Normal 26 33 6 3" xfId="1734"/>
    <cellStyle name="Normal 26 33 6 4" xfId="1735"/>
    <cellStyle name="Normal 26 33 7" xfId="446"/>
    <cellStyle name="Normal 26 33 7 2" xfId="1736"/>
    <cellStyle name="Normal 26 33 7 2 2" xfId="1737"/>
    <cellStyle name="Normal 26 33 7 3" xfId="1738"/>
    <cellStyle name="Normal 26 33 7 4" xfId="1739"/>
    <cellStyle name="Normal 26 33 8" xfId="447"/>
    <cellStyle name="Normal 26 33 8 2" xfId="1740"/>
    <cellStyle name="Normal 26 33 8 2 2" xfId="1741"/>
    <cellStyle name="Normal 26 33 8 3" xfId="1742"/>
    <cellStyle name="Normal 26 33 8 4" xfId="1743"/>
    <cellStyle name="Normal 26 33 9" xfId="448"/>
    <cellStyle name="Normal 26 33 9 2" xfId="1744"/>
    <cellStyle name="Normal 26 33 9 2 2" xfId="1745"/>
    <cellStyle name="Normal 26 33 9 3" xfId="1746"/>
    <cellStyle name="Normal 26 33 9 4" xfId="1747"/>
    <cellStyle name="Normal 26 34" xfId="449"/>
    <cellStyle name="Normal 26 34 2" xfId="1748"/>
    <cellStyle name="Normal 26 34 2 2" xfId="1749"/>
    <cellStyle name="Normal 26 34 3" xfId="1750"/>
    <cellStyle name="Normal 26 34 4" xfId="1751"/>
    <cellStyle name="Normal 26 35" xfId="450"/>
    <cellStyle name="Normal 26 35 2" xfId="1752"/>
    <cellStyle name="Normal 26 35 2 2" xfId="1753"/>
    <cellStyle name="Normal 26 35 3" xfId="1754"/>
    <cellStyle name="Normal 26 35 4" xfId="1755"/>
    <cellStyle name="Normal 26 36" xfId="451"/>
    <cellStyle name="Normal 26 36 2" xfId="1756"/>
    <cellStyle name="Normal 26 36 2 2" xfId="1757"/>
    <cellStyle name="Normal 26 36 3" xfId="1758"/>
    <cellStyle name="Normal 26 36 4" xfId="1759"/>
    <cellStyle name="Normal 26 37" xfId="452"/>
    <cellStyle name="Normal 26 37 2" xfId="1760"/>
    <cellStyle name="Normal 26 37 2 2" xfId="1761"/>
    <cellStyle name="Normal 26 37 3" xfId="1762"/>
    <cellStyle name="Normal 26 37 4" xfId="1763"/>
    <cellStyle name="Normal 26 38" xfId="453"/>
    <cellStyle name="Normal 26 38 2" xfId="1764"/>
    <cellStyle name="Normal 26 38 2 2" xfId="1765"/>
    <cellStyle name="Normal 26 38 3" xfId="1766"/>
    <cellStyle name="Normal 26 38 4" xfId="1767"/>
    <cellStyle name="Normal 26 39" xfId="454"/>
    <cellStyle name="Normal 26 39 2" xfId="1768"/>
    <cellStyle name="Normal 26 39 2 2" xfId="1769"/>
    <cellStyle name="Normal 26 39 3" xfId="1770"/>
    <cellStyle name="Normal 26 39 4" xfId="1771"/>
    <cellStyle name="Normal 26 4" xfId="455"/>
    <cellStyle name="Normal 26 4 2" xfId="1772"/>
    <cellStyle name="Normal 26 4 2 2" xfId="1773"/>
    <cellStyle name="Normal 26 4 3" xfId="1774"/>
    <cellStyle name="Normal 26 4 4" xfId="1775"/>
    <cellStyle name="Normal 26 40" xfId="456"/>
    <cellStyle name="Normal 26 40 2" xfId="1776"/>
    <cellStyle name="Normal 26 40 2 2" xfId="1777"/>
    <cellStyle name="Normal 26 40 3" xfId="1778"/>
    <cellStyle name="Normal 26 40 4" xfId="1779"/>
    <cellStyle name="Normal 26 41" xfId="457"/>
    <cellStyle name="Normal 26 41 2" xfId="1780"/>
    <cellStyle name="Normal 26 41 2 2" xfId="1781"/>
    <cellStyle name="Normal 26 41 3" xfId="1782"/>
    <cellStyle name="Normal 26 41 4" xfId="1783"/>
    <cellStyle name="Normal 26 42" xfId="458"/>
    <cellStyle name="Normal 26 42 2" xfId="1784"/>
    <cellStyle name="Normal 26 42 2 2" xfId="1785"/>
    <cellStyle name="Normal 26 42 3" xfId="1786"/>
    <cellStyle name="Normal 26 42 4" xfId="1787"/>
    <cellStyle name="Normal 26 43" xfId="459"/>
    <cellStyle name="Normal 26 43 2" xfId="1788"/>
    <cellStyle name="Normal 26 43 2 2" xfId="1789"/>
    <cellStyle name="Normal 26 43 3" xfId="1790"/>
    <cellStyle name="Normal 26 43 4" xfId="1791"/>
    <cellStyle name="Normal 26 44" xfId="460"/>
    <cellStyle name="Normal 26 44 2" xfId="1792"/>
    <cellStyle name="Normal 26 44 2 2" xfId="1793"/>
    <cellStyle name="Normal 26 44 3" xfId="1794"/>
    <cellStyle name="Normal 26 44 4" xfId="1795"/>
    <cellStyle name="Normal 26 45" xfId="461"/>
    <cellStyle name="Normal 26 45 2" xfId="1796"/>
    <cellStyle name="Normal 26 45 2 2" xfId="1797"/>
    <cellStyle name="Normal 26 45 3" xfId="1798"/>
    <cellStyle name="Normal 26 45 4" xfId="1799"/>
    <cellStyle name="Normal 26 46" xfId="462"/>
    <cellStyle name="Normal 26 46 2" xfId="1800"/>
    <cellStyle name="Normal 26 46 2 2" xfId="1801"/>
    <cellStyle name="Normal 26 46 3" xfId="1802"/>
    <cellStyle name="Normal 26 46 4" xfId="1803"/>
    <cellStyle name="Normal 26 47" xfId="463"/>
    <cellStyle name="Normal 26 47 2" xfId="1804"/>
    <cellStyle name="Normal 26 47 2 2" xfId="1805"/>
    <cellStyle name="Normal 26 47 3" xfId="1806"/>
    <cellStyle name="Normal 26 47 4" xfId="1807"/>
    <cellStyle name="Normal 26 48" xfId="464"/>
    <cellStyle name="Normal 26 48 2" xfId="1808"/>
    <cellStyle name="Normal 26 48 2 2" xfId="1809"/>
    <cellStyle name="Normal 26 48 3" xfId="1810"/>
    <cellStyle name="Normal 26 48 4" xfId="1811"/>
    <cellStyle name="Normal 26 49" xfId="465"/>
    <cellStyle name="Normal 26 49 2" xfId="1812"/>
    <cellStyle name="Normal 26 49 2 2" xfId="1813"/>
    <cellStyle name="Normal 26 49 3" xfId="1814"/>
    <cellStyle name="Normal 26 49 4" xfId="1815"/>
    <cellStyle name="Normal 26 5" xfId="466"/>
    <cellStyle name="Normal 26 5 2" xfId="1816"/>
    <cellStyle name="Normal 26 5 2 2" xfId="1817"/>
    <cellStyle name="Normal 26 5 3" xfId="1818"/>
    <cellStyle name="Normal 26 5 4" xfId="1819"/>
    <cellStyle name="Normal 26 50" xfId="467"/>
    <cellStyle name="Normal 26 50 2" xfId="1820"/>
    <cellStyle name="Normal 26 50 2 2" xfId="1821"/>
    <cellStyle name="Normal 26 50 3" xfId="1822"/>
    <cellStyle name="Normal 26 50 4" xfId="1823"/>
    <cellStyle name="Normal 26 51" xfId="468"/>
    <cellStyle name="Normal 26 51 2" xfId="1824"/>
    <cellStyle name="Normal 26 51 2 2" xfId="1825"/>
    <cellStyle name="Normal 26 51 3" xfId="1826"/>
    <cellStyle name="Normal 26 51 4" xfId="1827"/>
    <cellStyle name="Normal 26 52" xfId="469"/>
    <cellStyle name="Normal 26 52 2" xfId="1828"/>
    <cellStyle name="Normal 26 52 2 2" xfId="1829"/>
    <cellStyle name="Normal 26 52 3" xfId="1830"/>
    <cellStyle name="Normal 26 52 4" xfId="1831"/>
    <cellStyle name="Normal 26 53" xfId="470"/>
    <cellStyle name="Normal 26 53 2" xfId="1832"/>
    <cellStyle name="Normal 26 53 2 2" xfId="1833"/>
    <cellStyle name="Normal 26 53 3" xfId="1834"/>
    <cellStyle name="Normal 26 53 4" xfId="1835"/>
    <cellStyle name="Normal 26 54" xfId="471"/>
    <cellStyle name="Normal 26 54 2" xfId="1836"/>
    <cellStyle name="Normal 26 54 2 2" xfId="1837"/>
    <cellStyle name="Normal 26 54 3" xfId="1838"/>
    <cellStyle name="Normal 26 54 4" xfId="1839"/>
    <cellStyle name="Normal 26 55" xfId="472"/>
    <cellStyle name="Normal 26 55 2" xfId="1840"/>
    <cellStyle name="Normal 26 55 2 2" xfId="1841"/>
    <cellStyle name="Normal 26 55 3" xfId="1842"/>
    <cellStyle name="Normal 26 55 4" xfId="1843"/>
    <cellStyle name="Normal 26 56" xfId="473"/>
    <cellStyle name="Normal 26 56 2" xfId="1844"/>
    <cellStyle name="Normal 26 56 2 2" xfId="1845"/>
    <cellStyle name="Normal 26 56 3" xfId="1846"/>
    <cellStyle name="Normal 26 56 4" xfId="1847"/>
    <cellStyle name="Normal 26 57" xfId="474"/>
    <cellStyle name="Normal 26 57 2" xfId="1848"/>
    <cellStyle name="Normal 26 57 2 2" xfId="1849"/>
    <cellStyle name="Normal 26 57 3" xfId="1850"/>
    <cellStyle name="Normal 26 57 4" xfId="1851"/>
    <cellStyle name="Normal 26 58" xfId="475"/>
    <cellStyle name="Normal 26 58 2" xfId="1852"/>
    <cellStyle name="Normal 26 58 2 2" xfId="1853"/>
    <cellStyle name="Normal 26 58 3" xfId="1854"/>
    <cellStyle name="Normal 26 58 4" xfId="1855"/>
    <cellStyle name="Normal 26 59" xfId="476"/>
    <cellStyle name="Normal 26 59 2" xfId="1856"/>
    <cellStyle name="Normal 26 59 2 2" xfId="1857"/>
    <cellStyle name="Normal 26 59 3" xfId="1858"/>
    <cellStyle name="Normal 26 59 4" xfId="1859"/>
    <cellStyle name="Normal 26 6" xfId="477"/>
    <cellStyle name="Normal 26 6 2" xfId="1860"/>
    <cellStyle name="Normal 26 6 2 2" xfId="1861"/>
    <cellStyle name="Normal 26 6 3" xfId="1862"/>
    <cellStyle name="Normal 26 6 4" xfId="1863"/>
    <cellStyle name="Normal 26 60" xfId="478"/>
    <cellStyle name="Normal 26 60 2" xfId="1864"/>
    <cellStyle name="Normal 26 60 2 2" xfId="1865"/>
    <cellStyle name="Normal 26 60 3" xfId="1866"/>
    <cellStyle name="Normal 26 60 4" xfId="1867"/>
    <cellStyle name="Normal 26 61" xfId="479"/>
    <cellStyle name="Normal 26 61 2" xfId="1868"/>
    <cellStyle name="Normal 26 61 2 2" xfId="1869"/>
    <cellStyle name="Normal 26 61 3" xfId="1870"/>
    <cellStyle name="Normal 26 61 4" xfId="1871"/>
    <cellStyle name="Normal 26 62" xfId="480"/>
    <cellStyle name="Normal 26 62 2" xfId="1872"/>
    <cellStyle name="Normal 26 62 2 2" xfId="1873"/>
    <cellStyle name="Normal 26 62 3" xfId="1874"/>
    <cellStyle name="Normal 26 62 4" xfId="1875"/>
    <cellStyle name="Normal 26 63" xfId="481"/>
    <cellStyle name="Normal 26 63 2" xfId="1876"/>
    <cellStyle name="Normal 26 63 2 2" xfId="1877"/>
    <cellStyle name="Normal 26 63 3" xfId="1878"/>
    <cellStyle name="Normal 26 63 4" xfId="1879"/>
    <cellStyle name="Normal 26 64" xfId="482"/>
    <cellStyle name="Normal 26 64 2" xfId="1880"/>
    <cellStyle name="Normal 26 64 2 2" xfId="1881"/>
    <cellStyle name="Normal 26 64 3" xfId="1882"/>
    <cellStyle name="Normal 26 64 4" xfId="1883"/>
    <cellStyle name="Normal 26 65" xfId="483"/>
    <cellStyle name="Normal 26 65 2" xfId="1884"/>
    <cellStyle name="Normal 26 65 2 2" xfId="1885"/>
    <cellStyle name="Normal 26 65 3" xfId="1886"/>
    <cellStyle name="Normal 26 65 4" xfId="1887"/>
    <cellStyle name="Normal 26 66" xfId="484"/>
    <cellStyle name="Normal 26 66 2" xfId="1888"/>
    <cellStyle name="Normal 26 66 2 2" xfId="1889"/>
    <cellStyle name="Normal 26 66 3" xfId="1890"/>
    <cellStyle name="Normal 26 66 4" xfId="1891"/>
    <cellStyle name="Normal 26 67" xfId="485"/>
    <cellStyle name="Normal 26 67 2" xfId="1892"/>
    <cellStyle name="Normal 26 67 2 2" xfId="1893"/>
    <cellStyle name="Normal 26 67 3" xfId="1894"/>
    <cellStyle name="Normal 26 67 4" xfId="1895"/>
    <cellStyle name="Normal 26 68" xfId="486"/>
    <cellStyle name="Normal 26 68 2" xfId="1896"/>
    <cellStyle name="Normal 26 68 2 2" xfId="1897"/>
    <cellStyle name="Normal 26 68 3" xfId="1898"/>
    <cellStyle name="Normal 26 68 4" xfId="1899"/>
    <cellStyle name="Normal 26 69" xfId="487"/>
    <cellStyle name="Normal 26 69 2" xfId="1900"/>
    <cellStyle name="Normal 26 69 2 2" xfId="1901"/>
    <cellStyle name="Normal 26 69 3" xfId="1902"/>
    <cellStyle name="Normal 26 69 4" xfId="1903"/>
    <cellStyle name="Normal 26 7" xfId="488"/>
    <cellStyle name="Normal 26 7 2" xfId="1904"/>
    <cellStyle name="Normal 26 7 2 2" xfId="1905"/>
    <cellStyle name="Normal 26 7 3" xfId="1906"/>
    <cellStyle name="Normal 26 7 4" xfId="1907"/>
    <cellStyle name="Normal 26 70" xfId="489"/>
    <cellStyle name="Normal 26 70 2" xfId="1908"/>
    <cellStyle name="Normal 26 70 2 2" xfId="1909"/>
    <cellStyle name="Normal 26 70 3" xfId="1910"/>
    <cellStyle name="Normal 26 70 4" xfId="1911"/>
    <cellStyle name="Normal 26 71" xfId="490"/>
    <cellStyle name="Normal 26 71 2" xfId="1912"/>
    <cellStyle name="Normal 26 71 2 2" xfId="1913"/>
    <cellStyle name="Normal 26 71 3" xfId="1914"/>
    <cellStyle name="Normal 26 71 4" xfId="1915"/>
    <cellStyle name="Normal 26 72" xfId="491"/>
    <cellStyle name="Normal 26 72 2" xfId="1916"/>
    <cellStyle name="Normal 26 72 2 2" xfId="1917"/>
    <cellStyle name="Normal 26 72 3" xfId="1918"/>
    <cellStyle name="Normal 26 72 4" xfId="1919"/>
    <cellStyle name="Normal 26 73" xfId="492"/>
    <cellStyle name="Normal 26 73 2" xfId="1920"/>
    <cellStyle name="Normal 26 73 2 2" xfId="1921"/>
    <cellStyle name="Normal 26 73 3" xfId="1922"/>
    <cellStyle name="Normal 26 73 4" xfId="1923"/>
    <cellStyle name="Normal 26 74" xfId="493"/>
    <cellStyle name="Normal 26 74 2" xfId="1924"/>
    <cellStyle name="Normal 26 74 2 2" xfId="1925"/>
    <cellStyle name="Normal 26 74 3" xfId="1926"/>
    <cellStyle name="Normal 26 74 4" xfId="1927"/>
    <cellStyle name="Normal 26 75" xfId="494"/>
    <cellStyle name="Normal 26 75 2" xfId="1928"/>
    <cellStyle name="Normal 26 75 2 2" xfId="1929"/>
    <cellStyle name="Normal 26 75 3" xfId="1930"/>
    <cellStyle name="Normal 26 75 4" xfId="1931"/>
    <cellStyle name="Normal 26 76" xfId="495"/>
    <cellStyle name="Normal 26 76 2" xfId="1932"/>
    <cellStyle name="Normal 26 76 2 2" xfId="1933"/>
    <cellStyle name="Normal 26 76 3" xfId="1934"/>
    <cellStyle name="Normal 26 76 4" xfId="1935"/>
    <cellStyle name="Normal 26 77" xfId="496"/>
    <cellStyle name="Normal 26 77 2" xfId="1936"/>
    <cellStyle name="Normal 26 77 2 2" xfId="1937"/>
    <cellStyle name="Normal 26 77 3" xfId="1938"/>
    <cellStyle name="Normal 26 77 4" xfId="1939"/>
    <cellStyle name="Normal 26 78" xfId="497"/>
    <cellStyle name="Normal 26 78 2" xfId="1940"/>
    <cellStyle name="Normal 26 78 2 2" xfId="1941"/>
    <cellStyle name="Normal 26 78 3" xfId="1942"/>
    <cellStyle name="Normal 26 78 4" xfId="1943"/>
    <cellStyle name="Normal 26 79" xfId="498"/>
    <cellStyle name="Normal 26 79 2" xfId="1944"/>
    <cellStyle name="Normal 26 79 2 2" xfId="1945"/>
    <cellStyle name="Normal 26 79 3" xfId="1946"/>
    <cellStyle name="Normal 26 79 4" xfId="1947"/>
    <cellStyle name="Normal 26 8" xfId="499"/>
    <cellStyle name="Normal 26 8 2" xfId="1948"/>
    <cellStyle name="Normal 26 8 2 2" xfId="1949"/>
    <cellStyle name="Normal 26 8 3" xfId="1950"/>
    <cellStyle name="Normal 26 8 4" xfId="1951"/>
    <cellStyle name="Normal 26 80" xfId="500"/>
    <cellStyle name="Normal 26 80 2" xfId="1952"/>
    <cellStyle name="Normal 26 80 2 2" xfId="1953"/>
    <cellStyle name="Normal 26 80 3" xfId="1954"/>
    <cellStyle name="Normal 26 80 4" xfId="1955"/>
    <cellStyle name="Normal 26 81" xfId="501"/>
    <cellStyle name="Normal 26 81 2" xfId="1956"/>
    <cellStyle name="Normal 26 81 2 2" xfId="1957"/>
    <cellStyle name="Normal 26 81 3" xfId="1958"/>
    <cellStyle name="Normal 26 81 4" xfId="1959"/>
    <cellStyle name="Normal 26 82" xfId="502"/>
    <cellStyle name="Normal 26 82 2" xfId="1960"/>
    <cellStyle name="Normal 26 82 2 2" xfId="1961"/>
    <cellStyle name="Normal 26 82 3" xfId="1962"/>
    <cellStyle name="Normal 26 82 4" xfId="1963"/>
    <cellStyle name="Normal 26 83" xfId="503"/>
    <cellStyle name="Normal 26 83 2" xfId="1964"/>
    <cellStyle name="Normal 26 83 2 2" xfId="1965"/>
    <cellStyle name="Normal 26 83 3" xfId="1966"/>
    <cellStyle name="Normal 26 83 4" xfId="1967"/>
    <cellStyle name="Normal 26 84" xfId="504"/>
    <cellStyle name="Normal 26 84 2" xfId="1968"/>
    <cellStyle name="Normal 26 84 2 2" xfId="1969"/>
    <cellStyle name="Normal 26 84 3" xfId="1970"/>
    <cellStyle name="Normal 26 84 4" xfId="1971"/>
    <cellStyle name="Normal 26 85" xfId="505"/>
    <cellStyle name="Normal 26 85 2" xfId="1972"/>
    <cellStyle name="Normal 26 85 2 2" xfId="1973"/>
    <cellStyle name="Normal 26 85 3" xfId="1974"/>
    <cellStyle name="Normal 26 85 4" xfId="1975"/>
    <cellStyle name="Normal 26 86" xfId="506"/>
    <cellStyle name="Normal 26 86 2" xfId="1976"/>
    <cellStyle name="Normal 26 86 2 2" xfId="1977"/>
    <cellStyle name="Normal 26 86 3" xfId="1978"/>
    <cellStyle name="Normal 26 86 4" xfId="1979"/>
    <cellStyle name="Normal 26 87" xfId="507"/>
    <cellStyle name="Normal 26 87 2" xfId="1980"/>
    <cellStyle name="Normal 26 87 2 2" xfId="1981"/>
    <cellStyle name="Normal 26 87 3" xfId="1982"/>
    <cellStyle name="Normal 26 87 4" xfId="1983"/>
    <cellStyle name="Normal 26 88" xfId="508"/>
    <cellStyle name="Normal 26 88 2" xfId="1984"/>
    <cellStyle name="Normal 26 88 2 2" xfId="1985"/>
    <cellStyle name="Normal 26 88 3" xfId="1986"/>
    <cellStyle name="Normal 26 88 4" xfId="1987"/>
    <cellStyle name="Normal 26 89" xfId="509"/>
    <cellStyle name="Normal 26 89 2" xfId="1988"/>
    <cellStyle name="Normal 26 89 2 2" xfId="1989"/>
    <cellStyle name="Normal 26 89 3" xfId="1990"/>
    <cellStyle name="Normal 26 89 4" xfId="1991"/>
    <cellStyle name="Normal 26 9" xfId="510"/>
    <cellStyle name="Normal 26 9 2" xfId="1992"/>
    <cellStyle name="Normal 26 9 2 2" xfId="1993"/>
    <cellStyle name="Normal 26 9 3" xfId="1994"/>
    <cellStyle name="Normal 26 9 4" xfId="1995"/>
    <cellStyle name="Normal 26 90" xfId="511"/>
    <cellStyle name="Normal 26 90 2" xfId="1996"/>
    <cellStyle name="Normal 26 90 2 2" xfId="1997"/>
    <cellStyle name="Normal 26 90 3" xfId="1998"/>
    <cellStyle name="Normal 26 90 4" xfId="1999"/>
    <cellStyle name="Normal 26 91" xfId="512"/>
    <cellStyle name="Normal 26 91 2" xfId="2000"/>
    <cellStyle name="Normal 26 91 2 2" xfId="2001"/>
    <cellStyle name="Normal 26 91 3" xfId="2002"/>
    <cellStyle name="Normal 26 91 4" xfId="2003"/>
    <cellStyle name="Normal 26 92" xfId="513"/>
    <cellStyle name="Normal 26 92 2" xfId="2004"/>
    <cellStyle name="Normal 26 92 2 2" xfId="2005"/>
    <cellStyle name="Normal 26 92 3" xfId="2006"/>
    <cellStyle name="Normal 26 92 4" xfId="2007"/>
    <cellStyle name="Normal 26 93" xfId="514"/>
    <cellStyle name="Normal 26 93 2" xfId="2008"/>
    <cellStyle name="Normal 26 93 2 2" xfId="2009"/>
    <cellStyle name="Normal 26 93 3" xfId="2010"/>
    <cellStyle name="Normal 26 93 4" xfId="2011"/>
    <cellStyle name="Normal 26 94" xfId="515"/>
    <cellStyle name="Normal 26 94 2" xfId="2012"/>
    <cellStyle name="Normal 26 94 2 2" xfId="2013"/>
    <cellStyle name="Normal 26 94 3" xfId="2014"/>
    <cellStyle name="Normal 26 94 4" xfId="2015"/>
    <cellStyle name="Normal 26 95" xfId="516"/>
    <cellStyle name="Normal 26 95 2" xfId="2016"/>
    <cellStyle name="Normal 26 95 2 2" xfId="2017"/>
    <cellStyle name="Normal 26 95 3" xfId="2018"/>
    <cellStyle name="Normal 26 95 4" xfId="2019"/>
    <cellStyle name="Normal 26 96" xfId="517"/>
    <cellStyle name="Normal 26 96 2" xfId="2020"/>
    <cellStyle name="Normal 26 96 2 2" xfId="2021"/>
    <cellStyle name="Normal 26 96 3" xfId="2022"/>
    <cellStyle name="Normal 26 96 4" xfId="2023"/>
    <cellStyle name="Normal 26 97" xfId="518"/>
    <cellStyle name="Normal 26 97 2" xfId="2024"/>
    <cellStyle name="Normal 26 97 2 2" xfId="2025"/>
    <cellStyle name="Normal 26 97 3" xfId="2026"/>
    <cellStyle name="Normal 26 97 4" xfId="2027"/>
    <cellStyle name="Normal 26 98" xfId="519"/>
    <cellStyle name="Normal 26 98 2" xfId="2028"/>
    <cellStyle name="Normal 26 98 2 2" xfId="2029"/>
    <cellStyle name="Normal 26 98 3" xfId="2030"/>
    <cellStyle name="Normal 26 98 4" xfId="2031"/>
    <cellStyle name="Normal 26 99" xfId="2032"/>
    <cellStyle name="Normal 26 99 2" xfId="2033"/>
    <cellStyle name="Normal 27" xfId="520"/>
    <cellStyle name="Normal 27 2" xfId="2034"/>
    <cellStyle name="Normal 27 2 2" xfId="2035"/>
    <cellStyle name="Normal 27 3" xfId="2036"/>
    <cellStyle name="Normal 27 4" xfId="2037"/>
    <cellStyle name="Normal 28" xfId="521"/>
    <cellStyle name="Normal 28 2" xfId="2038"/>
    <cellStyle name="Normal 28 2 2" xfId="2039"/>
    <cellStyle name="Normal 28 3" xfId="2040"/>
    <cellStyle name="Normal 28 4" xfId="2041"/>
    <cellStyle name="Normal 29" xfId="522"/>
    <cellStyle name="Normal 29 2" xfId="2042"/>
    <cellStyle name="Normal 29 2 2" xfId="2043"/>
    <cellStyle name="Normal 29 3" xfId="2044"/>
    <cellStyle name="Normal 29 4" xfId="2045"/>
    <cellStyle name="Normal 3" xfId="523"/>
    <cellStyle name="Normal 3 2" xfId="524"/>
    <cellStyle name="Normal 3 2 2" xfId="525"/>
    <cellStyle name="Normal 3 2 2 2" xfId="2046"/>
    <cellStyle name="Normal 3 2 3" xfId="2047"/>
    <cellStyle name="Normal 3 2 4" xfId="2048"/>
    <cellStyle name="Normal 3 3" xfId="526"/>
    <cellStyle name="Normal 3 3 2" xfId="527"/>
    <cellStyle name="Normal 3 4" xfId="528"/>
    <cellStyle name="Normal 3 5" xfId="2049"/>
    <cellStyle name="Normal 3_Final February 2013 Elementwise availability " xfId="4061"/>
    <cellStyle name="Normal 30" xfId="529"/>
    <cellStyle name="Normal 30 2" xfId="2050"/>
    <cellStyle name="Normal 30 2 2" xfId="2051"/>
    <cellStyle name="Normal 30 3" xfId="2052"/>
    <cellStyle name="Normal 30 4" xfId="2053"/>
    <cellStyle name="Normal 31" xfId="530"/>
    <cellStyle name="Normal 31 2" xfId="2054"/>
    <cellStyle name="Normal 31 2 2" xfId="2055"/>
    <cellStyle name="Normal 31 3" xfId="2056"/>
    <cellStyle name="Normal 31 4" xfId="2057"/>
    <cellStyle name="Normal 32" xfId="531"/>
    <cellStyle name="Normal 32 2" xfId="2058"/>
    <cellStyle name="Normal 32 2 2" xfId="2059"/>
    <cellStyle name="Normal 32 3" xfId="2060"/>
    <cellStyle name="Normal 32 4" xfId="2061"/>
    <cellStyle name="Normal 33" xfId="532"/>
    <cellStyle name="Normal 33 2" xfId="2062"/>
    <cellStyle name="Normal 33 2 2" xfId="2063"/>
    <cellStyle name="Normal 33 3" xfId="2064"/>
    <cellStyle name="Normal 33 4" xfId="2065"/>
    <cellStyle name="Normal 34" xfId="533"/>
    <cellStyle name="Normal 34 2" xfId="2066"/>
    <cellStyle name="Normal 34 2 2" xfId="2067"/>
    <cellStyle name="Normal 34 3" xfId="2068"/>
    <cellStyle name="Normal 34 4" xfId="2069"/>
    <cellStyle name="Normal 35" xfId="534"/>
    <cellStyle name="Normal 35 2" xfId="2070"/>
    <cellStyle name="Normal 35 2 2" xfId="2071"/>
    <cellStyle name="Normal 35 3" xfId="2072"/>
    <cellStyle name="Normal 35 4" xfId="2073"/>
    <cellStyle name="Normal 36" xfId="535"/>
    <cellStyle name="Normal 36 2" xfId="2074"/>
    <cellStyle name="Normal 36 2 2" xfId="2075"/>
    <cellStyle name="Normal 36 3" xfId="2076"/>
    <cellStyle name="Normal 36 4" xfId="2077"/>
    <cellStyle name="Normal 37" xfId="536"/>
    <cellStyle name="Normal 37 2" xfId="2078"/>
    <cellStyle name="Normal 37 2 2" xfId="2079"/>
    <cellStyle name="Normal 37 3" xfId="2080"/>
    <cellStyle name="Normal 37 4" xfId="2081"/>
    <cellStyle name="Normal 38" xfId="537"/>
    <cellStyle name="Normal 38 2" xfId="2082"/>
    <cellStyle name="Normal 38 2 2" xfId="2083"/>
    <cellStyle name="Normal 38 3" xfId="2084"/>
    <cellStyle name="Normal 38 4" xfId="2085"/>
    <cellStyle name="Normal 39" xfId="538"/>
    <cellStyle name="Normal 39 2" xfId="2086"/>
    <cellStyle name="Normal 39 2 2" xfId="2087"/>
    <cellStyle name="Normal 39 3" xfId="2088"/>
    <cellStyle name="Normal 39 4" xfId="2089"/>
    <cellStyle name="Normal 4" xfId="539"/>
    <cellStyle name="Normal 4 2" xfId="540"/>
    <cellStyle name="Normal 4 2 2" xfId="541"/>
    <cellStyle name="Normal 4 2 3" xfId="542"/>
    <cellStyle name="Normal 4 2 4" xfId="543"/>
    <cellStyle name="Normal 4 3" xfId="544"/>
    <cellStyle name="Normal 4 3 2" xfId="545"/>
    <cellStyle name="Normal 4 4" xfId="546"/>
    <cellStyle name="Normal 4 5" xfId="547"/>
    <cellStyle name="Normal 4 6" xfId="548"/>
    <cellStyle name="Normal 40" xfId="549"/>
    <cellStyle name="Normal 40 2" xfId="2090"/>
    <cellStyle name="Normal 40 2 2" xfId="2091"/>
    <cellStyle name="Normal 40 3" xfId="2092"/>
    <cellStyle name="Normal 40 4" xfId="2093"/>
    <cellStyle name="Normal 41" xfId="550"/>
    <cellStyle name="Normal 41 2" xfId="2094"/>
    <cellStyle name="Normal 41 2 2" xfId="2095"/>
    <cellStyle name="Normal 41 3" xfId="2096"/>
    <cellStyle name="Normal 41 4" xfId="2097"/>
    <cellStyle name="Normal 42" xfId="551"/>
    <cellStyle name="Normal 42 2" xfId="2098"/>
    <cellStyle name="Normal 42 2 2" xfId="2099"/>
    <cellStyle name="Normal 42 3" xfId="2100"/>
    <cellStyle name="Normal 42 4" xfId="2101"/>
    <cellStyle name="Normal 43" xfId="552"/>
    <cellStyle name="Normal 43 2" xfId="2102"/>
    <cellStyle name="Normal 43 2 2" xfId="2103"/>
    <cellStyle name="Normal 43 3" xfId="2104"/>
    <cellStyle name="Normal 43 4" xfId="2105"/>
    <cellStyle name="Normal 44" xfId="553"/>
    <cellStyle name="Normal 44 2" xfId="2106"/>
    <cellStyle name="Normal 44 2 2" xfId="2107"/>
    <cellStyle name="Normal 44 3" xfId="2108"/>
    <cellStyle name="Normal 44 4" xfId="2109"/>
    <cellStyle name="Normal 45" xfId="554"/>
    <cellStyle name="Normal 45 2" xfId="2110"/>
    <cellStyle name="Normal 45 2 2" xfId="2111"/>
    <cellStyle name="Normal 45 3" xfId="2112"/>
    <cellStyle name="Normal 45 4" xfId="2113"/>
    <cellStyle name="Normal 46" xfId="555"/>
    <cellStyle name="Normal 46 2" xfId="2114"/>
    <cellStyle name="Normal 46 2 2" xfId="2115"/>
    <cellStyle name="Normal 46 3" xfId="2116"/>
    <cellStyle name="Normal 46 4" xfId="2117"/>
    <cellStyle name="Normal 47" xfId="556"/>
    <cellStyle name="Normal 47 2" xfId="2118"/>
    <cellStyle name="Normal 47 2 2" xfId="2119"/>
    <cellStyle name="Normal 47 3" xfId="2120"/>
    <cellStyle name="Normal 47 4" xfId="2121"/>
    <cellStyle name="Normal 48" xfId="557"/>
    <cellStyle name="Normal 48 2" xfId="2122"/>
    <cellStyle name="Normal 48 2 2" xfId="2123"/>
    <cellStyle name="Normal 48 3" xfId="2124"/>
    <cellStyle name="Normal 48 4" xfId="2125"/>
    <cellStyle name="Normal 49" xfId="558"/>
    <cellStyle name="Normal 49 2" xfId="2126"/>
    <cellStyle name="Normal 49 2 2" xfId="2127"/>
    <cellStyle name="Normal 49 3" xfId="2128"/>
    <cellStyle name="Normal 49 4" xfId="2129"/>
    <cellStyle name="Normal 5" xfId="559"/>
    <cellStyle name="Normal 5 2" xfId="2130"/>
    <cellStyle name="Normal 5 2 2" xfId="2131"/>
    <cellStyle name="Normal 5 3" xfId="2132"/>
    <cellStyle name="Normal 5 4" xfId="2133"/>
    <cellStyle name="Normal 50" xfId="560"/>
    <cellStyle name="Normal 50 2" xfId="2134"/>
    <cellStyle name="Normal 50 2 2" xfId="2135"/>
    <cellStyle name="Normal 50 3" xfId="2136"/>
    <cellStyle name="Normal 50 4" xfId="2137"/>
    <cellStyle name="Normal 51" xfId="561"/>
    <cellStyle name="Normal 51 2" xfId="2138"/>
    <cellStyle name="Normal 51 2 2" xfId="2139"/>
    <cellStyle name="Normal 51 3" xfId="2140"/>
    <cellStyle name="Normal 51 4" xfId="2141"/>
    <cellStyle name="Normal 52" xfId="562"/>
    <cellStyle name="Normal 52 2" xfId="2142"/>
    <cellStyle name="Normal 52 2 2" xfId="2143"/>
    <cellStyle name="Normal 52 3" xfId="2144"/>
    <cellStyle name="Normal 52 4" xfId="2145"/>
    <cellStyle name="Normal 53" xfId="563"/>
    <cellStyle name="Normal 53 2" xfId="2146"/>
    <cellStyle name="Normal 53 2 2" xfId="2147"/>
    <cellStyle name="Normal 53 3" xfId="2148"/>
    <cellStyle name="Normal 53 4" xfId="2149"/>
    <cellStyle name="Normal 54" xfId="564"/>
    <cellStyle name="Normal 54 2" xfId="2150"/>
    <cellStyle name="Normal 54 2 2" xfId="2151"/>
    <cellStyle name="Normal 54 3" xfId="2152"/>
    <cellStyle name="Normal 54 4" xfId="2153"/>
    <cellStyle name="Normal 55" xfId="565"/>
    <cellStyle name="Normal 55 2" xfId="2154"/>
    <cellStyle name="Normal 55 2 2" xfId="2155"/>
    <cellStyle name="Normal 55 3" xfId="2156"/>
    <cellStyle name="Normal 55 4" xfId="2157"/>
    <cellStyle name="Normal 56" xfId="566"/>
    <cellStyle name="Normal 56 2" xfId="2158"/>
    <cellStyle name="Normal 56 2 2" xfId="2159"/>
    <cellStyle name="Normal 56 3" xfId="2160"/>
    <cellStyle name="Normal 56 4" xfId="2161"/>
    <cellStyle name="Normal 57" xfId="567"/>
    <cellStyle name="Normal 57 2" xfId="2162"/>
    <cellStyle name="Normal 57 2 2" xfId="2163"/>
    <cellStyle name="Normal 57 3" xfId="2164"/>
    <cellStyle name="Normal 57 4" xfId="2165"/>
    <cellStyle name="Normal 58" xfId="568"/>
    <cellStyle name="Normal 58 2" xfId="2166"/>
    <cellStyle name="Normal 58 2 2" xfId="2167"/>
    <cellStyle name="Normal 58 3" xfId="2168"/>
    <cellStyle name="Normal 58 4" xfId="2169"/>
    <cellStyle name="Normal 59" xfId="569"/>
    <cellStyle name="Normal 59 2" xfId="2170"/>
    <cellStyle name="Normal 59 2 2" xfId="2171"/>
    <cellStyle name="Normal 59 3" xfId="2172"/>
    <cellStyle name="Normal 59 4" xfId="2173"/>
    <cellStyle name="Normal 6" xfId="570"/>
    <cellStyle name="Normal 6 2" xfId="2174"/>
    <cellStyle name="Normal 6 2 2" xfId="2175"/>
    <cellStyle name="Normal 6 3" xfId="571"/>
    <cellStyle name="Normal 6 3 2" xfId="2176"/>
    <cellStyle name="Normal 6 4" xfId="2177"/>
    <cellStyle name="Normal 60" xfId="572"/>
    <cellStyle name="Normal 60 2" xfId="2178"/>
    <cellStyle name="Normal 60 2 2" xfId="2179"/>
    <cellStyle name="Normal 60 3" xfId="2180"/>
    <cellStyle name="Normal 60 4" xfId="2181"/>
    <cellStyle name="Normal 61" xfId="573"/>
    <cellStyle name="Normal 61 2" xfId="2182"/>
    <cellStyle name="Normal 61 2 2" xfId="2183"/>
    <cellStyle name="Normal 61 3" xfId="2184"/>
    <cellStyle name="Normal 61 4" xfId="2185"/>
    <cellStyle name="Normal 62" xfId="574"/>
    <cellStyle name="Normal 62 2" xfId="2186"/>
    <cellStyle name="Normal 62 2 2" xfId="2187"/>
    <cellStyle name="Normal 62 3" xfId="2188"/>
    <cellStyle name="Normal 62 4" xfId="2189"/>
    <cellStyle name="Normal 63" xfId="575"/>
    <cellStyle name="Normal 63 2" xfId="2190"/>
    <cellStyle name="Normal 63 2 2" xfId="2191"/>
    <cellStyle name="Normal 63 3" xfId="2192"/>
    <cellStyle name="Normal 63 4" xfId="2193"/>
    <cellStyle name="Normal 64" xfId="576"/>
    <cellStyle name="Normal 64 2" xfId="2194"/>
    <cellStyle name="Normal 64 2 2" xfId="2195"/>
    <cellStyle name="Normal 64 3" xfId="2196"/>
    <cellStyle name="Normal 64 4" xfId="2197"/>
    <cellStyle name="Normal 65" xfId="577"/>
    <cellStyle name="Normal 65 2" xfId="2198"/>
    <cellStyle name="Normal 65 2 2" xfId="2199"/>
    <cellStyle name="Normal 65 3" xfId="2200"/>
    <cellStyle name="Normal 65 4" xfId="2201"/>
    <cellStyle name="Normal 66" xfId="578"/>
    <cellStyle name="Normal 66 2" xfId="2202"/>
    <cellStyle name="Normal 66 2 2" xfId="2203"/>
    <cellStyle name="Normal 66 3" xfId="2204"/>
    <cellStyle name="Normal 66 4" xfId="2205"/>
    <cellStyle name="Normal 67" xfId="579"/>
    <cellStyle name="Normal 67 2" xfId="2206"/>
    <cellStyle name="Normal 67 2 2" xfId="2207"/>
    <cellStyle name="Normal 67 3" xfId="2208"/>
    <cellStyle name="Normal 67 4" xfId="2209"/>
    <cellStyle name="Normal 68" xfId="580"/>
    <cellStyle name="Normal 68 2" xfId="2210"/>
    <cellStyle name="Normal 68 2 2" xfId="2211"/>
    <cellStyle name="Normal 68 3" xfId="2212"/>
    <cellStyle name="Normal 68 4" xfId="2213"/>
    <cellStyle name="Normal 69" xfId="581"/>
    <cellStyle name="Normal 69 2" xfId="2214"/>
    <cellStyle name="Normal 69 2 2" xfId="2215"/>
    <cellStyle name="Normal 69 3" xfId="2216"/>
    <cellStyle name="Normal 69 4" xfId="2217"/>
    <cellStyle name="Normal 7" xfId="582"/>
    <cellStyle name="Normal 7 10" xfId="4062"/>
    <cellStyle name="Normal 7 11" xfId="4063"/>
    <cellStyle name="Normal 7 2" xfId="2218"/>
    <cellStyle name="Normal 7 2 2" xfId="2219"/>
    <cellStyle name="Normal 7 3" xfId="2220"/>
    <cellStyle name="Normal 7 4" xfId="2221"/>
    <cellStyle name="Normal 7 5" xfId="2222"/>
    <cellStyle name="Normal 7 6" xfId="2223"/>
    <cellStyle name="Normal 7 7" xfId="2224"/>
    <cellStyle name="Normal 7 8" xfId="4064"/>
    <cellStyle name="Normal 7 9" xfId="4065"/>
    <cellStyle name="Normal 70" xfId="583"/>
    <cellStyle name="Normal 70 2" xfId="2225"/>
    <cellStyle name="Normal 70 2 2" xfId="2226"/>
    <cellStyle name="Normal 70 3" xfId="2227"/>
    <cellStyle name="Normal 70 4" xfId="2228"/>
    <cellStyle name="Normal 71" xfId="584"/>
    <cellStyle name="Normal 71 2" xfId="2229"/>
    <cellStyle name="Normal 71 2 2" xfId="2230"/>
    <cellStyle name="Normal 71 3" xfId="2231"/>
    <cellStyle name="Normal 71 4" xfId="2232"/>
    <cellStyle name="Normal 72" xfId="585"/>
    <cellStyle name="Normal 72 2" xfId="2233"/>
    <cellStyle name="Normal 72 2 2" xfId="2234"/>
    <cellStyle name="Normal 72 3" xfId="2235"/>
    <cellStyle name="Normal 72 4" xfId="2236"/>
    <cellStyle name="Normal 73" xfId="586"/>
    <cellStyle name="Normal 73 2" xfId="2237"/>
    <cellStyle name="Normal 73 2 2" xfId="2238"/>
    <cellStyle name="Normal 73 3" xfId="2239"/>
    <cellStyle name="Normal 73 4" xfId="2240"/>
    <cellStyle name="Normal 74" xfId="587"/>
    <cellStyle name="Normal 74 10" xfId="588"/>
    <cellStyle name="Normal 74 10 2" xfId="2241"/>
    <cellStyle name="Normal 74 10 2 2" xfId="2242"/>
    <cellStyle name="Normal 74 10 3" xfId="2243"/>
    <cellStyle name="Normal 74 10 4" xfId="2244"/>
    <cellStyle name="Normal 74 11" xfId="589"/>
    <cellStyle name="Normal 74 11 2" xfId="2245"/>
    <cellStyle name="Normal 74 11 2 2" xfId="2246"/>
    <cellStyle name="Normal 74 11 3" xfId="2247"/>
    <cellStyle name="Normal 74 11 4" xfId="2248"/>
    <cellStyle name="Normal 74 12" xfId="590"/>
    <cellStyle name="Normal 74 12 2" xfId="2249"/>
    <cellStyle name="Normal 74 12 2 2" xfId="2250"/>
    <cellStyle name="Normal 74 12 3" xfId="2251"/>
    <cellStyle name="Normal 74 12 4" xfId="2252"/>
    <cellStyle name="Normal 74 13" xfId="591"/>
    <cellStyle name="Normal 74 13 2" xfId="2253"/>
    <cellStyle name="Normal 74 13 2 2" xfId="2254"/>
    <cellStyle name="Normal 74 13 3" xfId="2255"/>
    <cellStyle name="Normal 74 13 4" xfId="2256"/>
    <cellStyle name="Normal 74 14" xfId="592"/>
    <cellStyle name="Normal 74 14 2" xfId="2257"/>
    <cellStyle name="Normal 74 14 2 2" xfId="2258"/>
    <cellStyle name="Normal 74 14 3" xfId="2259"/>
    <cellStyle name="Normal 74 14 4" xfId="2260"/>
    <cellStyle name="Normal 74 15" xfId="593"/>
    <cellStyle name="Normal 74 15 2" xfId="2261"/>
    <cellStyle name="Normal 74 15 2 2" xfId="2262"/>
    <cellStyle name="Normal 74 15 3" xfId="2263"/>
    <cellStyle name="Normal 74 15 4" xfId="2264"/>
    <cellStyle name="Normal 74 16" xfId="594"/>
    <cellStyle name="Normal 74 16 2" xfId="2265"/>
    <cellStyle name="Normal 74 16 2 2" xfId="2266"/>
    <cellStyle name="Normal 74 16 3" xfId="2267"/>
    <cellStyle name="Normal 74 16 4" xfId="2268"/>
    <cellStyle name="Normal 74 17" xfId="595"/>
    <cellStyle name="Normal 74 17 2" xfId="2269"/>
    <cellStyle name="Normal 74 17 2 2" xfId="2270"/>
    <cellStyle name="Normal 74 17 3" xfId="2271"/>
    <cellStyle name="Normal 74 17 4" xfId="2272"/>
    <cellStyle name="Normal 74 18" xfId="596"/>
    <cellStyle name="Normal 74 18 2" xfId="2273"/>
    <cellStyle name="Normal 74 18 2 2" xfId="2274"/>
    <cellStyle name="Normal 74 18 3" xfId="2275"/>
    <cellStyle name="Normal 74 18 4" xfId="2276"/>
    <cellStyle name="Normal 74 19" xfId="597"/>
    <cellStyle name="Normal 74 19 2" xfId="2277"/>
    <cellStyle name="Normal 74 19 2 2" xfId="2278"/>
    <cellStyle name="Normal 74 19 3" xfId="2279"/>
    <cellStyle name="Normal 74 19 4" xfId="2280"/>
    <cellStyle name="Normal 74 2" xfId="598"/>
    <cellStyle name="Normal 74 2 2" xfId="2281"/>
    <cellStyle name="Normal 74 2 2 2" xfId="2282"/>
    <cellStyle name="Normal 74 2 3" xfId="2283"/>
    <cellStyle name="Normal 74 2 4" xfId="2284"/>
    <cellStyle name="Normal 74 20" xfId="599"/>
    <cellStyle name="Normal 74 20 2" xfId="2285"/>
    <cellStyle name="Normal 74 20 2 2" xfId="2286"/>
    <cellStyle name="Normal 74 20 3" xfId="2287"/>
    <cellStyle name="Normal 74 20 4" xfId="2288"/>
    <cellStyle name="Normal 74 21" xfId="600"/>
    <cellStyle name="Normal 74 21 2" xfId="2289"/>
    <cellStyle name="Normal 74 21 2 2" xfId="2290"/>
    <cellStyle name="Normal 74 21 3" xfId="2291"/>
    <cellStyle name="Normal 74 21 4" xfId="2292"/>
    <cellStyle name="Normal 74 22" xfId="601"/>
    <cellStyle name="Normal 74 22 2" xfId="2293"/>
    <cellStyle name="Normal 74 22 2 2" xfId="2294"/>
    <cellStyle name="Normal 74 22 3" xfId="2295"/>
    <cellStyle name="Normal 74 22 4" xfId="2296"/>
    <cellStyle name="Normal 74 23" xfId="602"/>
    <cellStyle name="Normal 74 23 2" xfId="2297"/>
    <cellStyle name="Normal 74 23 2 2" xfId="2298"/>
    <cellStyle name="Normal 74 23 3" xfId="2299"/>
    <cellStyle name="Normal 74 23 4" xfId="2300"/>
    <cellStyle name="Normal 74 24" xfId="603"/>
    <cellStyle name="Normal 74 24 2" xfId="2301"/>
    <cellStyle name="Normal 74 24 2 2" xfId="2302"/>
    <cellStyle name="Normal 74 24 3" xfId="2303"/>
    <cellStyle name="Normal 74 24 4" xfId="2304"/>
    <cellStyle name="Normal 74 25" xfId="604"/>
    <cellStyle name="Normal 74 25 2" xfId="2305"/>
    <cellStyle name="Normal 74 25 2 2" xfId="2306"/>
    <cellStyle name="Normal 74 25 3" xfId="2307"/>
    <cellStyle name="Normal 74 25 4" xfId="2308"/>
    <cellStyle name="Normal 74 26" xfId="605"/>
    <cellStyle name="Normal 74 26 2" xfId="2309"/>
    <cellStyle name="Normal 74 26 2 2" xfId="2310"/>
    <cellStyle name="Normal 74 26 3" xfId="2311"/>
    <cellStyle name="Normal 74 26 4" xfId="2312"/>
    <cellStyle name="Normal 74 27" xfId="606"/>
    <cellStyle name="Normal 74 27 10" xfId="607"/>
    <cellStyle name="Normal 74 27 10 2" xfId="2313"/>
    <cellStyle name="Normal 74 27 10 2 2" xfId="2314"/>
    <cellStyle name="Normal 74 27 10 3" xfId="2315"/>
    <cellStyle name="Normal 74 27 10 4" xfId="2316"/>
    <cellStyle name="Normal 74 27 11" xfId="608"/>
    <cellStyle name="Normal 74 27 11 2" xfId="2317"/>
    <cellStyle name="Normal 74 27 11 2 2" xfId="2318"/>
    <cellStyle name="Normal 74 27 11 3" xfId="2319"/>
    <cellStyle name="Normal 74 27 11 4" xfId="2320"/>
    <cellStyle name="Normal 74 27 12" xfId="609"/>
    <cellStyle name="Normal 74 27 12 2" xfId="2321"/>
    <cellStyle name="Normal 74 27 12 2 2" xfId="2322"/>
    <cellStyle name="Normal 74 27 12 3" xfId="2323"/>
    <cellStyle name="Normal 74 27 12 4" xfId="2324"/>
    <cellStyle name="Normal 74 27 13" xfId="610"/>
    <cellStyle name="Normal 74 27 13 2" xfId="2325"/>
    <cellStyle name="Normal 74 27 13 2 2" xfId="2326"/>
    <cellStyle name="Normal 74 27 13 3" xfId="2327"/>
    <cellStyle name="Normal 74 27 13 4" xfId="2328"/>
    <cellStyle name="Normal 74 27 14" xfId="611"/>
    <cellStyle name="Normal 74 27 14 2" xfId="2329"/>
    <cellStyle name="Normal 74 27 14 2 2" xfId="2330"/>
    <cellStyle name="Normal 74 27 14 3" xfId="2331"/>
    <cellStyle name="Normal 74 27 14 4" xfId="2332"/>
    <cellStyle name="Normal 74 27 15" xfId="612"/>
    <cellStyle name="Normal 74 27 15 2" xfId="2333"/>
    <cellStyle name="Normal 74 27 15 2 2" xfId="2334"/>
    <cellStyle name="Normal 74 27 15 3" xfId="2335"/>
    <cellStyle name="Normal 74 27 15 4" xfId="2336"/>
    <cellStyle name="Normal 74 27 16" xfId="613"/>
    <cellStyle name="Normal 74 27 16 2" xfId="2337"/>
    <cellStyle name="Normal 74 27 16 2 2" xfId="2338"/>
    <cellStyle name="Normal 74 27 16 3" xfId="2339"/>
    <cellStyle name="Normal 74 27 16 4" xfId="2340"/>
    <cellStyle name="Normal 74 27 17" xfId="614"/>
    <cellStyle name="Normal 74 27 17 2" xfId="2341"/>
    <cellStyle name="Normal 74 27 17 2 2" xfId="2342"/>
    <cellStyle name="Normal 74 27 17 3" xfId="2343"/>
    <cellStyle name="Normal 74 27 17 4" xfId="2344"/>
    <cellStyle name="Normal 74 27 18" xfId="615"/>
    <cellStyle name="Normal 74 27 18 2" xfId="2345"/>
    <cellStyle name="Normal 74 27 18 2 2" xfId="2346"/>
    <cellStyle name="Normal 74 27 18 3" xfId="2347"/>
    <cellStyle name="Normal 74 27 18 4" xfId="2348"/>
    <cellStyle name="Normal 74 27 19" xfId="616"/>
    <cellStyle name="Normal 74 27 19 2" xfId="2349"/>
    <cellStyle name="Normal 74 27 19 2 2" xfId="2350"/>
    <cellStyle name="Normal 74 27 19 3" xfId="2351"/>
    <cellStyle name="Normal 74 27 19 4" xfId="2352"/>
    <cellStyle name="Normal 74 27 2" xfId="617"/>
    <cellStyle name="Normal 74 27 2 2" xfId="2353"/>
    <cellStyle name="Normal 74 27 2 2 2" xfId="2354"/>
    <cellStyle name="Normal 74 27 2 3" xfId="2355"/>
    <cellStyle name="Normal 74 27 2 4" xfId="2356"/>
    <cellStyle name="Normal 74 27 20" xfId="618"/>
    <cellStyle name="Normal 74 27 20 2" xfId="2357"/>
    <cellStyle name="Normal 74 27 20 2 2" xfId="2358"/>
    <cellStyle name="Normal 74 27 20 3" xfId="2359"/>
    <cellStyle name="Normal 74 27 20 4" xfId="2360"/>
    <cellStyle name="Normal 74 27 21" xfId="619"/>
    <cellStyle name="Normal 74 27 21 2" xfId="2361"/>
    <cellStyle name="Normal 74 27 21 2 2" xfId="2362"/>
    <cellStyle name="Normal 74 27 21 3" xfId="2363"/>
    <cellStyle name="Normal 74 27 21 4" xfId="2364"/>
    <cellStyle name="Normal 74 27 22" xfId="620"/>
    <cellStyle name="Normal 74 27 22 2" xfId="2365"/>
    <cellStyle name="Normal 74 27 22 2 2" xfId="2366"/>
    <cellStyle name="Normal 74 27 22 3" xfId="2367"/>
    <cellStyle name="Normal 74 27 22 4" xfId="2368"/>
    <cellStyle name="Normal 74 27 23" xfId="621"/>
    <cellStyle name="Normal 74 27 23 2" xfId="2369"/>
    <cellStyle name="Normal 74 27 23 2 2" xfId="2370"/>
    <cellStyle name="Normal 74 27 23 3" xfId="2371"/>
    <cellStyle name="Normal 74 27 23 4" xfId="2372"/>
    <cellStyle name="Normal 74 27 24" xfId="622"/>
    <cellStyle name="Normal 74 27 24 2" xfId="2373"/>
    <cellStyle name="Normal 74 27 24 2 2" xfId="2374"/>
    <cellStyle name="Normal 74 27 24 3" xfId="2375"/>
    <cellStyle name="Normal 74 27 24 4" xfId="2376"/>
    <cellStyle name="Normal 74 27 25" xfId="623"/>
    <cellStyle name="Normal 74 27 25 2" xfId="2377"/>
    <cellStyle name="Normal 74 27 25 2 2" xfId="2378"/>
    <cellStyle name="Normal 74 27 25 3" xfId="2379"/>
    <cellStyle name="Normal 74 27 25 4" xfId="2380"/>
    <cellStyle name="Normal 74 27 26" xfId="624"/>
    <cellStyle name="Normal 74 27 26 2" xfId="2381"/>
    <cellStyle name="Normal 74 27 26 2 2" xfId="2382"/>
    <cellStyle name="Normal 74 27 26 3" xfId="2383"/>
    <cellStyle name="Normal 74 27 26 4" xfId="2384"/>
    <cellStyle name="Normal 74 27 27" xfId="625"/>
    <cellStyle name="Normal 74 27 27 2" xfId="2385"/>
    <cellStyle name="Normal 74 27 27 2 2" xfId="2386"/>
    <cellStyle name="Normal 74 27 27 3" xfId="2387"/>
    <cellStyle name="Normal 74 27 27 4" xfId="2388"/>
    <cellStyle name="Normal 74 27 28" xfId="626"/>
    <cellStyle name="Normal 74 27 28 2" xfId="2389"/>
    <cellStyle name="Normal 74 27 28 2 2" xfId="2390"/>
    <cellStyle name="Normal 74 27 28 3" xfId="2391"/>
    <cellStyle name="Normal 74 27 28 4" xfId="2392"/>
    <cellStyle name="Normal 74 27 29" xfId="627"/>
    <cellStyle name="Normal 74 27 29 2" xfId="2393"/>
    <cellStyle name="Normal 74 27 29 2 2" xfId="2394"/>
    <cellStyle name="Normal 74 27 29 3" xfId="2395"/>
    <cellStyle name="Normal 74 27 29 4" xfId="2396"/>
    <cellStyle name="Normal 74 27 3" xfId="628"/>
    <cellStyle name="Normal 74 27 3 10" xfId="629"/>
    <cellStyle name="Normal 74 27 3 10 2" xfId="2397"/>
    <cellStyle name="Normal 74 27 3 10 2 2" xfId="2398"/>
    <cellStyle name="Normal 74 27 3 10 3" xfId="2399"/>
    <cellStyle name="Normal 74 27 3 10 4" xfId="2400"/>
    <cellStyle name="Normal 74 27 3 11" xfId="630"/>
    <cellStyle name="Normal 74 27 3 11 2" xfId="2401"/>
    <cellStyle name="Normal 74 27 3 11 2 2" xfId="2402"/>
    <cellStyle name="Normal 74 27 3 11 3" xfId="2403"/>
    <cellStyle name="Normal 74 27 3 11 4" xfId="2404"/>
    <cellStyle name="Normal 74 27 3 12" xfId="631"/>
    <cellStyle name="Normal 74 27 3 12 2" xfId="2405"/>
    <cellStyle name="Normal 74 27 3 12 2 2" xfId="2406"/>
    <cellStyle name="Normal 74 27 3 12 3" xfId="2407"/>
    <cellStyle name="Normal 74 27 3 12 4" xfId="2408"/>
    <cellStyle name="Normal 74 27 3 13" xfId="632"/>
    <cellStyle name="Normal 74 27 3 13 2" xfId="2409"/>
    <cellStyle name="Normal 74 27 3 13 2 2" xfId="2410"/>
    <cellStyle name="Normal 74 27 3 13 3" xfId="2411"/>
    <cellStyle name="Normal 74 27 3 13 4" xfId="2412"/>
    <cellStyle name="Normal 74 27 3 14" xfId="633"/>
    <cellStyle name="Normal 74 27 3 14 2" xfId="2413"/>
    <cellStyle name="Normal 74 27 3 14 2 2" xfId="2414"/>
    <cellStyle name="Normal 74 27 3 14 3" xfId="2415"/>
    <cellStyle name="Normal 74 27 3 14 4" xfId="2416"/>
    <cellStyle name="Normal 74 27 3 15" xfId="634"/>
    <cellStyle name="Normal 74 27 3 15 2" xfId="2417"/>
    <cellStyle name="Normal 74 27 3 15 2 2" xfId="2418"/>
    <cellStyle name="Normal 74 27 3 15 3" xfId="2419"/>
    <cellStyle name="Normal 74 27 3 15 4" xfId="2420"/>
    <cellStyle name="Normal 74 27 3 16" xfId="635"/>
    <cellStyle name="Normal 74 27 3 16 2" xfId="2421"/>
    <cellStyle name="Normal 74 27 3 16 2 2" xfId="2422"/>
    <cellStyle name="Normal 74 27 3 16 3" xfId="2423"/>
    <cellStyle name="Normal 74 27 3 16 4" xfId="2424"/>
    <cellStyle name="Normal 74 27 3 17" xfId="636"/>
    <cellStyle name="Normal 74 27 3 17 2" xfId="2425"/>
    <cellStyle name="Normal 74 27 3 17 2 2" xfId="2426"/>
    <cellStyle name="Normal 74 27 3 17 3" xfId="2427"/>
    <cellStyle name="Normal 74 27 3 17 4" xfId="2428"/>
    <cellStyle name="Normal 74 27 3 18" xfId="637"/>
    <cellStyle name="Normal 74 27 3 18 2" xfId="2429"/>
    <cellStyle name="Normal 74 27 3 18 2 2" xfId="2430"/>
    <cellStyle name="Normal 74 27 3 18 3" xfId="2431"/>
    <cellStyle name="Normal 74 27 3 18 4" xfId="2432"/>
    <cellStyle name="Normal 74 27 3 19" xfId="638"/>
    <cellStyle name="Normal 74 27 3 19 2" xfId="2433"/>
    <cellStyle name="Normal 74 27 3 19 2 2" xfId="2434"/>
    <cellStyle name="Normal 74 27 3 19 3" xfId="2435"/>
    <cellStyle name="Normal 74 27 3 19 4" xfId="2436"/>
    <cellStyle name="Normal 74 27 3 2" xfId="639"/>
    <cellStyle name="Normal 74 27 3 2 2" xfId="2437"/>
    <cellStyle name="Normal 74 27 3 2 2 2" xfId="2438"/>
    <cellStyle name="Normal 74 27 3 2 3" xfId="2439"/>
    <cellStyle name="Normal 74 27 3 2 4" xfId="2440"/>
    <cellStyle name="Normal 74 27 3 20" xfId="640"/>
    <cellStyle name="Normal 74 27 3 20 2" xfId="2441"/>
    <cellStyle name="Normal 74 27 3 20 2 2" xfId="2442"/>
    <cellStyle name="Normal 74 27 3 20 3" xfId="2443"/>
    <cellStyle name="Normal 74 27 3 20 4" xfId="2444"/>
    <cellStyle name="Normal 74 27 3 21" xfId="641"/>
    <cellStyle name="Normal 74 27 3 21 2" xfId="2445"/>
    <cellStyle name="Normal 74 27 3 21 2 2" xfId="2446"/>
    <cellStyle name="Normal 74 27 3 21 3" xfId="2447"/>
    <cellStyle name="Normal 74 27 3 21 4" xfId="2448"/>
    <cellStyle name="Normal 74 27 3 22" xfId="642"/>
    <cellStyle name="Normal 74 27 3 22 2" xfId="2449"/>
    <cellStyle name="Normal 74 27 3 22 2 2" xfId="2450"/>
    <cellStyle name="Normal 74 27 3 22 3" xfId="2451"/>
    <cellStyle name="Normal 74 27 3 22 4" xfId="2452"/>
    <cellStyle name="Normal 74 27 3 23" xfId="643"/>
    <cellStyle name="Normal 74 27 3 23 2" xfId="2453"/>
    <cellStyle name="Normal 74 27 3 23 2 2" xfId="2454"/>
    <cellStyle name="Normal 74 27 3 23 3" xfId="2455"/>
    <cellStyle name="Normal 74 27 3 23 4" xfId="2456"/>
    <cellStyle name="Normal 74 27 3 24" xfId="644"/>
    <cellStyle name="Normal 74 27 3 24 2" xfId="2457"/>
    <cellStyle name="Normal 74 27 3 24 2 2" xfId="2458"/>
    <cellStyle name="Normal 74 27 3 24 3" xfId="2459"/>
    <cellStyle name="Normal 74 27 3 24 4" xfId="2460"/>
    <cellStyle name="Normal 74 27 3 25" xfId="645"/>
    <cellStyle name="Normal 74 27 3 25 2" xfId="2461"/>
    <cellStyle name="Normal 74 27 3 25 2 2" xfId="2462"/>
    <cellStyle name="Normal 74 27 3 25 3" xfId="2463"/>
    <cellStyle name="Normal 74 27 3 25 4" xfId="2464"/>
    <cellStyle name="Normal 74 27 3 26" xfId="646"/>
    <cellStyle name="Normal 74 27 3 26 2" xfId="2465"/>
    <cellStyle name="Normal 74 27 3 26 2 2" xfId="2466"/>
    <cellStyle name="Normal 74 27 3 26 3" xfId="2467"/>
    <cellStyle name="Normal 74 27 3 26 4" xfId="2468"/>
    <cellStyle name="Normal 74 27 3 27" xfId="647"/>
    <cellStyle name="Normal 74 27 3 27 2" xfId="2469"/>
    <cellStyle name="Normal 74 27 3 27 2 2" xfId="2470"/>
    <cellStyle name="Normal 74 27 3 27 3" xfId="2471"/>
    <cellStyle name="Normal 74 27 3 27 4" xfId="2472"/>
    <cellStyle name="Normal 74 27 3 28" xfId="648"/>
    <cellStyle name="Normal 74 27 3 28 2" xfId="2473"/>
    <cellStyle name="Normal 74 27 3 28 2 2" xfId="2474"/>
    <cellStyle name="Normal 74 27 3 28 3" xfId="2475"/>
    <cellStyle name="Normal 74 27 3 28 4" xfId="2476"/>
    <cellStyle name="Normal 74 27 3 29" xfId="649"/>
    <cellStyle name="Normal 74 27 3 29 2" xfId="2477"/>
    <cellStyle name="Normal 74 27 3 29 2 2" xfId="2478"/>
    <cellStyle name="Normal 74 27 3 29 3" xfId="2479"/>
    <cellStyle name="Normal 74 27 3 29 4" xfId="2480"/>
    <cellStyle name="Normal 74 27 3 3" xfId="650"/>
    <cellStyle name="Normal 74 27 3 3 2" xfId="2481"/>
    <cellStyle name="Normal 74 27 3 3 2 2" xfId="2482"/>
    <cellStyle name="Normal 74 27 3 3 3" xfId="2483"/>
    <cellStyle name="Normal 74 27 3 3 4" xfId="2484"/>
    <cellStyle name="Normal 74 27 3 30" xfId="651"/>
    <cellStyle name="Normal 74 27 3 30 2" xfId="2485"/>
    <cellStyle name="Normal 74 27 3 30 2 2" xfId="2486"/>
    <cellStyle name="Normal 74 27 3 30 3" xfId="2487"/>
    <cellStyle name="Normal 74 27 3 30 4" xfId="2488"/>
    <cellStyle name="Normal 74 27 3 31" xfId="652"/>
    <cellStyle name="Normal 74 27 3 31 2" xfId="2489"/>
    <cellStyle name="Normal 74 27 3 31 2 2" xfId="2490"/>
    <cellStyle name="Normal 74 27 3 31 3" xfId="2491"/>
    <cellStyle name="Normal 74 27 3 31 4" xfId="2492"/>
    <cellStyle name="Normal 74 27 3 32" xfId="653"/>
    <cellStyle name="Normal 74 27 3 32 2" xfId="2493"/>
    <cellStyle name="Normal 74 27 3 32 2 2" xfId="2494"/>
    <cellStyle name="Normal 74 27 3 32 3" xfId="2495"/>
    <cellStyle name="Normal 74 27 3 32 4" xfId="2496"/>
    <cellStyle name="Normal 74 27 3 33" xfId="654"/>
    <cellStyle name="Normal 74 27 3 33 2" xfId="2497"/>
    <cellStyle name="Normal 74 27 3 33 2 2" xfId="2498"/>
    <cellStyle name="Normal 74 27 3 33 3" xfId="2499"/>
    <cellStyle name="Normal 74 27 3 33 4" xfId="2500"/>
    <cellStyle name="Normal 74 27 3 34" xfId="655"/>
    <cellStyle name="Normal 74 27 3 34 2" xfId="2501"/>
    <cellStyle name="Normal 74 27 3 34 2 2" xfId="2502"/>
    <cellStyle name="Normal 74 27 3 34 3" xfId="2503"/>
    <cellStyle name="Normal 74 27 3 34 4" xfId="2504"/>
    <cellStyle name="Normal 74 27 3 35" xfId="656"/>
    <cellStyle name="Normal 74 27 3 35 2" xfId="2505"/>
    <cellStyle name="Normal 74 27 3 35 2 2" xfId="2506"/>
    <cellStyle name="Normal 74 27 3 35 3" xfId="2507"/>
    <cellStyle name="Normal 74 27 3 35 4" xfId="2508"/>
    <cellStyle name="Normal 74 27 3 36" xfId="657"/>
    <cellStyle name="Normal 74 27 3 36 2" xfId="2509"/>
    <cellStyle name="Normal 74 27 3 36 2 2" xfId="2510"/>
    <cellStyle name="Normal 74 27 3 36 3" xfId="2511"/>
    <cellStyle name="Normal 74 27 3 36 4" xfId="2512"/>
    <cellStyle name="Normal 74 27 3 37" xfId="658"/>
    <cellStyle name="Normal 74 27 3 37 2" xfId="2513"/>
    <cellStyle name="Normal 74 27 3 37 2 2" xfId="2514"/>
    <cellStyle name="Normal 74 27 3 37 3" xfId="2515"/>
    <cellStyle name="Normal 74 27 3 37 4" xfId="2516"/>
    <cellStyle name="Normal 74 27 3 38" xfId="659"/>
    <cellStyle name="Normal 74 27 3 38 2" xfId="2517"/>
    <cellStyle name="Normal 74 27 3 38 2 2" xfId="2518"/>
    <cellStyle name="Normal 74 27 3 38 3" xfId="2519"/>
    <cellStyle name="Normal 74 27 3 38 4" xfId="2520"/>
    <cellStyle name="Normal 74 27 3 39" xfId="660"/>
    <cellStyle name="Normal 74 27 3 39 2" xfId="2521"/>
    <cellStyle name="Normal 74 27 3 39 2 2" xfId="2522"/>
    <cellStyle name="Normal 74 27 3 39 3" xfId="2523"/>
    <cellStyle name="Normal 74 27 3 39 4" xfId="2524"/>
    <cellStyle name="Normal 74 27 3 4" xfId="661"/>
    <cellStyle name="Normal 74 27 3 4 2" xfId="2525"/>
    <cellStyle name="Normal 74 27 3 4 2 2" xfId="2526"/>
    <cellStyle name="Normal 74 27 3 4 3" xfId="2527"/>
    <cellStyle name="Normal 74 27 3 4 4" xfId="2528"/>
    <cellStyle name="Normal 74 27 3 40" xfId="662"/>
    <cellStyle name="Normal 74 27 3 40 2" xfId="2529"/>
    <cellStyle name="Normal 74 27 3 40 2 2" xfId="2530"/>
    <cellStyle name="Normal 74 27 3 40 3" xfId="2531"/>
    <cellStyle name="Normal 74 27 3 40 4" xfId="2532"/>
    <cellStyle name="Normal 74 27 3 41" xfId="663"/>
    <cellStyle name="Normal 74 27 3 41 2" xfId="2533"/>
    <cellStyle name="Normal 74 27 3 41 2 2" xfId="2534"/>
    <cellStyle name="Normal 74 27 3 41 3" xfId="2535"/>
    <cellStyle name="Normal 74 27 3 41 4" xfId="2536"/>
    <cellStyle name="Normal 74 27 3 42" xfId="2537"/>
    <cellStyle name="Normal 74 27 3 42 2" xfId="2538"/>
    <cellStyle name="Normal 74 27 3 43" xfId="2539"/>
    <cellStyle name="Normal 74 27 3 44" xfId="2540"/>
    <cellStyle name="Normal 74 27 3 5" xfId="664"/>
    <cellStyle name="Normal 74 27 3 5 2" xfId="2541"/>
    <cellStyle name="Normal 74 27 3 5 2 2" xfId="2542"/>
    <cellStyle name="Normal 74 27 3 5 3" xfId="2543"/>
    <cellStyle name="Normal 74 27 3 5 4" xfId="2544"/>
    <cellStyle name="Normal 74 27 3 6" xfId="665"/>
    <cellStyle name="Normal 74 27 3 6 2" xfId="2545"/>
    <cellStyle name="Normal 74 27 3 6 2 2" xfId="2546"/>
    <cellStyle name="Normal 74 27 3 6 3" xfId="2547"/>
    <cellStyle name="Normal 74 27 3 6 4" xfId="2548"/>
    <cellStyle name="Normal 74 27 3 7" xfId="666"/>
    <cellStyle name="Normal 74 27 3 7 2" xfId="2549"/>
    <cellStyle name="Normal 74 27 3 7 2 2" xfId="2550"/>
    <cellStyle name="Normal 74 27 3 7 3" xfId="2551"/>
    <cellStyle name="Normal 74 27 3 7 4" xfId="2552"/>
    <cellStyle name="Normal 74 27 3 8" xfId="667"/>
    <cellStyle name="Normal 74 27 3 8 10" xfId="668"/>
    <cellStyle name="Normal 74 27 3 8 10 2" xfId="2553"/>
    <cellStyle name="Normal 74 27 3 8 10 2 2" xfId="2554"/>
    <cellStyle name="Normal 74 27 3 8 10 3" xfId="2555"/>
    <cellStyle name="Normal 74 27 3 8 10 4" xfId="2556"/>
    <cellStyle name="Normal 74 27 3 8 11" xfId="669"/>
    <cellStyle name="Normal 74 27 3 8 11 2" xfId="2557"/>
    <cellStyle name="Normal 74 27 3 8 11 2 2" xfId="2558"/>
    <cellStyle name="Normal 74 27 3 8 11 3" xfId="2559"/>
    <cellStyle name="Normal 74 27 3 8 11 4" xfId="2560"/>
    <cellStyle name="Normal 74 27 3 8 12" xfId="670"/>
    <cellStyle name="Normal 74 27 3 8 12 2" xfId="2561"/>
    <cellStyle name="Normal 74 27 3 8 12 2 2" xfId="2562"/>
    <cellStyle name="Normal 74 27 3 8 12 3" xfId="2563"/>
    <cellStyle name="Normal 74 27 3 8 12 4" xfId="2564"/>
    <cellStyle name="Normal 74 27 3 8 13" xfId="671"/>
    <cellStyle name="Normal 74 27 3 8 13 2" xfId="2565"/>
    <cellStyle name="Normal 74 27 3 8 13 2 2" xfId="2566"/>
    <cellStyle name="Normal 74 27 3 8 13 3" xfId="2567"/>
    <cellStyle name="Normal 74 27 3 8 13 4" xfId="2568"/>
    <cellStyle name="Normal 74 27 3 8 14" xfId="672"/>
    <cellStyle name="Normal 74 27 3 8 14 2" xfId="2569"/>
    <cellStyle name="Normal 74 27 3 8 14 2 2" xfId="2570"/>
    <cellStyle name="Normal 74 27 3 8 14 3" xfId="2571"/>
    <cellStyle name="Normal 74 27 3 8 14 4" xfId="2572"/>
    <cellStyle name="Normal 74 27 3 8 15" xfId="673"/>
    <cellStyle name="Normal 74 27 3 8 15 2" xfId="2573"/>
    <cellStyle name="Normal 74 27 3 8 15 2 2" xfId="2574"/>
    <cellStyle name="Normal 74 27 3 8 15 3" xfId="2575"/>
    <cellStyle name="Normal 74 27 3 8 15 4" xfId="2576"/>
    <cellStyle name="Normal 74 27 3 8 16" xfId="674"/>
    <cellStyle name="Normal 74 27 3 8 16 2" xfId="2577"/>
    <cellStyle name="Normal 74 27 3 8 16 2 2" xfId="2578"/>
    <cellStyle name="Normal 74 27 3 8 16 3" xfId="2579"/>
    <cellStyle name="Normal 74 27 3 8 16 4" xfId="2580"/>
    <cellStyle name="Normal 74 27 3 8 17" xfId="675"/>
    <cellStyle name="Normal 74 27 3 8 17 2" xfId="2581"/>
    <cellStyle name="Normal 74 27 3 8 17 2 2" xfId="2582"/>
    <cellStyle name="Normal 74 27 3 8 17 3" xfId="2583"/>
    <cellStyle name="Normal 74 27 3 8 17 4" xfId="2584"/>
    <cellStyle name="Normal 74 27 3 8 18" xfId="676"/>
    <cellStyle name="Normal 74 27 3 8 18 2" xfId="2585"/>
    <cellStyle name="Normal 74 27 3 8 18 2 2" xfId="2586"/>
    <cellStyle name="Normal 74 27 3 8 18 3" xfId="2587"/>
    <cellStyle name="Normal 74 27 3 8 18 4" xfId="2588"/>
    <cellStyle name="Normal 74 27 3 8 19" xfId="677"/>
    <cellStyle name="Normal 74 27 3 8 19 2" xfId="2589"/>
    <cellStyle name="Normal 74 27 3 8 19 2 2" xfId="2590"/>
    <cellStyle name="Normal 74 27 3 8 19 3" xfId="2591"/>
    <cellStyle name="Normal 74 27 3 8 19 4" xfId="2592"/>
    <cellStyle name="Normal 74 27 3 8 2" xfId="678"/>
    <cellStyle name="Normal 74 27 3 8 2 2" xfId="2593"/>
    <cellStyle name="Normal 74 27 3 8 2 2 2" xfId="2594"/>
    <cellStyle name="Normal 74 27 3 8 2 3" xfId="2595"/>
    <cellStyle name="Normal 74 27 3 8 2 4" xfId="2596"/>
    <cellStyle name="Normal 74 27 3 8 20" xfId="679"/>
    <cellStyle name="Normal 74 27 3 8 20 2" xfId="2597"/>
    <cellStyle name="Normal 74 27 3 8 20 2 2" xfId="2598"/>
    <cellStyle name="Normal 74 27 3 8 20 3" xfId="2599"/>
    <cellStyle name="Normal 74 27 3 8 20 4" xfId="2600"/>
    <cellStyle name="Normal 74 27 3 8 21" xfId="680"/>
    <cellStyle name="Normal 74 27 3 8 21 2" xfId="2601"/>
    <cellStyle name="Normal 74 27 3 8 21 2 2" xfId="2602"/>
    <cellStyle name="Normal 74 27 3 8 21 3" xfId="2603"/>
    <cellStyle name="Normal 74 27 3 8 21 4" xfId="2604"/>
    <cellStyle name="Normal 74 27 3 8 22" xfId="681"/>
    <cellStyle name="Normal 74 27 3 8 22 2" xfId="2605"/>
    <cellStyle name="Normal 74 27 3 8 22 2 2" xfId="2606"/>
    <cellStyle name="Normal 74 27 3 8 22 3" xfId="2607"/>
    <cellStyle name="Normal 74 27 3 8 22 4" xfId="2608"/>
    <cellStyle name="Normal 74 27 3 8 23" xfId="682"/>
    <cellStyle name="Normal 74 27 3 8 23 2" xfId="2609"/>
    <cellStyle name="Normal 74 27 3 8 23 2 2" xfId="2610"/>
    <cellStyle name="Normal 74 27 3 8 23 3" xfId="2611"/>
    <cellStyle name="Normal 74 27 3 8 23 4" xfId="2612"/>
    <cellStyle name="Normal 74 27 3 8 24" xfId="683"/>
    <cellStyle name="Normal 74 27 3 8 24 2" xfId="2613"/>
    <cellStyle name="Normal 74 27 3 8 24 2 2" xfId="2614"/>
    <cellStyle name="Normal 74 27 3 8 24 3" xfId="2615"/>
    <cellStyle name="Normal 74 27 3 8 24 4" xfId="2616"/>
    <cellStyle name="Normal 74 27 3 8 25" xfId="684"/>
    <cellStyle name="Normal 74 27 3 8 25 2" xfId="2617"/>
    <cellStyle name="Normal 74 27 3 8 25 2 2" xfId="2618"/>
    <cellStyle name="Normal 74 27 3 8 25 3" xfId="2619"/>
    <cellStyle name="Normal 74 27 3 8 25 4" xfId="2620"/>
    <cellStyle name="Normal 74 27 3 8 26" xfId="685"/>
    <cellStyle name="Normal 74 27 3 8 26 2" xfId="2621"/>
    <cellStyle name="Normal 74 27 3 8 26 2 2" xfId="2622"/>
    <cellStyle name="Normal 74 27 3 8 26 3" xfId="2623"/>
    <cellStyle name="Normal 74 27 3 8 26 4" xfId="2624"/>
    <cellStyle name="Normal 74 27 3 8 27" xfId="686"/>
    <cellStyle name="Normal 74 27 3 8 27 2" xfId="2625"/>
    <cellStyle name="Normal 74 27 3 8 27 2 2" xfId="2626"/>
    <cellStyle name="Normal 74 27 3 8 27 3" xfId="2627"/>
    <cellStyle name="Normal 74 27 3 8 27 4" xfId="2628"/>
    <cellStyle name="Normal 74 27 3 8 28" xfId="687"/>
    <cellStyle name="Normal 74 27 3 8 28 2" xfId="2629"/>
    <cellStyle name="Normal 74 27 3 8 28 2 2" xfId="2630"/>
    <cellStyle name="Normal 74 27 3 8 28 3" xfId="2631"/>
    <cellStyle name="Normal 74 27 3 8 28 4" xfId="2632"/>
    <cellStyle name="Normal 74 27 3 8 29" xfId="688"/>
    <cellStyle name="Normal 74 27 3 8 29 2" xfId="2633"/>
    <cellStyle name="Normal 74 27 3 8 29 2 2" xfId="2634"/>
    <cellStyle name="Normal 74 27 3 8 29 3" xfId="2635"/>
    <cellStyle name="Normal 74 27 3 8 29 4" xfId="2636"/>
    <cellStyle name="Normal 74 27 3 8 3" xfId="689"/>
    <cellStyle name="Normal 74 27 3 8 3 2" xfId="2637"/>
    <cellStyle name="Normal 74 27 3 8 3 2 2" xfId="2638"/>
    <cellStyle name="Normal 74 27 3 8 3 3" xfId="2639"/>
    <cellStyle name="Normal 74 27 3 8 3 4" xfId="2640"/>
    <cellStyle name="Normal 74 27 3 8 30" xfId="690"/>
    <cellStyle name="Normal 74 27 3 8 30 2" xfId="2641"/>
    <cellStyle name="Normal 74 27 3 8 30 2 2" xfId="2642"/>
    <cellStyle name="Normal 74 27 3 8 30 3" xfId="2643"/>
    <cellStyle name="Normal 74 27 3 8 30 4" xfId="2644"/>
    <cellStyle name="Normal 74 27 3 8 31" xfId="691"/>
    <cellStyle name="Normal 74 27 3 8 31 2" xfId="2645"/>
    <cellStyle name="Normal 74 27 3 8 31 2 2" xfId="2646"/>
    <cellStyle name="Normal 74 27 3 8 31 3" xfId="2647"/>
    <cellStyle name="Normal 74 27 3 8 31 4" xfId="2648"/>
    <cellStyle name="Normal 74 27 3 8 32" xfId="692"/>
    <cellStyle name="Normal 74 27 3 8 32 2" xfId="2649"/>
    <cellStyle name="Normal 74 27 3 8 32 2 2" xfId="2650"/>
    <cellStyle name="Normal 74 27 3 8 32 3" xfId="2651"/>
    <cellStyle name="Normal 74 27 3 8 32 4" xfId="2652"/>
    <cellStyle name="Normal 74 27 3 8 33" xfId="693"/>
    <cellStyle name="Normal 74 27 3 8 33 2" xfId="2653"/>
    <cellStyle name="Normal 74 27 3 8 33 2 2" xfId="2654"/>
    <cellStyle name="Normal 74 27 3 8 33 3" xfId="2655"/>
    <cellStyle name="Normal 74 27 3 8 33 4" xfId="2656"/>
    <cellStyle name="Normal 74 27 3 8 34" xfId="694"/>
    <cellStyle name="Normal 74 27 3 8 34 2" xfId="2657"/>
    <cellStyle name="Normal 74 27 3 8 34 2 2" xfId="2658"/>
    <cellStyle name="Normal 74 27 3 8 34 3" xfId="2659"/>
    <cellStyle name="Normal 74 27 3 8 34 4" xfId="2660"/>
    <cellStyle name="Normal 74 27 3 8 35" xfId="2661"/>
    <cellStyle name="Normal 74 27 3 8 35 2" xfId="2662"/>
    <cellStyle name="Normal 74 27 3 8 36" xfId="2663"/>
    <cellStyle name="Normal 74 27 3 8 37" xfId="2664"/>
    <cellStyle name="Normal 74 27 3 8 4" xfId="695"/>
    <cellStyle name="Normal 74 27 3 8 4 2" xfId="2665"/>
    <cellStyle name="Normal 74 27 3 8 4 2 2" xfId="2666"/>
    <cellStyle name="Normal 74 27 3 8 4 3" xfId="2667"/>
    <cellStyle name="Normal 74 27 3 8 4 4" xfId="2668"/>
    <cellStyle name="Normal 74 27 3 8 5" xfId="696"/>
    <cellStyle name="Normal 74 27 3 8 5 2" xfId="2669"/>
    <cellStyle name="Normal 74 27 3 8 5 2 2" xfId="2670"/>
    <cellStyle name="Normal 74 27 3 8 5 3" xfId="2671"/>
    <cellStyle name="Normal 74 27 3 8 5 4" xfId="2672"/>
    <cellStyle name="Normal 74 27 3 8 6" xfId="697"/>
    <cellStyle name="Normal 74 27 3 8 6 2" xfId="2673"/>
    <cellStyle name="Normal 74 27 3 8 6 2 2" xfId="2674"/>
    <cellStyle name="Normal 74 27 3 8 6 3" xfId="2675"/>
    <cellStyle name="Normal 74 27 3 8 6 4" xfId="2676"/>
    <cellStyle name="Normal 74 27 3 8 7" xfId="698"/>
    <cellStyle name="Normal 74 27 3 8 7 2" xfId="2677"/>
    <cellStyle name="Normal 74 27 3 8 7 2 2" xfId="2678"/>
    <cellStyle name="Normal 74 27 3 8 7 3" xfId="2679"/>
    <cellStyle name="Normal 74 27 3 8 7 4" xfId="2680"/>
    <cellStyle name="Normal 74 27 3 8 8" xfId="699"/>
    <cellStyle name="Normal 74 27 3 8 8 2" xfId="2681"/>
    <cellStyle name="Normal 74 27 3 8 8 2 2" xfId="2682"/>
    <cellStyle name="Normal 74 27 3 8 8 3" xfId="2683"/>
    <cellStyle name="Normal 74 27 3 8 8 4" xfId="2684"/>
    <cellStyle name="Normal 74 27 3 8 9" xfId="700"/>
    <cellStyle name="Normal 74 27 3 8 9 2" xfId="2685"/>
    <cellStyle name="Normal 74 27 3 8 9 2 2" xfId="2686"/>
    <cellStyle name="Normal 74 27 3 8 9 3" xfId="2687"/>
    <cellStyle name="Normal 74 27 3 8 9 4" xfId="2688"/>
    <cellStyle name="Normal 74 27 3 9" xfId="701"/>
    <cellStyle name="Normal 74 27 3 9 2" xfId="2689"/>
    <cellStyle name="Normal 74 27 3 9 2 2" xfId="2690"/>
    <cellStyle name="Normal 74 27 3 9 3" xfId="2691"/>
    <cellStyle name="Normal 74 27 3 9 4" xfId="2692"/>
    <cellStyle name="Normal 74 27 30" xfId="702"/>
    <cellStyle name="Normal 74 27 30 2" xfId="2693"/>
    <cellStyle name="Normal 74 27 30 2 2" xfId="2694"/>
    <cellStyle name="Normal 74 27 30 3" xfId="2695"/>
    <cellStyle name="Normal 74 27 30 4" xfId="2696"/>
    <cellStyle name="Normal 74 27 31" xfId="703"/>
    <cellStyle name="Normal 74 27 31 2" xfId="2697"/>
    <cellStyle name="Normal 74 27 31 2 2" xfId="2698"/>
    <cellStyle name="Normal 74 27 31 3" xfId="2699"/>
    <cellStyle name="Normal 74 27 31 4" xfId="2700"/>
    <cellStyle name="Normal 74 27 32" xfId="704"/>
    <cellStyle name="Normal 74 27 32 2" xfId="2701"/>
    <cellStyle name="Normal 74 27 32 2 2" xfId="2702"/>
    <cellStyle name="Normal 74 27 32 3" xfId="2703"/>
    <cellStyle name="Normal 74 27 32 4" xfId="2704"/>
    <cellStyle name="Normal 74 27 33" xfId="705"/>
    <cellStyle name="Normal 74 27 33 2" xfId="2705"/>
    <cellStyle name="Normal 74 27 33 2 2" xfId="2706"/>
    <cellStyle name="Normal 74 27 33 3" xfId="2707"/>
    <cellStyle name="Normal 74 27 33 4" xfId="2708"/>
    <cellStyle name="Normal 74 27 34" xfId="706"/>
    <cellStyle name="Normal 74 27 34 2" xfId="2709"/>
    <cellStyle name="Normal 74 27 34 2 2" xfId="2710"/>
    <cellStyle name="Normal 74 27 34 3" xfId="2711"/>
    <cellStyle name="Normal 74 27 34 4" xfId="2712"/>
    <cellStyle name="Normal 74 27 35" xfId="707"/>
    <cellStyle name="Normal 74 27 35 2" xfId="2713"/>
    <cellStyle name="Normal 74 27 35 2 2" xfId="2714"/>
    <cellStyle name="Normal 74 27 35 3" xfId="2715"/>
    <cellStyle name="Normal 74 27 35 4" xfId="2716"/>
    <cellStyle name="Normal 74 27 36" xfId="708"/>
    <cellStyle name="Normal 74 27 36 2" xfId="2717"/>
    <cellStyle name="Normal 74 27 36 2 2" xfId="2718"/>
    <cellStyle name="Normal 74 27 36 3" xfId="2719"/>
    <cellStyle name="Normal 74 27 36 4" xfId="2720"/>
    <cellStyle name="Normal 74 27 37" xfId="709"/>
    <cellStyle name="Normal 74 27 37 2" xfId="2721"/>
    <cellStyle name="Normal 74 27 37 2 2" xfId="2722"/>
    <cellStyle name="Normal 74 27 37 3" xfId="2723"/>
    <cellStyle name="Normal 74 27 37 4" xfId="2724"/>
    <cellStyle name="Normal 74 27 38" xfId="710"/>
    <cellStyle name="Normal 74 27 38 2" xfId="2725"/>
    <cellStyle name="Normal 74 27 38 2 2" xfId="2726"/>
    <cellStyle name="Normal 74 27 38 3" xfId="2727"/>
    <cellStyle name="Normal 74 27 38 4" xfId="2728"/>
    <cellStyle name="Normal 74 27 39" xfId="711"/>
    <cellStyle name="Normal 74 27 39 2" xfId="2729"/>
    <cellStyle name="Normal 74 27 39 2 2" xfId="2730"/>
    <cellStyle name="Normal 74 27 39 3" xfId="2731"/>
    <cellStyle name="Normal 74 27 39 4" xfId="2732"/>
    <cellStyle name="Normal 74 27 4" xfId="712"/>
    <cellStyle name="Normal 74 27 4 2" xfId="2733"/>
    <cellStyle name="Normal 74 27 4 2 2" xfId="2734"/>
    <cellStyle name="Normal 74 27 4 3" xfId="2735"/>
    <cellStyle name="Normal 74 27 4 4" xfId="2736"/>
    <cellStyle name="Normal 74 27 40" xfId="713"/>
    <cellStyle name="Normal 74 27 40 2" xfId="2737"/>
    <cellStyle name="Normal 74 27 40 2 2" xfId="2738"/>
    <cellStyle name="Normal 74 27 40 3" xfId="2739"/>
    <cellStyle name="Normal 74 27 40 4" xfId="2740"/>
    <cellStyle name="Normal 74 27 41" xfId="714"/>
    <cellStyle name="Normal 74 27 41 2" xfId="2741"/>
    <cellStyle name="Normal 74 27 41 2 2" xfId="2742"/>
    <cellStyle name="Normal 74 27 41 3" xfId="2743"/>
    <cellStyle name="Normal 74 27 41 4" xfId="2744"/>
    <cellStyle name="Normal 74 27 42" xfId="715"/>
    <cellStyle name="Normal 74 27 42 2" xfId="2745"/>
    <cellStyle name="Normal 74 27 42 2 2" xfId="2746"/>
    <cellStyle name="Normal 74 27 42 3" xfId="2747"/>
    <cellStyle name="Normal 74 27 42 4" xfId="2748"/>
    <cellStyle name="Normal 74 27 43" xfId="716"/>
    <cellStyle name="Normal 74 27 43 2" xfId="2749"/>
    <cellStyle name="Normal 74 27 43 2 2" xfId="2750"/>
    <cellStyle name="Normal 74 27 43 3" xfId="2751"/>
    <cellStyle name="Normal 74 27 43 4" xfId="2752"/>
    <cellStyle name="Normal 74 27 44" xfId="717"/>
    <cellStyle name="Normal 74 27 44 2" xfId="2753"/>
    <cellStyle name="Normal 74 27 44 2 2" xfId="2754"/>
    <cellStyle name="Normal 74 27 44 3" xfId="2755"/>
    <cellStyle name="Normal 74 27 44 4" xfId="2756"/>
    <cellStyle name="Normal 74 27 45" xfId="718"/>
    <cellStyle name="Normal 74 27 45 2" xfId="2757"/>
    <cellStyle name="Normal 74 27 45 2 2" xfId="2758"/>
    <cellStyle name="Normal 74 27 45 3" xfId="2759"/>
    <cellStyle name="Normal 74 27 45 4" xfId="2760"/>
    <cellStyle name="Normal 74 27 46" xfId="719"/>
    <cellStyle name="Normal 74 27 46 2" xfId="2761"/>
    <cellStyle name="Normal 74 27 46 2 2" xfId="2762"/>
    <cellStyle name="Normal 74 27 46 3" xfId="2763"/>
    <cellStyle name="Normal 74 27 46 4" xfId="2764"/>
    <cellStyle name="Normal 74 27 47" xfId="2765"/>
    <cellStyle name="Normal 74 27 47 2" xfId="2766"/>
    <cellStyle name="Normal 74 27 48" xfId="2767"/>
    <cellStyle name="Normal 74 27 49" xfId="2768"/>
    <cellStyle name="Normal 74 27 5" xfId="720"/>
    <cellStyle name="Normal 74 27 5 2" xfId="2769"/>
    <cellStyle name="Normal 74 27 5 2 2" xfId="2770"/>
    <cellStyle name="Normal 74 27 5 3" xfId="2771"/>
    <cellStyle name="Normal 74 27 5 4" xfId="2772"/>
    <cellStyle name="Normal 74 27 6" xfId="721"/>
    <cellStyle name="Normal 74 27 6 2" xfId="2773"/>
    <cellStyle name="Normal 74 27 6 2 2" xfId="2774"/>
    <cellStyle name="Normal 74 27 6 3" xfId="2775"/>
    <cellStyle name="Normal 74 27 6 4" xfId="2776"/>
    <cellStyle name="Normal 74 27 7" xfId="722"/>
    <cellStyle name="Normal 74 27 7 2" xfId="2777"/>
    <cellStyle name="Normal 74 27 7 2 2" xfId="2778"/>
    <cellStyle name="Normal 74 27 7 3" xfId="2779"/>
    <cellStyle name="Normal 74 27 7 4" xfId="2780"/>
    <cellStyle name="Normal 74 27 8" xfId="723"/>
    <cellStyle name="Normal 74 27 8 2" xfId="2781"/>
    <cellStyle name="Normal 74 27 8 2 2" xfId="2782"/>
    <cellStyle name="Normal 74 27 8 3" xfId="2783"/>
    <cellStyle name="Normal 74 27 8 4" xfId="2784"/>
    <cellStyle name="Normal 74 27 9" xfId="724"/>
    <cellStyle name="Normal 74 27 9 2" xfId="2785"/>
    <cellStyle name="Normal 74 27 9 2 2" xfId="2786"/>
    <cellStyle name="Normal 74 27 9 3" xfId="2787"/>
    <cellStyle name="Normal 74 27 9 4" xfId="2788"/>
    <cellStyle name="Normal 74 28" xfId="725"/>
    <cellStyle name="Normal 74 28 2" xfId="2789"/>
    <cellStyle name="Normal 74 28 2 2" xfId="2790"/>
    <cellStyle name="Normal 74 28 3" xfId="2791"/>
    <cellStyle name="Normal 74 28 4" xfId="2792"/>
    <cellStyle name="Normal 74 29" xfId="726"/>
    <cellStyle name="Normal 74 29 2" xfId="2793"/>
    <cellStyle name="Normal 74 29 2 2" xfId="2794"/>
    <cellStyle name="Normal 74 29 3" xfId="2795"/>
    <cellStyle name="Normal 74 29 4" xfId="2796"/>
    <cellStyle name="Normal 74 3" xfId="727"/>
    <cellStyle name="Normal 74 3 2" xfId="2797"/>
    <cellStyle name="Normal 74 3 2 2" xfId="2798"/>
    <cellStyle name="Normal 74 3 3" xfId="2799"/>
    <cellStyle name="Normal 74 3 4" xfId="2800"/>
    <cellStyle name="Normal 74 30" xfId="728"/>
    <cellStyle name="Normal 74 30 2" xfId="2801"/>
    <cellStyle name="Normal 74 30 2 2" xfId="2802"/>
    <cellStyle name="Normal 74 30 3" xfId="2803"/>
    <cellStyle name="Normal 74 30 4" xfId="2804"/>
    <cellStyle name="Normal 74 31" xfId="729"/>
    <cellStyle name="Normal 74 31 2" xfId="2805"/>
    <cellStyle name="Normal 74 31 2 2" xfId="2806"/>
    <cellStyle name="Normal 74 31 3" xfId="2807"/>
    <cellStyle name="Normal 74 31 4" xfId="2808"/>
    <cellStyle name="Normal 74 32" xfId="730"/>
    <cellStyle name="Normal 74 32 2" xfId="2809"/>
    <cellStyle name="Normal 74 32 2 2" xfId="2810"/>
    <cellStyle name="Normal 74 32 3" xfId="2811"/>
    <cellStyle name="Normal 74 32 4" xfId="2812"/>
    <cellStyle name="Normal 74 33" xfId="731"/>
    <cellStyle name="Normal 74 33 2" xfId="2813"/>
    <cellStyle name="Normal 74 33 2 2" xfId="2814"/>
    <cellStyle name="Normal 74 33 3" xfId="2815"/>
    <cellStyle name="Normal 74 33 4" xfId="2816"/>
    <cellStyle name="Normal 74 34" xfId="732"/>
    <cellStyle name="Normal 74 34 2" xfId="2817"/>
    <cellStyle name="Normal 74 34 2 2" xfId="2818"/>
    <cellStyle name="Normal 74 34 3" xfId="2819"/>
    <cellStyle name="Normal 74 34 4" xfId="2820"/>
    <cellStyle name="Normal 74 35" xfId="733"/>
    <cellStyle name="Normal 74 35 2" xfId="2821"/>
    <cellStyle name="Normal 74 35 2 2" xfId="2822"/>
    <cellStyle name="Normal 74 35 3" xfId="2823"/>
    <cellStyle name="Normal 74 35 4" xfId="2824"/>
    <cellStyle name="Normal 74 36" xfId="734"/>
    <cellStyle name="Normal 74 36 2" xfId="2825"/>
    <cellStyle name="Normal 74 36 2 2" xfId="2826"/>
    <cellStyle name="Normal 74 36 3" xfId="2827"/>
    <cellStyle name="Normal 74 36 4" xfId="2828"/>
    <cellStyle name="Normal 74 37" xfId="735"/>
    <cellStyle name="Normal 74 37 2" xfId="2829"/>
    <cellStyle name="Normal 74 37 2 2" xfId="2830"/>
    <cellStyle name="Normal 74 37 3" xfId="2831"/>
    <cellStyle name="Normal 74 37 4" xfId="2832"/>
    <cellStyle name="Normal 74 38" xfId="736"/>
    <cellStyle name="Normal 74 38 2" xfId="2833"/>
    <cellStyle name="Normal 74 38 2 2" xfId="2834"/>
    <cellStyle name="Normal 74 38 3" xfId="2835"/>
    <cellStyle name="Normal 74 38 4" xfId="2836"/>
    <cellStyle name="Normal 74 39" xfId="737"/>
    <cellStyle name="Normal 74 39 2" xfId="2837"/>
    <cellStyle name="Normal 74 39 2 2" xfId="2838"/>
    <cellStyle name="Normal 74 39 3" xfId="2839"/>
    <cellStyle name="Normal 74 39 4" xfId="2840"/>
    <cellStyle name="Normal 74 4" xfId="738"/>
    <cellStyle name="Normal 74 4 2" xfId="2841"/>
    <cellStyle name="Normal 74 4 2 2" xfId="2842"/>
    <cellStyle name="Normal 74 4 3" xfId="2843"/>
    <cellStyle name="Normal 74 4 4" xfId="2844"/>
    <cellStyle name="Normal 74 40" xfId="739"/>
    <cellStyle name="Normal 74 40 2" xfId="2845"/>
    <cellStyle name="Normal 74 40 2 2" xfId="2846"/>
    <cellStyle name="Normal 74 40 3" xfId="2847"/>
    <cellStyle name="Normal 74 40 4" xfId="2848"/>
    <cellStyle name="Normal 74 41" xfId="740"/>
    <cellStyle name="Normal 74 41 2" xfId="2849"/>
    <cellStyle name="Normal 74 41 2 2" xfId="2850"/>
    <cellStyle name="Normal 74 41 3" xfId="2851"/>
    <cellStyle name="Normal 74 41 4" xfId="2852"/>
    <cellStyle name="Normal 74 42" xfId="741"/>
    <cellStyle name="Normal 74 42 2" xfId="2853"/>
    <cellStyle name="Normal 74 42 2 2" xfId="2854"/>
    <cellStyle name="Normal 74 42 3" xfId="2855"/>
    <cellStyle name="Normal 74 42 4" xfId="2856"/>
    <cellStyle name="Normal 74 43" xfId="742"/>
    <cellStyle name="Normal 74 43 2" xfId="2857"/>
    <cellStyle name="Normal 74 43 2 2" xfId="2858"/>
    <cellStyle name="Normal 74 43 3" xfId="2859"/>
    <cellStyle name="Normal 74 43 4" xfId="2860"/>
    <cellStyle name="Normal 74 44" xfId="743"/>
    <cellStyle name="Normal 74 44 2" xfId="2861"/>
    <cellStyle name="Normal 74 44 2 2" xfId="2862"/>
    <cellStyle name="Normal 74 44 3" xfId="2863"/>
    <cellStyle name="Normal 74 44 4" xfId="2864"/>
    <cellStyle name="Normal 74 45" xfId="744"/>
    <cellStyle name="Normal 74 45 2" xfId="2865"/>
    <cellStyle name="Normal 74 45 2 2" xfId="2866"/>
    <cellStyle name="Normal 74 45 3" xfId="2867"/>
    <cellStyle name="Normal 74 45 4" xfId="2868"/>
    <cellStyle name="Normal 74 46" xfId="745"/>
    <cellStyle name="Normal 74 46 2" xfId="2869"/>
    <cellStyle name="Normal 74 46 2 2" xfId="2870"/>
    <cellStyle name="Normal 74 46 3" xfId="2871"/>
    <cellStyle name="Normal 74 46 4" xfId="2872"/>
    <cellStyle name="Normal 74 47" xfId="746"/>
    <cellStyle name="Normal 74 47 2" xfId="2873"/>
    <cellStyle name="Normal 74 47 2 2" xfId="2874"/>
    <cellStyle name="Normal 74 47 3" xfId="2875"/>
    <cellStyle name="Normal 74 47 4" xfId="2876"/>
    <cellStyle name="Normal 74 48" xfId="747"/>
    <cellStyle name="Normal 74 48 2" xfId="2877"/>
    <cellStyle name="Normal 74 48 2 2" xfId="2878"/>
    <cellStyle name="Normal 74 48 3" xfId="2879"/>
    <cellStyle name="Normal 74 48 4" xfId="2880"/>
    <cellStyle name="Normal 74 49" xfId="748"/>
    <cellStyle name="Normal 74 49 2" xfId="2881"/>
    <cellStyle name="Normal 74 49 2 2" xfId="2882"/>
    <cellStyle name="Normal 74 49 3" xfId="2883"/>
    <cellStyle name="Normal 74 49 4" xfId="2884"/>
    <cellStyle name="Normal 74 5" xfId="749"/>
    <cellStyle name="Normal 74 5 2" xfId="2885"/>
    <cellStyle name="Normal 74 5 2 2" xfId="2886"/>
    <cellStyle name="Normal 74 5 3" xfId="2887"/>
    <cellStyle name="Normal 74 5 4" xfId="2888"/>
    <cellStyle name="Normal 74 50" xfId="750"/>
    <cellStyle name="Normal 74 50 2" xfId="2889"/>
    <cellStyle name="Normal 74 50 2 2" xfId="2890"/>
    <cellStyle name="Normal 74 50 3" xfId="2891"/>
    <cellStyle name="Normal 74 50 4" xfId="2892"/>
    <cellStyle name="Normal 74 51" xfId="751"/>
    <cellStyle name="Normal 74 51 2" xfId="2893"/>
    <cellStyle name="Normal 74 51 2 2" xfId="2894"/>
    <cellStyle name="Normal 74 51 3" xfId="2895"/>
    <cellStyle name="Normal 74 51 4" xfId="2896"/>
    <cellStyle name="Normal 74 52" xfId="752"/>
    <cellStyle name="Normal 74 52 2" xfId="2897"/>
    <cellStyle name="Normal 74 52 2 2" xfId="2898"/>
    <cellStyle name="Normal 74 52 3" xfId="2899"/>
    <cellStyle name="Normal 74 52 4" xfId="2900"/>
    <cellStyle name="Normal 74 53" xfId="753"/>
    <cellStyle name="Normal 74 53 2" xfId="2901"/>
    <cellStyle name="Normal 74 53 2 2" xfId="2902"/>
    <cellStyle name="Normal 74 53 3" xfId="2903"/>
    <cellStyle name="Normal 74 53 4" xfId="2904"/>
    <cellStyle name="Normal 74 54" xfId="754"/>
    <cellStyle name="Normal 74 54 2" xfId="2905"/>
    <cellStyle name="Normal 74 54 2 2" xfId="2906"/>
    <cellStyle name="Normal 74 54 3" xfId="2907"/>
    <cellStyle name="Normal 74 54 4" xfId="2908"/>
    <cellStyle name="Normal 74 55" xfId="755"/>
    <cellStyle name="Normal 74 55 2" xfId="2909"/>
    <cellStyle name="Normal 74 55 2 2" xfId="2910"/>
    <cellStyle name="Normal 74 55 3" xfId="2911"/>
    <cellStyle name="Normal 74 55 4" xfId="2912"/>
    <cellStyle name="Normal 74 56" xfId="756"/>
    <cellStyle name="Normal 74 56 2" xfId="2913"/>
    <cellStyle name="Normal 74 56 2 2" xfId="2914"/>
    <cellStyle name="Normal 74 56 3" xfId="2915"/>
    <cellStyle name="Normal 74 56 4" xfId="2916"/>
    <cellStyle name="Normal 74 57" xfId="757"/>
    <cellStyle name="Normal 74 57 2" xfId="2917"/>
    <cellStyle name="Normal 74 57 2 2" xfId="2918"/>
    <cellStyle name="Normal 74 57 3" xfId="2919"/>
    <cellStyle name="Normal 74 57 4" xfId="2920"/>
    <cellStyle name="Normal 74 58" xfId="758"/>
    <cellStyle name="Normal 74 58 2" xfId="2921"/>
    <cellStyle name="Normal 74 58 2 2" xfId="2922"/>
    <cellStyle name="Normal 74 58 3" xfId="2923"/>
    <cellStyle name="Normal 74 58 4" xfId="2924"/>
    <cellStyle name="Normal 74 59" xfId="759"/>
    <cellStyle name="Normal 74 59 2" xfId="2925"/>
    <cellStyle name="Normal 74 59 2 2" xfId="2926"/>
    <cellStyle name="Normal 74 59 3" xfId="2927"/>
    <cellStyle name="Normal 74 59 4" xfId="2928"/>
    <cellStyle name="Normal 74 6" xfId="760"/>
    <cellStyle name="Normal 74 6 2" xfId="2929"/>
    <cellStyle name="Normal 74 6 2 2" xfId="2930"/>
    <cellStyle name="Normal 74 6 3" xfId="2931"/>
    <cellStyle name="Normal 74 6 4" xfId="2932"/>
    <cellStyle name="Normal 74 60" xfId="761"/>
    <cellStyle name="Normal 74 60 2" xfId="2933"/>
    <cellStyle name="Normal 74 60 2 2" xfId="2934"/>
    <cellStyle name="Normal 74 60 3" xfId="2935"/>
    <cellStyle name="Normal 74 60 4" xfId="2936"/>
    <cellStyle name="Normal 74 61" xfId="762"/>
    <cellStyle name="Normal 74 61 2" xfId="2937"/>
    <cellStyle name="Normal 74 61 2 2" xfId="2938"/>
    <cellStyle name="Normal 74 61 3" xfId="2939"/>
    <cellStyle name="Normal 74 61 4" xfId="2940"/>
    <cellStyle name="Normal 74 62" xfId="763"/>
    <cellStyle name="Normal 74 62 2" xfId="2941"/>
    <cellStyle name="Normal 74 62 2 2" xfId="2942"/>
    <cellStyle name="Normal 74 62 3" xfId="2943"/>
    <cellStyle name="Normal 74 62 4" xfId="2944"/>
    <cellStyle name="Normal 74 63" xfId="764"/>
    <cellStyle name="Normal 74 63 2" xfId="2945"/>
    <cellStyle name="Normal 74 63 2 2" xfId="2946"/>
    <cellStyle name="Normal 74 63 3" xfId="2947"/>
    <cellStyle name="Normal 74 63 4" xfId="2948"/>
    <cellStyle name="Normal 74 64" xfId="765"/>
    <cellStyle name="Normal 74 64 2" xfId="2949"/>
    <cellStyle name="Normal 74 64 2 2" xfId="2950"/>
    <cellStyle name="Normal 74 64 3" xfId="2951"/>
    <cellStyle name="Normal 74 64 4" xfId="2952"/>
    <cellStyle name="Normal 74 65" xfId="766"/>
    <cellStyle name="Normal 74 65 2" xfId="2953"/>
    <cellStyle name="Normal 74 65 2 2" xfId="2954"/>
    <cellStyle name="Normal 74 65 3" xfId="2955"/>
    <cellStyle name="Normal 74 65 4" xfId="2956"/>
    <cellStyle name="Normal 74 66" xfId="767"/>
    <cellStyle name="Normal 74 66 2" xfId="2957"/>
    <cellStyle name="Normal 74 66 2 2" xfId="2958"/>
    <cellStyle name="Normal 74 66 3" xfId="2959"/>
    <cellStyle name="Normal 74 66 4" xfId="2960"/>
    <cellStyle name="Normal 74 67" xfId="768"/>
    <cellStyle name="Normal 74 67 2" xfId="2961"/>
    <cellStyle name="Normal 74 67 2 2" xfId="2962"/>
    <cellStyle name="Normal 74 67 3" xfId="2963"/>
    <cellStyle name="Normal 74 67 4" xfId="2964"/>
    <cellStyle name="Normal 74 68" xfId="769"/>
    <cellStyle name="Normal 74 68 2" xfId="2965"/>
    <cellStyle name="Normal 74 68 2 2" xfId="2966"/>
    <cellStyle name="Normal 74 68 3" xfId="2967"/>
    <cellStyle name="Normal 74 68 4" xfId="2968"/>
    <cellStyle name="Normal 74 69" xfId="770"/>
    <cellStyle name="Normal 74 69 2" xfId="2969"/>
    <cellStyle name="Normal 74 69 2 2" xfId="2970"/>
    <cellStyle name="Normal 74 69 3" xfId="2971"/>
    <cellStyle name="Normal 74 69 4" xfId="2972"/>
    <cellStyle name="Normal 74 7" xfId="771"/>
    <cellStyle name="Normal 74 7 10" xfId="772"/>
    <cellStyle name="Normal 74 7 10 2" xfId="2973"/>
    <cellStyle name="Normal 74 7 10 2 2" xfId="2974"/>
    <cellStyle name="Normal 74 7 10 3" xfId="2975"/>
    <cellStyle name="Normal 74 7 10 4" xfId="2976"/>
    <cellStyle name="Normal 74 7 11" xfId="773"/>
    <cellStyle name="Normal 74 7 11 2" xfId="2977"/>
    <cellStyle name="Normal 74 7 11 2 2" xfId="2978"/>
    <cellStyle name="Normal 74 7 11 3" xfId="2979"/>
    <cellStyle name="Normal 74 7 11 4" xfId="2980"/>
    <cellStyle name="Normal 74 7 12" xfId="774"/>
    <cellStyle name="Normal 74 7 12 2" xfId="2981"/>
    <cellStyle name="Normal 74 7 12 2 2" xfId="2982"/>
    <cellStyle name="Normal 74 7 12 3" xfId="2983"/>
    <cellStyle name="Normal 74 7 12 4" xfId="2984"/>
    <cellStyle name="Normal 74 7 13" xfId="775"/>
    <cellStyle name="Normal 74 7 13 2" xfId="2985"/>
    <cellStyle name="Normal 74 7 13 2 2" xfId="2986"/>
    <cellStyle name="Normal 74 7 13 3" xfId="2987"/>
    <cellStyle name="Normal 74 7 13 4" xfId="2988"/>
    <cellStyle name="Normal 74 7 14" xfId="776"/>
    <cellStyle name="Normal 74 7 14 2" xfId="2989"/>
    <cellStyle name="Normal 74 7 14 2 2" xfId="2990"/>
    <cellStyle name="Normal 74 7 14 3" xfId="2991"/>
    <cellStyle name="Normal 74 7 14 4" xfId="2992"/>
    <cellStyle name="Normal 74 7 15" xfId="777"/>
    <cellStyle name="Normal 74 7 15 2" xfId="2993"/>
    <cellStyle name="Normal 74 7 15 2 2" xfId="2994"/>
    <cellStyle name="Normal 74 7 15 3" xfId="2995"/>
    <cellStyle name="Normal 74 7 15 4" xfId="2996"/>
    <cellStyle name="Normal 74 7 16" xfId="778"/>
    <cellStyle name="Normal 74 7 16 2" xfId="2997"/>
    <cellStyle name="Normal 74 7 16 2 2" xfId="2998"/>
    <cellStyle name="Normal 74 7 16 3" xfId="2999"/>
    <cellStyle name="Normal 74 7 16 4" xfId="3000"/>
    <cellStyle name="Normal 74 7 17" xfId="779"/>
    <cellStyle name="Normal 74 7 17 2" xfId="3001"/>
    <cellStyle name="Normal 74 7 17 2 2" xfId="3002"/>
    <cellStyle name="Normal 74 7 17 3" xfId="3003"/>
    <cellStyle name="Normal 74 7 17 4" xfId="3004"/>
    <cellStyle name="Normal 74 7 18" xfId="780"/>
    <cellStyle name="Normal 74 7 18 10" xfId="781"/>
    <cellStyle name="Normal 74 7 18 10 2" xfId="3005"/>
    <cellStyle name="Normal 74 7 18 10 2 2" xfId="3006"/>
    <cellStyle name="Normal 74 7 18 10 3" xfId="3007"/>
    <cellStyle name="Normal 74 7 18 10 4" xfId="3008"/>
    <cellStyle name="Normal 74 7 18 11" xfId="782"/>
    <cellStyle name="Normal 74 7 18 11 2" xfId="3009"/>
    <cellStyle name="Normal 74 7 18 11 2 2" xfId="3010"/>
    <cellStyle name="Normal 74 7 18 11 3" xfId="3011"/>
    <cellStyle name="Normal 74 7 18 11 4" xfId="3012"/>
    <cellStyle name="Normal 74 7 18 12" xfId="783"/>
    <cellStyle name="Normal 74 7 18 12 2" xfId="3013"/>
    <cellStyle name="Normal 74 7 18 12 2 2" xfId="3014"/>
    <cellStyle name="Normal 74 7 18 12 3" xfId="3015"/>
    <cellStyle name="Normal 74 7 18 12 4" xfId="3016"/>
    <cellStyle name="Normal 74 7 18 13" xfId="784"/>
    <cellStyle name="Normal 74 7 18 13 2" xfId="3017"/>
    <cellStyle name="Normal 74 7 18 13 2 2" xfId="3018"/>
    <cellStyle name="Normal 74 7 18 13 3" xfId="3019"/>
    <cellStyle name="Normal 74 7 18 13 4" xfId="3020"/>
    <cellStyle name="Normal 74 7 18 14" xfId="785"/>
    <cellStyle name="Normal 74 7 18 14 2" xfId="3021"/>
    <cellStyle name="Normal 74 7 18 14 2 2" xfId="3022"/>
    <cellStyle name="Normal 74 7 18 14 3" xfId="3023"/>
    <cellStyle name="Normal 74 7 18 14 4" xfId="3024"/>
    <cellStyle name="Normal 74 7 18 15" xfId="786"/>
    <cellStyle name="Normal 74 7 18 15 2" xfId="3025"/>
    <cellStyle name="Normal 74 7 18 15 2 2" xfId="3026"/>
    <cellStyle name="Normal 74 7 18 15 3" xfId="3027"/>
    <cellStyle name="Normal 74 7 18 15 4" xfId="3028"/>
    <cellStyle name="Normal 74 7 18 16" xfId="787"/>
    <cellStyle name="Normal 74 7 18 16 2" xfId="3029"/>
    <cellStyle name="Normal 74 7 18 16 2 2" xfId="3030"/>
    <cellStyle name="Normal 74 7 18 16 3" xfId="3031"/>
    <cellStyle name="Normal 74 7 18 16 4" xfId="3032"/>
    <cellStyle name="Normal 74 7 18 17" xfId="788"/>
    <cellStyle name="Normal 74 7 18 17 2" xfId="3033"/>
    <cellStyle name="Normal 74 7 18 17 2 2" xfId="3034"/>
    <cellStyle name="Normal 74 7 18 17 3" xfId="3035"/>
    <cellStyle name="Normal 74 7 18 17 4" xfId="3036"/>
    <cellStyle name="Normal 74 7 18 18" xfId="789"/>
    <cellStyle name="Normal 74 7 18 18 2" xfId="3037"/>
    <cellStyle name="Normal 74 7 18 18 2 2" xfId="3038"/>
    <cellStyle name="Normal 74 7 18 18 3" xfId="3039"/>
    <cellStyle name="Normal 74 7 18 18 4" xfId="3040"/>
    <cellStyle name="Normal 74 7 18 19" xfId="790"/>
    <cellStyle name="Normal 74 7 18 19 2" xfId="3041"/>
    <cellStyle name="Normal 74 7 18 19 2 2" xfId="3042"/>
    <cellStyle name="Normal 74 7 18 19 3" xfId="3043"/>
    <cellStyle name="Normal 74 7 18 19 4" xfId="3044"/>
    <cellStyle name="Normal 74 7 18 2" xfId="791"/>
    <cellStyle name="Normal 74 7 18 2 2" xfId="3045"/>
    <cellStyle name="Normal 74 7 18 2 2 2" xfId="3046"/>
    <cellStyle name="Normal 74 7 18 2 3" xfId="3047"/>
    <cellStyle name="Normal 74 7 18 2 4" xfId="3048"/>
    <cellStyle name="Normal 74 7 18 20" xfId="792"/>
    <cellStyle name="Normal 74 7 18 20 2" xfId="3049"/>
    <cellStyle name="Normal 74 7 18 20 2 2" xfId="3050"/>
    <cellStyle name="Normal 74 7 18 20 3" xfId="3051"/>
    <cellStyle name="Normal 74 7 18 20 4" xfId="3052"/>
    <cellStyle name="Normal 74 7 18 21" xfId="793"/>
    <cellStyle name="Normal 74 7 18 21 2" xfId="3053"/>
    <cellStyle name="Normal 74 7 18 21 2 2" xfId="3054"/>
    <cellStyle name="Normal 74 7 18 21 3" xfId="3055"/>
    <cellStyle name="Normal 74 7 18 21 4" xfId="3056"/>
    <cellStyle name="Normal 74 7 18 22" xfId="794"/>
    <cellStyle name="Normal 74 7 18 22 2" xfId="3057"/>
    <cellStyle name="Normal 74 7 18 22 2 2" xfId="3058"/>
    <cellStyle name="Normal 74 7 18 22 3" xfId="3059"/>
    <cellStyle name="Normal 74 7 18 22 4" xfId="3060"/>
    <cellStyle name="Normal 74 7 18 23" xfId="795"/>
    <cellStyle name="Normal 74 7 18 23 2" xfId="3061"/>
    <cellStyle name="Normal 74 7 18 23 2 2" xfId="3062"/>
    <cellStyle name="Normal 74 7 18 23 3" xfId="3063"/>
    <cellStyle name="Normal 74 7 18 23 4" xfId="3064"/>
    <cellStyle name="Normal 74 7 18 24" xfId="796"/>
    <cellStyle name="Normal 74 7 18 24 2" xfId="3065"/>
    <cellStyle name="Normal 74 7 18 24 2 2" xfId="3066"/>
    <cellStyle name="Normal 74 7 18 24 3" xfId="3067"/>
    <cellStyle name="Normal 74 7 18 24 4" xfId="3068"/>
    <cellStyle name="Normal 74 7 18 25" xfId="797"/>
    <cellStyle name="Normal 74 7 18 25 2" xfId="3069"/>
    <cellStyle name="Normal 74 7 18 25 2 2" xfId="3070"/>
    <cellStyle name="Normal 74 7 18 25 3" xfId="3071"/>
    <cellStyle name="Normal 74 7 18 25 4" xfId="3072"/>
    <cellStyle name="Normal 74 7 18 26" xfId="798"/>
    <cellStyle name="Normal 74 7 18 26 2" xfId="3073"/>
    <cellStyle name="Normal 74 7 18 26 2 2" xfId="3074"/>
    <cellStyle name="Normal 74 7 18 26 3" xfId="3075"/>
    <cellStyle name="Normal 74 7 18 26 4" xfId="3076"/>
    <cellStyle name="Normal 74 7 18 27" xfId="799"/>
    <cellStyle name="Normal 74 7 18 27 2" xfId="3077"/>
    <cellStyle name="Normal 74 7 18 27 2 2" xfId="3078"/>
    <cellStyle name="Normal 74 7 18 27 3" xfId="3079"/>
    <cellStyle name="Normal 74 7 18 27 4" xfId="3080"/>
    <cellStyle name="Normal 74 7 18 28" xfId="800"/>
    <cellStyle name="Normal 74 7 18 28 2" xfId="3081"/>
    <cellStyle name="Normal 74 7 18 28 2 2" xfId="3082"/>
    <cellStyle name="Normal 74 7 18 28 3" xfId="3083"/>
    <cellStyle name="Normal 74 7 18 28 4" xfId="3084"/>
    <cellStyle name="Normal 74 7 18 29" xfId="801"/>
    <cellStyle name="Normal 74 7 18 29 2" xfId="3085"/>
    <cellStyle name="Normal 74 7 18 29 2 2" xfId="3086"/>
    <cellStyle name="Normal 74 7 18 29 3" xfId="3087"/>
    <cellStyle name="Normal 74 7 18 29 4" xfId="3088"/>
    <cellStyle name="Normal 74 7 18 3" xfId="802"/>
    <cellStyle name="Normal 74 7 18 3 2" xfId="3089"/>
    <cellStyle name="Normal 74 7 18 3 2 2" xfId="3090"/>
    <cellStyle name="Normal 74 7 18 3 3" xfId="3091"/>
    <cellStyle name="Normal 74 7 18 3 4" xfId="3092"/>
    <cellStyle name="Normal 74 7 18 30" xfId="803"/>
    <cellStyle name="Normal 74 7 18 30 2" xfId="3093"/>
    <cellStyle name="Normal 74 7 18 30 2 2" xfId="3094"/>
    <cellStyle name="Normal 74 7 18 30 3" xfId="3095"/>
    <cellStyle name="Normal 74 7 18 30 4" xfId="3096"/>
    <cellStyle name="Normal 74 7 18 31" xfId="804"/>
    <cellStyle name="Normal 74 7 18 31 2" xfId="3097"/>
    <cellStyle name="Normal 74 7 18 31 2 2" xfId="3098"/>
    <cellStyle name="Normal 74 7 18 31 3" xfId="3099"/>
    <cellStyle name="Normal 74 7 18 31 4" xfId="3100"/>
    <cellStyle name="Normal 74 7 18 32" xfId="805"/>
    <cellStyle name="Normal 74 7 18 32 2" xfId="3101"/>
    <cellStyle name="Normal 74 7 18 32 2 2" xfId="3102"/>
    <cellStyle name="Normal 74 7 18 32 3" xfId="3103"/>
    <cellStyle name="Normal 74 7 18 32 4" xfId="3104"/>
    <cellStyle name="Normal 74 7 18 33" xfId="806"/>
    <cellStyle name="Normal 74 7 18 33 2" xfId="3105"/>
    <cellStyle name="Normal 74 7 18 33 2 2" xfId="3106"/>
    <cellStyle name="Normal 74 7 18 33 3" xfId="3107"/>
    <cellStyle name="Normal 74 7 18 33 4" xfId="3108"/>
    <cellStyle name="Normal 74 7 18 34" xfId="807"/>
    <cellStyle name="Normal 74 7 18 34 2" xfId="3109"/>
    <cellStyle name="Normal 74 7 18 34 2 2" xfId="3110"/>
    <cellStyle name="Normal 74 7 18 34 3" xfId="3111"/>
    <cellStyle name="Normal 74 7 18 34 4" xfId="3112"/>
    <cellStyle name="Normal 74 7 18 35" xfId="808"/>
    <cellStyle name="Normal 74 7 18 35 2" xfId="3113"/>
    <cellStyle name="Normal 74 7 18 35 2 2" xfId="3114"/>
    <cellStyle name="Normal 74 7 18 35 3" xfId="3115"/>
    <cellStyle name="Normal 74 7 18 35 4" xfId="3116"/>
    <cellStyle name="Normal 74 7 18 36" xfId="809"/>
    <cellStyle name="Normal 74 7 18 36 2" xfId="3117"/>
    <cellStyle name="Normal 74 7 18 36 2 2" xfId="3118"/>
    <cellStyle name="Normal 74 7 18 36 3" xfId="3119"/>
    <cellStyle name="Normal 74 7 18 36 4" xfId="3120"/>
    <cellStyle name="Normal 74 7 18 37" xfId="810"/>
    <cellStyle name="Normal 74 7 18 37 2" xfId="3121"/>
    <cellStyle name="Normal 74 7 18 37 2 2" xfId="3122"/>
    <cellStyle name="Normal 74 7 18 37 3" xfId="3123"/>
    <cellStyle name="Normal 74 7 18 37 4" xfId="3124"/>
    <cellStyle name="Normal 74 7 18 38" xfId="811"/>
    <cellStyle name="Normal 74 7 18 38 2" xfId="3125"/>
    <cellStyle name="Normal 74 7 18 38 2 2" xfId="3126"/>
    <cellStyle name="Normal 74 7 18 38 3" xfId="3127"/>
    <cellStyle name="Normal 74 7 18 38 4" xfId="3128"/>
    <cellStyle name="Normal 74 7 18 39" xfId="812"/>
    <cellStyle name="Normal 74 7 18 39 2" xfId="3129"/>
    <cellStyle name="Normal 74 7 18 39 2 2" xfId="3130"/>
    <cellStyle name="Normal 74 7 18 39 3" xfId="3131"/>
    <cellStyle name="Normal 74 7 18 39 4" xfId="3132"/>
    <cellStyle name="Normal 74 7 18 4" xfId="813"/>
    <cellStyle name="Normal 74 7 18 4 2" xfId="3133"/>
    <cellStyle name="Normal 74 7 18 4 2 2" xfId="3134"/>
    <cellStyle name="Normal 74 7 18 4 3" xfId="3135"/>
    <cellStyle name="Normal 74 7 18 4 4" xfId="3136"/>
    <cellStyle name="Normal 74 7 18 40" xfId="814"/>
    <cellStyle name="Normal 74 7 18 40 2" xfId="3137"/>
    <cellStyle name="Normal 74 7 18 40 2 2" xfId="3138"/>
    <cellStyle name="Normal 74 7 18 40 3" xfId="3139"/>
    <cellStyle name="Normal 74 7 18 40 4" xfId="3140"/>
    <cellStyle name="Normal 74 7 18 41" xfId="815"/>
    <cellStyle name="Normal 74 7 18 41 2" xfId="3141"/>
    <cellStyle name="Normal 74 7 18 41 2 2" xfId="3142"/>
    <cellStyle name="Normal 74 7 18 41 3" xfId="3143"/>
    <cellStyle name="Normal 74 7 18 41 4" xfId="3144"/>
    <cellStyle name="Normal 74 7 18 42" xfId="816"/>
    <cellStyle name="Normal 74 7 18 42 2" xfId="3145"/>
    <cellStyle name="Normal 74 7 18 42 2 2" xfId="3146"/>
    <cellStyle name="Normal 74 7 18 42 3" xfId="3147"/>
    <cellStyle name="Normal 74 7 18 42 4" xfId="3148"/>
    <cellStyle name="Normal 74 7 18 43" xfId="3149"/>
    <cellStyle name="Normal 74 7 18 43 2" xfId="3150"/>
    <cellStyle name="Normal 74 7 18 44" xfId="3151"/>
    <cellStyle name="Normal 74 7 18 45" xfId="3152"/>
    <cellStyle name="Normal 74 7 18 5" xfId="817"/>
    <cellStyle name="Normal 74 7 18 5 2" xfId="3153"/>
    <cellStyle name="Normal 74 7 18 5 2 2" xfId="3154"/>
    <cellStyle name="Normal 74 7 18 5 3" xfId="3155"/>
    <cellStyle name="Normal 74 7 18 5 4" xfId="3156"/>
    <cellStyle name="Normal 74 7 18 6" xfId="818"/>
    <cellStyle name="Normal 74 7 18 6 2" xfId="3157"/>
    <cellStyle name="Normal 74 7 18 6 2 2" xfId="3158"/>
    <cellStyle name="Normal 74 7 18 6 3" xfId="3159"/>
    <cellStyle name="Normal 74 7 18 6 4" xfId="3160"/>
    <cellStyle name="Normal 74 7 18 7" xfId="819"/>
    <cellStyle name="Normal 74 7 18 7 2" xfId="3161"/>
    <cellStyle name="Normal 74 7 18 7 2 2" xfId="3162"/>
    <cellStyle name="Normal 74 7 18 7 3" xfId="3163"/>
    <cellStyle name="Normal 74 7 18 7 4" xfId="3164"/>
    <cellStyle name="Normal 74 7 18 8" xfId="820"/>
    <cellStyle name="Normal 74 7 18 8 2" xfId="3165"/>
    <cellStyle name="Normal 74 7 18 8 2 2" xfId="3166"/>
    <cellStyle name="Normal 74 7 18 8 3" xfId="3167"/>
    <cellStyle name="Normal 74 7 18 8 4" xfId="3168"/>
    <cellStyle name="Normal 74 7 18 9" xfId="821"/>
    <cellStyle name="Normal 74 7 18 9 2" xfId="3169"/>
    <cellStyle name="Normal 74 7 18 9 2 2" xfId="3170"/>
    <cellStyle name="Normal 74 7 18 9 3" xfId="3171"/>
    <cellStyle name="Normal 74 7 18 9 4" xfId="3172"/>
    <cellStyle name="Normal 74 7 19" xfId="822"/>
    <cellStyle name="Normal 74 7 19 2" xfId="3173"/>
    <cellStyle name="Normal 74 7 19 2 2" xfId="3174"/>
    <cellStyle name="Normal 74 7 19 3" xfId="3175"/>
    <cellStyle name="Normal 74 7 19 4" xfId="3176"/>
    <cellStyle name="Normal 74 7 2" xfId="823"/>
    <cellStyle name="Normal 74 7 2 2" xfId="3177"/>
    <cellStyle name="Normal 74 7 2 2 2" xfId="3178"/>
    <cellStyle name="Normal 74 7 2 3" xfId="3179"/>
    <cellStyle name="Normal 74 7 2 4" xfId="3180"/>
    <cellStyle name="Normal 74 7 20" xfId="824"/>
    <cellStyle name="Normal 74 7 20 2" xfId="3181"/>
    <cellStyle name="Normal 74 7 20 2 2" xfId="3182"/>
    <cellStyle name="Normal 74 7 20 3" xfId="3183"/>
    <cellStyle name="Normal 74 7 20 4" xfId="3184"/>
    <cellStyle name="Normal 74 7 21" xfId="825"/>
    <cellStyle name="Normal 74 7 21 2" xfId="3185"/>
    <cellStyle name="Normal 74 7 21 2 2" xfId="3186"/>
    <cellStyle name="Normal 74 7 21 3" xfId="3187"/>
    <cellStyle name="Normal 74 7 21 4" xfId="3188"/>
    <cellStyle name="Normal 74 7 22" xfId="826"/>
    <cellStyle name="Normal 74 7 22 2" xfId="3189"/>
    <cellStyle name="Normal 74 7 22 2 2" xfId="3190"/>
    <cellStyle name="Normal 74 7 22 3" xfId="3191"/>
    <cellStyle name="Normal 74 7 22 4" xfId="3192"/>
    <cellStyle name="Normal 74 7 23" xfId="827"/>
    <cellStyle name="Normal 74 7 23 2" xfId="3193"/>
    <cellStyle name="Normal 74 7 23 2 2" xfId="3194"/>
    <cellStyle name="Normal 74 7 23 3" xfId="3195"/>
    <cellStyle name="Normal 74 7 23 4" xfId="3196"/>
    <cellStyle name="Normal 74 7 24" xfId="828"/>
    <cellStyle name="Normal 74 7 24 2" xfId="3197"/>
    <cellStyle name="Normal 74 7 24 2 2" xfId="3198"/>
    <cellStyle name="Normal 74 7 24 3" xfId="3199"/>
    <cellStyle name="Normal 74 7 24 4" xfId="3200"/>
    <cellStyle name="Normal 74 7 25" xfId="829"/>
    <cellStyle name="Normal 74 7 25 2" xfId="3201"/>
    <cellStyle name="Normal 74 7 25 2 2" xfId="3202"/>
    <cellStyle name="Normal 74 7 25 3" xfId="3203"/>
    <cellStyle name="Normal 74 7 25 4" xfId="3204"/>
    <cellStyle name="Normal 74 7 26" xfId="830"/>
    <cellStyle name="Normal 74 7 26 2" xfId="3205"/>
    <cellStyle name="Normal 74 7 26 2 2" xfId="3206"/>
    <cellStyle name="Normal 74 7 26 3" xfId="3207"/>
    <cellStyle name="Normal 74 7 26 4" xfId="3208"/>
    <cellStyle name="Normal 74 7 27" xfId="831"/>
    <cellStyle name="Normal 74 7 27 2" xfId="3209"/>
    <cellStyle name="Normal 74 7 27 2 2" xfId="3210"/>
    <cellStyle name="Normal 74 7 27 3" xfId="3211"/>
    <cellStyle name="Normal 74 7 27 4" xfId="3212"/>
    <cellStyle name="Normal 74 7 28" xfId="832"/>
    <cellStyle name="Normal 74 7 28 2" xfId="3213"/>
    <cellStyle name="Normal 74 7 28 2 2" xfId="3214"/>
    <cellStyle name="Normal 74 7 28 3" xfId="3215"/>
    <cellStyle name="Normal 74 7 28 4" xfId="3216"/>
    <cellStyle name="Normal 74 7 29" xfId="833"/>
    <cellStyle name="Normal 74 7 29 2" xfId="3217"/>
    <cellStyle name="Normal 74 7 29 2 2" xfId="3218"/>
    <cellStyle name="Normal 74 7 29 3" xfId="3219"/>
    <cellStyle name="Normal 74 7 29 4" xfId="3220"/>
    <cellStyle name="Normal 74 7 3" xfId="834"/>
    <cellStyle name="Normal 74 7 3 2" xfId="3221"/>
    <cellStyle name="Normal 74 7 3 2 2" xfId="3222"/>
    <cellStyle name="Normal 74 7 3 3" xfId="3223"/>
    <cellStyle name="Normal 74 7 3 4" xfId="3224"/>
    <cellStyle name="Normal 74 7 30" xfId="835"/>
    <cellStyle name="Normal 74 7 30 2" xfId="3225"/>
    <cellStyle name="Normal 74 7 30 2 2" xfId="3226"/>
    <cellStyle name="Normal 74 7 30 3" xfId="3227"/>
    <cellStyle name="Normal 74 7 30 4" xfId="3228"/>
    <cellStyle name="Normal 74 7 31" xfId="836"/>
    <cellStyle name="Normal 74 7 31 2" xfId="3229"/>
    <cellStyle name="Normal 74 7 31 2 2" xfId="3230"/>
    <cellStyle name="Normal 74 7 31 3" xfId="3231"/>
    <cellStyle name="Normal 74 7 31 4" xfId="3232"/>
    <cellStyle name="Normal 74 7 32" xfId="837"/>
    <cellStyle name="Normal 74 7 32 2" xfId="3233"/>
    <cellStyle name="Normal 74 7 32 2 2" xfId="3234"/>
    <cellStyle name="Normal 74 7 32 3" xfId="3235"/>
    <cellStyle name="Normal 74 7 32 4" xfId="3236"/>
    <cellStyle name="Normal 74 7 33" xfId="838"/>
    <cellStyle name="Normal 74 7 33 2" xfId="3237"/>
    <cellStyle name="Normal 74 7 33 2 2" xfId="3238"/>
    <cellStyle name="Normal 74 7 33 3" xfId="3239"/>
    <cellStyle name="Normal 74 7 33 4" xfId="3240"/>
    <cellStyle name="Normal 74 7 34" xfId="839"/>
    <cellStyle name="Normal 74 7 34 2" xfId="3241"/>
    <cellStyle name="Normal 74 7 34 2 2" xfId="3242"/>
    <cellStyle name="Normal 74 7 34 3" xfId="3243"/>
    <cellStyle name="Normal 74 7 34 4" xfId="3244"/>
    <cellStyle name="Normal 74 7 35" xfId="840"/>
    <cellStyle name="Normal 74 7 35 2" xfId="3245"/>
    <cellStyle name="Normal 74 7 35 2 2" xfId="3246"/>
    <cellStyle name="Normal 74 7 35 3" xfId="3247"/>
    <cellStyle name="Normal 74 7 35 4" xfId="3248"/>
    <cellStyle name="Normal 74 7 36" xfId="841"/>
    <cellStyle name="Normal 74 7 36 2" xfId="3249"/>
    <cellStyle name="Normal 74 7 36 2 2" xfId="3250"/>
    <cellStyle name="Normal 74 7 36 3" xfId="3251"/>
    <cellStyle name="Normal 74 7 36 4" xfId="3252"/>
    <cellStyle name="Normal 74 7 37" xfId="842"/>
    <cellStyle name="Normal 74 7 37 2" xfId="3253"/>
    <cellStyle name="Normal 74 7 37 2 2" xfId="3254"/>
    <cellStyle name="Normal 74 7 37 3" xfId="3255"/>
    <cellStyle name="Normal 74 7 37 4" xfId="3256"/>
    <cellStyle name="Normal 74 7 38" xfId="843"/>
    <cellStyle name="Normal 74 7 38 2" xfId="3257"/>
    <cellStyle name="Normal 74 7 38 2 2" xfId="3258"/>
    <cellStyle name="Normal 74 7 38 3" xfId="3259"/>
    <cellStyle name="Normal 74 7 38 4" xfId="3260"/>
    <cellStyle name="Normal 74 7 39" xfId="844"/>
    <cellStyle name="Normal 74 7 39 2" xfId="3261"/>
    <cellStyle name="Normal 74 7 39 2 2" xfId="3262"/>
    <cellStyle name="Normal 74 7 39 3" xfId="3263"/>
    <cellStyle name="Normal 74 7 39 4" xfId="3264"/>
    <cellStyle name="Normal 74 7 4" xfId="845"/>
    <cellStyle name="Normal 74 7 4 2" xfId="3265"/>
    <cellStyle name="Normal 74 7 4 2 2" xfId="3266"/>
    <cellStyle name="Normal 74 7 4 3" xfId="3267"/>
    <cellStyle name="Normal 74 7 4 4" xfId="3268"/>
    <cellStyle name="Normal 74 7 40" xfId="846"/>
    <cellStyle name="Normal 74 7 40 2" xfId="3269"/>
    <cellStyle name="Normal 74 7 40 2 2" xfId="3270"/>
    <cellStyle name="Normal 74 7 40 3" xfId="3271"/>
    <cellStyle name="Normal 74 7 40 4" xfId="3272"/>
    <cellStyle name="Normal 74 7 41" xfId="847"/>
    <cellStyle name="Normal 74 7 41 2" xfId="3273"/>
    <cellStyle name="Normal 74 7 41 2 2" xfId="3274"/>
    <cellStyle name="Normal 74 7 41 3" xfId="3275"/>
    <cellStyle name="Normal 74 7 41 4" xfId="3276"/>
    <cellStyle name="Normal 74 7 42" xfId="848"/>
    <cellStyle name="Normal 74 7 42 2" xfId="3277"/>
    <cellStyle name="Normal 74 7 42 2 2" xfId="3278"/>
    <cellStyle name="Normal 74 7 42 3" xfId="3279"/>
    <cellStyle name="Normal 74 7 42 4" xfId="3280"/>
    <cellStyle name="Normal 74 7 43" xfId="849"/>
    <cellStyle name="Normal 74 7 43 2" xfId="3281"/>
    <cellStyle name="Normal 74 7 43 2 2" xfId="3282"/>
    <cellStyle name="Normal 74 7 43 3" xfId="3283"/>
    <cellStyle name="Normal 74 7 43 4" xfId="3284"/>
    <cellStyle name="Normal 74 7 44" xfId="850"/>
    <cellStyle name="Normal 74 7 44 2" xfId="3285"/>
    <cellStyle name="Normal 74 7 44 2 2" xfId="3286"/>
    <cellStyle name="Normal 74 7 44 3" xfId="3287"/>
    <cellStyle name="Normal 74 7 44 4" xfId="3288"/>
    <cellStyle name="Normal 74 7 45" xfId="851"/>
    <cellStyle name="Normal 74 7 45 2" xfId="3289"/>
    <cellStyle name="Normal 74 7 45 2 2" xfId="3290"/>
    <cellStyle name="Normal 74 7 45 3" xfId="3291"/>
    <cellStyle name="Normal 74 7 45 4" xfId="3292"/>
    <cellStyle name="Normal 74 7 46" xfId="852"/>
    <cellStyle name="Normal 74 7 46 2" xfId="3293"/>
    <cellStyle name="Normal 74 7 46 2 2" xfId="3294"/>
    <cellStyle name="Normal 74 7 46 3" xfId="3295"/>
    <cellStyle name="Normal 74 7 46 4" xfId="3296"/>
    <cellStyle name="Normal 74 7 47" xfId="853"/>
    <cellStyle name="Normal 74 7 47 2" xfId="3297"/>
    <cellStyle name="Normal 74 7 47 2 2" xfId="3298"/>
    <cellStyle name="Normal 74 7 47 3" xfId="3299"/>
    <cellStyle name="Normal 74 7 47 4" xfId="3300"/>
    <cellStyle name="Normal 74 7 48" xfId="854"/>
    <cellStyle name="Normal 74 7 48 2" xfId="3301"/>
    <cellStyle name="Normal 74 7 48 2 2" xfId="3302"/>
    <cellStyle name="Normal 74 7 48 3" xfId="3303"/>
    <cellStyle name="Normal 74 7 48 4" xfId="3304"/>
    <cellStyle name="Normal 74 7 49" xfId="855"/>
    <cellStyle name="Normal 74 7 49 2" xfId="3305"/>
    <cellStyle name="Normal 74 7 49 2 2" xfId="3306"/>
    <cellStyle name="Normal 74 7 49 3" xfId="3307"/>
    <cellStyle name="Normal 74 7 49 4" xfId="3308"/>
    <cellStyle name="Normal 74 7 5" xfId="856"/>
    <cellStyle name="Normal 74 7 5 2" xfId="3309"/>
    <cellStyle name="Normal 74 7 5 2 2" xfId="3310"/>
    <cellStyle name="Normal 74 7 5 3" xfId="3311"/>
    <cellStyle name="Normal 74 7 5 4" xfId="3312"/>
    <cellStyle name="Normal 74 7 50" xfId="857"/>
    <cellStyle name="Normal 74 7 50 2" xfId="3313"/>
    <cellStyle name="Normal 74 7 50 2 2" xfId="3314"/>
    <cellStyle name="Normal 74 7 50 3" xfId="3315"/>
    <cellStyle name="Normal 74 7 50 4" xfId="3316"/>
    <cellStyle name="Normal 74 7 51" xfId="858"/>
    <cellStyle name="Normal 74 7 51 2" xfId="3317"/>
    <cellStyle name="Normal 74 7 51 2 2" xfId="3318"/>
    <cellStyle name="Normal 74 7 51 3" xfId="3319"/>
    <cellStyle name="Normal 74 7 51 4" xfId="3320"/>
    <cellStyle name="Normal 74 7 52" xfId="859"/>
    <cellStyle name="Normal 74 7 52 2" xfId="3321"/>
    <cellStyle name="Normal 74 7 52 2 2" xfId="3322"/>
    <cellStyle name="Normal 74 7 52 3" xfId="3323"/>
    <cellStyle name="Normal 74 7 52 4" xfId="3324"/>
    <cellStyle name="Normal 74 7 53" xfId="860"/>
    <cellStyle name="Normal 74 7 53 2" xfId="3325"/>
    <cellStyle name="Normal 74 7 53 2 2" xfId="3326"/>
    <cellStyle name="Normal 74 7 53 3" xfId="3327"/>
    <cellStyle name="Normal 74 7 53 4" xfId="3328"/>
    <cellStyle name="Normal 74 7 54" xfId="861"/>
    <cellStyle name="Normal 74 7 54 2" xfId="3329"/>
    <cellStyle name="Normal 74 7 54 2 2" xfId="3330"/>
    <cellStyle name="Normal 74 7 54 3" xfId="3331"/>
    <cellStyle name="Normal 74 7 54 4" xfId="3332"/>
    <cellStyle name="Normal 74 7 55" xfId="862"/>
    <cellStyle name="Normal 74 7 55 2" xfId="3333"/>
    <cellStyle name="Normal 74 7 55 2 2" xfId="3334"/>
    <cellStyle name="Normal 74 7 55 3" xfId="3335"/>
    <cellStyle name="Normal 74 7 55 4" xfId="3336"/>
    <cellStyle name="Normal 74 7 56" xfId="863"/>
    <cellStyle name="Normal 74 7 56 2" xfId="3337"/>
    <cellStyle name="Normal 74 7 56 2 2" xfId="3338"/>
    <cellStyle name="Normal 74 7 56 3" xfId="3339"/>
    <cellStyle name="Normal 74 7 56 4" xfId="3340"/>
    <cellStyle name="Normal 74 7 57" xfId="864"/>
    <cellStyle name="Normal 74 7 57 2" xfId="3341"/>
    <cellStyle name="Normal 74 7 57 2 2" xfId="3342"/>
    <cellStyle name="Normal 74 7 57 3" xfId="3343"/>
    <cellStyle name="Normal 74 7 57 4" xfId="3344"/>
    <cellStyle name="Normal 74 7 58" xfId="865"/>
    <cellStyle name="Normal 74 7 58 2" xfId="3345"/>
    <cellStyle name="Normal 74 7 58 2 2" xfId="3346"/>
    <cellStyle name="Normal 74 7 58 3" xfId="3347"/>
    <cellStyle name="Normal 74 7 58 4" xfId="3348"/>
    <cellStyle name="Normal 74 7 59" xfId="866"/>
    <cellStyle name="Normal 74 7 59 2" xfId="3349"/>
    <cellStyle name="Normal 74 7 59 2 2" xfId="3350"/>
    <cellStyle name="Normal 74 7 59 3" xfId="3351"/>
    <cellStyle name="Normal 74 7 59 4" xfId="3352"/>
    <cellStyle name="Normal 74 7 6" xfId="867"/>
    <cellStyle name="Normal 74 7 6 2" xfId="3353"/>
    <cellStyle name="Normal 74 7 6 2 2" xfId="3354"/>
    <cellStyle name="Normal 74 7 6 3" xfId="3355"/>
    <cellStyle name="Normal 74 7 6 4" xfId="3356"/>
    <cellStyle name="Normal 74 7 60" xfId="868"/>
    <cellStyle name="Normal 74 7 60 2" xfId="3357"/>
    <cellStyle name="Normal 74 7 60 2 2" xfId="3358"/>
    <cellStyle name="Normal 74 7 60 3" xfId="3359"/>
    <cellStyle name="Normal 74 7 60 4" xfId="3360"/>
    <cellStyle name="Normal 74 7 61" xfId="869"/>
    <cellStyle name="Normal 74 7 61 2" xfId="3361"/>
    <cellStyle name="Normal 74 7 61 2 2" xfId="3362"/>
    <cellStyle name="Normal 74 7 61 3" xfId="3363"/>
    <cellStyle name="Normal 74 7 61 4" xfId="3364"/>
    <cellStyle name="Normal 74 7 62" xfId="870"/>
    <cellStyle name="Normal 74 7 62 2" xfId="3365"/>
    <cellStyle name="Normal 74 7 62 2 2" xfId="3366"/>
    <cellStyle name="Normal 74 7 62 3" xfId="3367"/>
    <cellStyle name="Normal 74 7 62 4" xfId="3368"/>
    <cellStyle name="Normal 74 7 63" xfId="871"/>
    <cellStyle name="Normal 74 7 63 2" xfId="3369"/>
    <cellStyle name="Normal 74 7 63 2 2" xfId="3370"/>
    <cellStyle name="Normal 74 7 63 3" xfId="3371"/>
    <cellStyle name="Normal 74 7 63 4" xfId="3372"/>
    <cellStyle name="Normal 74 7 64" xfId="3373"/>
    <cellStyle name="Normal 74 7 64 2" xfId="3374"/>
    <cellStyle name="Normal 74 7 65" xfId="3375"/>
    <cellStyle name="Normal 74 7 66" xfId="3376"/>
    <cellStyle name="Normal 74 7 7" xfId="872"/>
    <cellStyle name="Normal 74 7 7 2" xfId="3377"/>
    <cellStyle name="Normal 74 7 7 2 2" xfId="3378"/>
    <cellStyle name="Normal 74 7 7 3" xfId="3379"/>
    <cellStyle name="Normal 74 7 7 4" xfId="3380"/>
    <cellStyle name="Normal 74 7 8" xfId="873"/>
    <cellStyle name="Normal 74 7 8 2" xfId="3381"/>
    <cellStyle name="Normal 74 7 8 2 2" xfId="3382"/>
    <cellStyle name="Normal 74 7 8 3" xfId="3383"/>
    <cellStyle name="Normal 74 7 8 4" xfId="3384"/>
    <cellStyle name="Normal 74 7 9" xfId="874"/>
    <cellStyle name="Normal 74 7 9 2" xfId="3385"/>
    <cellStyle name="Normal 74 7 9 2 2" xfId="3386"/>
    <cellStyle name="Normal 74 7 9 3" xfId="3387"/>
    <cellStyle name="Normal 74 7 9 4" xfId="3388"/>
    <cellStyle name="Normal 74 70" xfId="875"/>
    <cellStyle name="Normal 74 70 2" xfId="3389"/>
    <cellStyle name="Normal 74 70 2 2" xfId="3390"/>
    <cellStyle name="Normal 74 70 3" xfId="3391"/>
    <cellStyle name="Normal 74 70 4" xfId="3392"/>
    <cellStyle name="Normal 74 71" xfId="876"/>
    <cellStyle name="Normal 74 71 2" xfId="3393"/>
    <cellStyle name="Normal 74 71 2 2" xfId="3394"/>
    <cellStyle name="Normal 74 71 3" xfId="3395"/>
    <cellStyle name="Normal 74 71 4" xfId="3396"/>
    <cellStyle name="Normal 74 72" xfId="877"/>
    <cellStyle name="Normal 74 72 2" xfId="3397"/>
    <cellStyle name="Normal 74 72 2 2" xfId="3398"/>
    <cellStyle name="Normal 74 72 3" xfId="3399"/>
    <cellStyle name="Normal 74 72 4" xfId="3400"/>
    <cellStyle name="Normal 74 73" xfId="3401"/>
    <cellStyle name="Normal 74 73 2" xfId="3402"/>
    <cellStyle name="Normal 74 74" xfId="3403"/>
    <cellStyle name="Normal 74 75" xfId="3404"/>
    <cellStyle name="Normal 74 8" xfId="878"/>
    <cellStyle name="Normal 74 8 2" xfId="3405"/>
    <cellStyle name="Normal 74 8 2 2" xfId="3406"/>
    <cellStyle name="Normal 74 8 3" xfId="3407"/>
    <cellStyle name="Normal 74 8 4" xfId="3408"/>
    <cellStyle name="Normal 74 9" xfId="879"/>
    <cellStyle name="Normal 74 9 2" xfId="3409"/>
    <cellStyle name="Normal 74 9 2 2" xfId="3410"/>
    <cellStyle name="Normal 74 9 3" xfId="3411"/>
    <cellStyle name="Normal 74 9 4" xfId="3412"/>
    <cellStyle name="Normal 75" xfId="880"/>
    <cellStyle name="Normal 75 2" xfId="3413"/>
    <cellStyle name="Normal 75 2 2" xfId="3414"/>
    <cellStyle name="Normal 75 3" xfId="3415"/>
    <cellStyle name="Normal 75 4" xfId="3416"/>
    <cellStyle name="Normal 76" xfId="881"/>
    <cellStyle name="Normal 76 2" xfId="3417"/>
    <cellStyle name="Normal 76 2 2" xfId="3418"/>
    <cellStyle name="Normal 76 3" xfId="3419"/>
    <cellStyle name="Normal 76 4" xfId="3420"/>
    <cellStyle name="Normal 77" xfId="882"/>
    <cellStyle name="Normal 77 2" xfId="3421"/>
    <cellStyle name="Normal 77 2 2" xfId="3422"/>
    <cellStyle name="Normal 77 3" xfId="3423"/>
    <cellStyle name="Normal 77 4" xfId="3424"/>
    <cellStyle name="Normal 78" xfId="883"/>
    <cellStyle name="Normal 78 2" xfId="3425"/>
    <cellStyle name="Normal 78 2 2" xfId="3426"/>
    <cellStyle name="Normal 78 3" xfId="3427"/>
    <cellStyle name="Normal 78 4" xfId="3428"/>
    <cellStyle name="Normal 79" xfId="884"/>
    <cellStyle name="Normal 79 2" xfId="3429"/>
    <cellStyle name="Normal 79 2 2" xfId="3430"/>
    <cellStyle name="Normal 79 3" xfId="3431"/>
    <cellStyle name="Normal 79 4" xfId="3432"/>
    <cellStyle name="Normal 8" xfId="885"/>
    <cellStyle name="Normal 8 10" xfId="886"/>
    <cellStyle name="Normal 8 2" xfId="887"/>
    <cellStyle name="Normal 8 2 2" xfId="888"/>
    <cellStyle name="Normal 8 2 2 2" xfId="889"/>
    <cellStyle name="Normal 8 2 2 2 2" xfId="890"/>
    <cellStyle name="Normal 8 2 2 2 2 2" xfId="891"/>
    <cellStyle name="Normal 8 2 2 2 2 2 2" xfId="892"/>
    <cellStyle name="Normal 8 2 2 2 2 3" xfId="893"/>
    <cellStyle name="Normal 8 2 2 2 2 3 2" xfId="894"/>
    <cellStyle name="Normal 8 2 2 2 2 4" xfId="895"/>
    <cellStyle name="Normal 8 2 2 2 2 5" xfId="896"/>
    <cellStyle name="Normal 8 2 2 2 2 6" xfId="897"/>
    <cellStyle name="Normal 8 2 2 2 3" xfId="898"/>
    <cellStyle name="Normal 8 2 2 2 3 2" xfId="899"/>
    <cellStyle name="Normal 8 2 2 2 4" xfId="900"/>
    <cellStyle name="Normal 8 2 2 2 4 2" xfId="901"/>
    <cellStyle name="Normal 8 2 2 2 5" xfId="902"/>
    <cellStyle name="Normal 8 2 2 2 6" xfId="903"/>
    <cellStyle name="Normal 8 2 2 2 7" xfId="904"/>
    <cellStyle name="Normal 8 2 2 3" xfId="905"/>
    <cellStyle name="Normal 8 2 2 3 2" xfId="906"/>
    <cellStyle name="Normal 8 2 2 3 2 2" xfId="907"/>
    <cellStyle name="Normal 8 2 2 3 3" xfId="908"/>
    <cellStyle name="Normal 8 2 2 3 3 2" xfId="909"/>
    <cellStyle name="Normal 8 2 2 3 4" xfId="910"/>
    <cellStyle name="Normal 8 2 2 3 5" xfId="911"/>
    <cellStyle name="Normal 8 2 2 3 6" xfId="912"/>
    <cellStyle name="Normal 8 2 2 4" xfId="913"/>
    <cellStyle name="Normal 8 2 2 4 2" xfId="914"/>
    <cellStyle name="Normal 8 2 2 5" xfId="915"/>
    <cellStyle name="Normal 8 2 2 5 2" xfId="916"/>
    <cellStyle name="Normal 8 2 2 6" xfId="917"/>
    <cellStyle name="Normal 8 2 2 7" xfId="918"/>
    <cellStyle name="Normal 8 2 2 8" xfId="919"/>
    <cellStyle name="Normal 8 2 3" xfId="920"/>
    <cellStyle name="Normal 8 2 3 2" xfId="921"/>
    <cellStyle name="Normal 8 2 3 2 2" xfId="922"/>
    <cellStyle name="Normal 8 2 3 2 2 2" xfId="923"/>
    <cellStyle name="Normal 8 2 3 2 3" xfId="924"/>
    <cellStyle name="Normal 8 2 3 2 3 2" xfId="925"/>
    <cellStyle name="Normal 8 2 3 2 4" xfId="926"/>
    <cellStyle name="Normal 8 2 3 2 5" xfId="927"/>
    <cellStyle name="Normal 8 2 3 2 6" xfId="928"/>
    <cellStyle name="Normal 8 2 3 3" xfId="929"/>
    <cellStyle name="Normal 8 2 3 3 2" xfId="930"/>
    <cellStyle name="Normal 8 2 3 4" xfId="931"/>
    <cellStyle name="Normal 8 2 3 4 2" xfId="932"/>
    <cellStyle name="Normal 8 2 3 5" xfId="933"/>
    <cellStyle name="Normal 8 2 3 6" xfId="934"/>
    <cellStyle name="Normal 8 2 3 7" xfId="935"/>
    <cellStyle name="Normal 8 2 4" xfId="936"/>
    <cellStyle name="Normal 8 2 4 2" xfId="937"/>
    <cellStyle name="Normal 8 2 4 2 2" xfId="938"/>
    <cellStyle name="Normal 8 2 4 3" xfId="939"/>
    <cellStyle name="Normal 8 2 4 3 2" xfId="940"/>
    <cellStyle name="Normal 8 2 4 4" xfId="941"/>
    <cellStyle name="Normal 8 2 4 5" xfId="942"/>
    <cellStyle name="Normal 8 2 4 6" xfId="943"/>
    <cellStyle name="Normal 8 2 5" xfId="944"/>
    <cellStyle name="Normal 8 2 5 2" xfId="945"/>
    <cellStyle name="Normal 8 2 6" xfId="946"/>
    <cellStyle name="Normal 8 2 6 2" xfId="947"/>
    <cellStyle name="Normal 8 2 7" xfId="948"/>
    <cellStyle name="Normal 8 2 8" xfId="949"/>
    <cellStyle name="Normal 8 2 9" xfId="950"/>
    <cellStyle name="Normal 8 3" xfId="951"/>
    <cellStyle name="Normal 8 3 2" xfId="952"/>
    <cellStyle name="Normal 8 3 2 2" xfId="953"/>
    <cellStyle name="Normal 8 3 2 2 2" xfId="954"/>
    <cellStyle name="Normal 8 3 2 2 2 2" xfId="955"/>
    <cellStyle name="Normal 8 3 2 2 3" xfId="956"/>
    <cellStyle name="Normal 8 3 2 2 3 2" xfId="957"/>
    <cellStyle name="Normal 8 3 2 2 4" xfId="958"/>
    <cellStyle name="Normal 8 3 2 2 5" xfId="959"/>
    <cellStyle name="Normal 8 3 2 2 6" xfId="960"/>
    <cellStyle name="Normal 8 3 2 3" xfId="961"/>
    <cellStyle name="Normal 8 3 2 3 2" xfId="962"/>
    <cellStyle name="Normal 8 3 2 4" xfId="963"/>
    <cellStyle name="Normal 8 3 2 4 2" xfId="964"/>
    <cellStyle name="Normal 8 3 2 5" xfId="965"/>
    <cellStyle name="Normal 8 3 2 6" xfId="966"/>
    <cellStyle name="Normal 8 3 2 7" xfId="967"/>
    <cellStyle name="Normal 8 3 3" xfId="968"/>
    <cellStyle name="Normal 8 3 3 2" xfId="969"/>
    <cellStyle name="Normal 8 3 3 2 2" xfId="970"/>
    <cellStyle name="Normal 8 3 3 3" xfId="971"/>
    <cellStyle name="Normal 8 3 3 3 2" xfId="972"/>
    <cellStyle name="Normal 8 3 3 4" xfId="973"/>
    <cellStyle name="Normal 8 3 3 5" xfId="974"/>
    <cellStyle name="Normal 8 3 3 6" xfId="975"/>
    <cellStyle name="Normal 8 3 4" xfId="976"/>
    <cellStyle name="Normal 8 3 4 2" xfId="977"/>
    <cellStyle name="Normal 8 3 5" xfId="978"/>
    <cellStyle name="Normal 8 3 5 2" xfId="979"/>
    <cellStyle name="Normal 8 3 6" xfId="980"/>
    <cellStyle name="Normal 8 3 7" xfId="981"/>
    <cellStyle name="Normal 8 3 8" xfId="982"/>
    <cellStyle name="Normal 8 4" xfId="983"/>
    <cellStyle name="Normal 8 4 2" xfId="984"/>
    <cellStyle name="Normal 8 4 2 2" xfId="985"/>
    <cellStyle name="Normal 8 4 2 2 2" xfId="986"/>
    <cellStyle name="Normal 8 4 2 3" xfId="987"/>
    <cellStyle name="Normal 8 4 2 3 2" xfId="988"/>
    <cellStyle name="Normal 8 4 2 4" xfId="989"/>
    <cellStyle name="Normal 8 4 2 5" xfId="990"/>
    <cellStyle name="Normal 8 4 2 6" xfId="991"/>
    <cellStyle name="Normal 8 4 3" xfId="992"/>
    <cellStyle name="Normal 8 4 3 2" xfId="993"/>
    <cellStyle name="Normal 8 4 4" xfId="994"/>
    <cellStyle name="Normal 8 4 4 2" xfId="995"/>
    <cellStyle name="Normal 8 4 5" xfId="996"/>
    <cellStyle name="Normal 8 4 6" xfId="997"/>
    <cellStyle name="Normal 8 4 7" xfId="998"/>
    <cellStyle name="Normal 8 5" xfId="999"/>
    <cellStyle name="Normal 8 5 2" xfId="1000"/>
    <cellStyle name="Normal 8 5 2 2" xfId="1001"/>
    <cellStyle name="Normal 8 5 3" xfId="1002"/>
    <cellStyle name="Normal 8 5 3 2" xfId="1003"/>
    <cellStyle name="Normal 8 5 4" xfId="1004"/>
    <cellStyle name="Normal 8 5 5" xfId="1005"/>
    <cellStyle name="Normal 8 5 6" xfId="1006"/>
    <cellStyle name="Normal 8 6" xfId="1007"/>
    <cellStyle name="Normal 8 6 2" xfId="1008"/>
    <cellStyle name="Normal 8 7" xfId="1009"/>
    <cellStyle name="Normal 8 7 2" xfId="1010"/>
    <cellStyle name="Normal 8 8" xfId="1011"/>
    <cellStyle name="Normal 8 9" xfId="1012"/>
    <cellStyle name="Normal 80" xfId="1013"/>
    <cellStyle name="Normal 80 2" xfId="3433"/>
    <cellStyle name="Normal 80 2 2" xfId="3434"/>
    <cellStyle name="Normal 80 3" xfId="3435"/>
    <cellStyle name="Normal 80 4" xfId="3436"/>
    <cellStyle name="Normal 81" xfId="1014"/>
    <cellStyle name="Normal 81 2" xfId="3437"/>
    <cellStyle name="Normal 81 2 2" xfId="3438"/>
    <cellStyle name="Normal 81 3" xfId="3439"/>
    <cellStyle name="Normal 81 4" xfId="3440"/>
    <cellStyle name="Normal 82" xfId="1015"/>
    <cellStyle name="Normal 82 2" xfId="3441"/>
    <cellStyle name="Normal 82 2 2" xfId="3442"/>
    <cellStyle name="Normal 82 3" xfId="3443"/>
    <cellStyle name="Normal 82 4" xfId="3444"/>
    <cellStyle name="Normal 83" xfId="1016"/>
    <cellStyle name="Normal 83 2" xfId="3445"/>
    <cellStyle name="Normal 83 2 2" xfId="3446"/>
    <cellStyle name="Normal 83 3" xfId="3447"/>
    <cellStyle name="Normal 83 4" xfId="3448"/>
    <cellStyle name="Normal 84" xfId="1017"/>
    <cellStyle name="Normal 84 2" xfId="3449"/>
    <cellStyle name="Normal 84 2 2" xfId="3450"/>
    <cellStyle name="Normal 84 3" xfId="3451"/>
    <cellStyle name="Normal 84 4" xfId="3452"/>
    <cellStyle name="Normal 85" xfId="1018"/>
    <cellStyle name="Normal 85 2" xfId="3453"/>
    <cellStyle name="Normal 85 2 2" xfId="3454"/>
    <cellStyle name="Normal 85 3" xfId="3455"/>
    <cellStyle name="Normal 85 4" xfId="3456"/>
    <cellStyle name="Normal 86" xfId="1019"/>
    <cellStyle name="Normal 86 2" xfId="3457"/>
    <cellStyle name="Normal 86 2 2" xfId="3458"/>
    <cellStyle name="Normal 86 3" xfId="3459"/>
    <cellStyle name="Normal 86 4" xfId="3460"/>
    <cellStyle name="Normal 87" xfId="1020"/>
    <cellStyle name="Normal 87 2" xfId="3461"/>
    <cellStyle name="Normal 87 2 2" xfId="3462"/>
    <cellStyle name="Normal 87 3" xfId="3463"/>
    <cellStyle name="Normal 87 4" xfId="3464"/>
    <cellStyle name="Normal 88" xfId="1021"/>
    <cellStyle name="Normal 88 2" xfId="3465"/>
    <cellStyle name="Normal 88 2 2" xfId="3466"/>
    <cellStyle name="Normal 88 3" xfId="3467"/>
    <cellStyle name="Normal 88 4" xfId="3468"/>
    <cellStyle name="Normal 89" xfId="1022"/>
    <cellStyle name="Normal 89 2" xfId="3469"/>
    <cellStyle name="Normal 89 2 2" xfId="3470"/>
    <cellStyle name="Normal 89 3" xfId="3471"/>
    <cellStyle name="Normal 89 4" xfId="3472"/>
    <cellStyle name="Normal 9" xfId="1023"/>
    <cellStyle name="Normal 9 2" xfId="1024"/>
    <cellStyle name="Normal 9 2 2" xfId="3473"/>
    <cellStyle name="Normal 9 3" xfId="3474"/>
    <cellStyle name="Normal 9 4" xfId="3475"/>
    <cellStyle name="Normal 90" xfId="1025"/>
    <cellStyle name="Normal 90 2" xfId="3476"/>
    <cellStyle name="Normal 90 2 2" xfId="3477"/>
    <cellStyle name="Normal 90 3" xfId="3478"/>
    <cellStyle name="Normal 90 4" xfId="3479"/>
    <cellStyle name="Normal 91" xfId="1026"/>
    <cellStyle name="Normal 91 2" xfId="3480"/>
    <cellStyle name="Normal 91 2 2" xfId="3481"/>
    <cellStyle name="Normal 91 3" xfId="3482"/>
    <cellStyle name="Normal 91 4" xfId="3483"/>
    <cellStyle name="Normal 92" xfId="1027"/>
    <cellStyle name="Normal 92 2" xfId="3484"/>
    <cellStyle name="Normal 92 2 2" xfId="3485"/>
    <cellStyle name="Normal 92 3" xfId="3486"/>
    <cellStyle name="Normal 92 4" xfId="3487"/>
    <cellStyle name="Normal 93" xfId="1028"/>
    <cellStyle name="Normal 93 2" xfId="3488"/>
    <cellStyle name="Normal 93 2 2" xfId="3489"/>
    <cellStyle name="Normal 93 3" xfId="3490"/>
    <cellStyle name="Normal 93 4" xfId="3491"/>
    <cellStyle name="Normal 94" xfId="1029"/>
    <cellStyle name="Normal 94 2" xfId="3492"/>
    <cellStyle name="Normal 94 2 2" xfId="3493"/>
    <cellStyle name="Normal 94 3" xfId="3494"/>
    <cellStyle name="Normal 94 4" xfId="3495"/>
    <cellStyle name="Normal 95" xfId="1030"/>
    <cellStyle name="Normal 95 2" xfId="3496"/>
    <cellStyle name="Normal 95 2 2" xfId="3497"/>
    <cellStyle name="Normal 95 3" xfId="3498"/>
    <cellStyle name="Normal 95 4" xfId="3499"/>
    <cellStyle name="Normal 96" xfId="1031"/>
    <cellStyle name="Normal 96 2" xfId="3500"/>
    <cellStyle name="Normal 96 2 2" xfId="3501"/>
    <cellStyle name="Normal 96 3" xfId="3502"/>
    <cellStyle name="Normal 96 4" xfId="3503"/>
    <cellStyle name="Normal 97" xfId="1032"/>
    <cellStyle name="Normal 97 2" xfId="3504"/>
    <cellStyle name="Normal 97 2 2" xfId="3505"/>
    <cellStyle name="Normal 97 3" xfId="3506"/>
    <cellStyle name="Normal 97 4" xfId="3507"/>
    <cellStyle name="Normal 98" xfId="1033"/>
    <cellStyle name="Normal 98 2" xfId="3508"/>
    <cellStyle name="Normal 98 2 2" xfId="3509"/>
    <cellStyle name="Normal 98 3" xfId="3510"/>
    <cellStyle name="Normal 98 4" xfId="3511"/>
    <cellStyle name="Normal 99" xfId="1034"/>
    <cellStyle name="Normal 99 2" xfId="3512"/>
    <cellStyle name="Normal 99 2 2" xfId="3513"/>
    <cellStyle name="Normal 99 3" xfId="3514"/>
    <cellStyle name="Normal 99 4" xfId="3515"/>
    <cellStyle name="Note 2" xfId="1035"/>
    <cellStyle name="Note 2 2" xfId="1036"/>
    <cellStyle name="Output 2" xfId="1037"/>
    <cellStyle name="Percent 10" xfId="1038"/>
    <cellStyle name="Percent 10 2" xfId="3516"/>
    <cellStyle name="Percent 10 2 2" xfId="3517"/>
    <cellStyle name="Percent 10 3" xfId="3518"/>
    <cellStyle name="Percent 10 4" xfId="3519"/>
    <cellStyle name="Percent 100" xfId="1039"/>
    <cellStyle name="Percent 100 2" xfId="3520"/>
    <cellStyle name="Percent 100 2 2" xfId="3521"/>
    <cellStyle name="Percent 100 3" xfId="3522"/>
    <cellStyle name="Percent 100 4" xfId="3523"/>
    <cellStyle name="Percent 101" xfId="1040"/>
    <cellStyle name="Percent 101 2" xfId="3524"/>
    <cellStyle name="Percent 101 2 2" xfId="3525"/>
    <cellStyle name="Percent 101 3" xfId="3526"/>
    <cellStyle name="Percent 101 4" xfId="3527"/>
    <cellStyle name="Percent 102" xfId="1041"/>
    <cellStyle name="Percent 102 2" xfId="3528"/>
    <cellStyle name="Percent 102 2 2" xfId="3529"/>
    <cellStyle name="Percent 102 3" xfId="3530"/>
    <cellStyle name="Percent 102 4" xfId="3531"/>
    <cellStyle name="Percent 103" xfId="1042"/>
    <cellStyle name="Percent 103 2" xfId="3532"/>
    <cellStyle name="Percent 103 2 2" xfId="3533"/>
    <cellStyle name="Percent 103 3" xfId="3534"/>
    <cellStyle name="Percent 103 4" xfId="3535"/>
    <cellStyle name="Percent 104" xfId="1043"/>
    <cellStyle name="Percent 104 2" xfId="3536"/>
    <cellStyle name="Percent 104 2 2" xfId="3537"/>
    <cellStyle name="Percent 104 3" xfId="3538"/>
    <cellStyle name="Percent 104 4" xfId="3539"/>
    <cellStyle name="Percent 105" xfId="1044"/>
    <cellStyle name="Percent 105 2" xfId="3540"/>
    <cellStyle name="Percent 105 2 2" xfId="3541"/>
    <cellStyle name="Percent 105 3" xfId="3542"/>
    <cellStyle name="Percent 105 4" xfId="3543"/>
    <cellStyle name="Percent 106" xfId="1045"/>
    <cellStyle name="Percent 106 2" xfId="3544"/>
    <cellStyle name="Percent 106 2 2" xfId="3545"/>
    <cellStyle name="Percent 106 3" xfId="3546"/>
    <cellStyle name="Percent 106 4" xfId="3547"/>
    <cellStyle name="Percent 107" xfId="1046"/>
    <cellStyle name="Percent 107 2" xfId="3548"/>
    <cellStyle name="Percent 107 2 2" xfId="3549"/>
    <cellStyle name="Percent 107 3" xfId="3550"/>
    <cellStyle name="Percent 107 4" xfId="3551"/>
    <cellStyle name="Percent 108" xfId="1047"/>
    <cellStyle name="Percent 108 2" xfId="3552"/>
    <cellStyle name="Percent 108 2 2" xfId="3553"/>
    <cellStyle name="Percent 108 3" xfId="3554"/>
    <cellStyle name="Percent 108 4" xfId="3555"/>
    <cellStyle name="Percent 109" xfId="1048"/>
    <cellStyle name="Percent 109 2" xfId="3556"/>
    <cellStyle name="Percent 109 2 2" xfId="3557"/>
    <cellStyle name="Percent 109 3" xfId="3558"/>
    <cellStyle name="Percent 109 4" xfId="3559"/>
    <cellStyle name="Percent 11" xfId="1049"/>
    <cellStyle name="Percent 11 2" xfId="3560"/>
    <cellStyle name="Percent 11 2 2" xfId="3561"/>
    <cellStyle name="Percent 11 3" xfId="3562"/>
    <cellStyle name="Percent 11 4" xfId="3563"/>
    <cellStyle name="Percent 110" xfId="1050"/>
    <cellStyle name="Percent 110 2" xfId="3564"/>
    <cellStyle name="Percent 110 2 2" xfId="3565"/>
    <cellStyle name="Percent 110 3" xfId="3566"/>
    <cellStyle name="Percent 110 4" xfId="3567"/>
    <cellStyle name="Percent 111" xfId="1051"/>
    <cellStyle name="Percent 111 2" xfId="3568"/>
    <cellStyle name="Percent 111 2 2" xfId="3569"/>
    <cellStyle name="Percent 111 3" xfId="3570"/>
    <cellStyle name="Percent 111 4" xfId="3571"/>
    <cellStyle name="Percent 112" xfId="1052"/>
    <cellStyle name="Percent 113" xfId="1053"/>
    <cellStyle name="Percent 113 2" xfId="3572"/>
    <cellStyle name="Percent 114" xfId="4066"/>
    <cellStyle name="Percent 12" xfId="1054"/>
    <cellStyle name="Percent 12 2" xfId="3573"/>
    <cellStyle name="Percent 12 2 2" xfId="3574"/>
    <cellStyle name="Percent 12 3" xfId="3575"/>
    <cellStyle name="Percent 12 4" xfId="3576"/>
    <cellStyle name="Percent 13" xfId="1055"/>
    <cellStyle name="Percent 13 2" xfId="3577"/>
    <cellStyle name="Percent 13 2 2" xfId="3578"/>
    <cellStyle name="Percent 13 3" xfId="3579"/>
    <cellStyle name="Percent 13 4" xfId="3580"/>
    <cellStyle name="Percent 14" xfId="1056"/>
    <cellStyle name="Percent 14 2" xfId="3581"/>
    <cellStyle name="Percent 14 2 2" xfId="3582"/>
    <cellStyle name="Percent 14 3" xfId="3583"/>
    <cellStyle name="Percent 14 4" xfId="3584"/>
    <cellStyle name="Percent 15" xfId="1057"/>
    <cellStyle name="Percent 15 2" xfId="3585"/>
    <cellStyle name="Percent 15 2 2" xfId="3586"/>
    <cellStyle name="Percent 15 3" xfId="3587"/>
    <cellStyle name="Percent 15 4" xfId="3588"/>
    <cellStyle name="Percent 16" xfId="1058"/>
    <cellStyle name="Percent 16 2" xfId="3589"/>
    <cellStyle name="Percent 16 2 2" xfId="3590"/>
    <cellStyle name="Percent 16 3" xfId="3591"/>
    <cellStyle name="Percent 16 4" xfId="3592"/>
    <cellStyle name="Percent 17" xfId="1059"/>
    <cellStyle name="Percent 17 2" xfId="3593"/>
    <cellStyle name="Percent 17 2 2" xfId="3594"/>
    <cellStyle name="Percent 17 3" xfId="3595"/>
    <cellStyle name="Percent 17 4" xfId="3596"/>
    <cellStyle name="Percent 18" xfId="1060"/>
    <cellStyle name="Percent 18 2" xfId="3597"/>
    <cellStyle name="Percent 18 2 2" xfId="3598"/>
    <cellStyle name="Percent 18 3" xfId="3599"/>
    <cellStyle name="Percent 18 4" xfId="3600"/>
    <cellStyle name="Percent 19" xfId="1061"/>
    <cellStyle name="Percent 19 2" xfId="3601"/>
    <cellStyle name="Percent 19 2 2" xfId="3602"/>
    <cellStyle name="Percent 19 3" xfId="3603"/>
    <cellStyle name="Percent 19 4" xfId="3604"/>
    <cellStyle name="Percent 2" xfId="1062"/>
    <cellStyle name="Percent 2 2" xfId="1063"/>
    <cellStyle name="Percent 2 3" xfId="3605"/>
    <cellStyle name="Percent 2 3 2" xfId="3606"/>
    <cellStyle name="Percent 2 4" xfId="3607"/>
    <cellStyle name="Percent 2 5" xfId="3608"/>
    <cellStyle name="Percent 20" xfId="1064"/>
    <cellStyle name="Percent 20 2" xfId="3609"/>
    <cellStyle name="Percent 20 2 2" xfId="3610"/>
    <cellStyle name="Percent 20 3" xfId="3611"/>
    <cellStyle name="Percent 20 4" xfId="3612"/>
    <cellStyle name="Percent 21" xfId="1065"/>
    <cellStyle name="Percent 21 2" xfId="3613"/>
    <cellStyle name="Percent 21 2 2" xfId="3614"/>
    <cellStyle name="Percent 21 3" xfId="3615"/>
    <cellStyle name="Percent 21 4" xfId="3616"/>
    <cellStyle name="Percent 22" xfId="1066"/>
    <cellStyle name="Percent 22 2" xfId="3617"/>
    <cellStyle name="Percent 22 2 2" xfId="3618"/>
    <cellStyle name="Percent 22 3" xfId="3619"/>
    <cellStyle name="Percent 22 4" xfId="3620"/>
    <cellStyle name="Percent 23" xfId="1067"/>
    <cellStyle name="Percent 23 2" xfId="3621"/>
    <cellStyle name="Percent 23 2 2" xfId="3622"/>
    <cellStyle name="Percent 23 3" xfId="3623"/>
    <cellStyle name="Percent 23 4" xfId="3624"/>
    <cellStyle name="Percent 24" xfId="1068"/>
    <cellStyle name="Percent 24 2" xfId="3625"/>
    <cellStyle name="Percent 24 2 2" xfId="3626"/>
    <cellStyle name="Percent 24 3" xfId="3627"/>
    <cellStyle name="Percent 24 4" xfId="3628"/>
    <cellStyle name="Percent 25" xfId="1069"/>
    <cellStyle name="Percent 25 2" xfId="3629"/>
    <cellStyle name="Percent 25 2 2" xfId="3630"/>
    <cellStyle name="Percent 25 3" xfId="3631"/>
    <cellStyle name="Percent 25 4" xfId="3632"/>
    <cellStyle name="Percent 26" xfId="1070"/>
    <cellStyle name="Percent 26 2" xfId="3633"/>
    <cellStyle name="Percent 26 2 2" xfId="3634"/>
    <cellStyle name="Percent 26 3" xfId="3635"/>
    <cellStyle name="Percent 26 4" xfId="3636"/>
    <cellStyle name="Percent 27" xfId="1071"/>
    <cellStyle name="Percent 27 2" xfId="3637"/>
    <cellStyle name="Percent 27 2 2" xfId="3638"/>
    <cellStyle name="Percent 27 3" xfId="3639"/>
    <cellStyle name="Percent 27 4" xfId="3640"/>
    <cellStyle name="Percent 28" xfId="1072"/>
    <cellStyle name="Percent 28 2" xfId="3641"/>
    <cellStyle name="Percent 28 2 2" xfId="3642"/>
    <cellStyle name="Percent 28 3" xfId="3643"/>
    <cellStyle name="Percent 28 4" xfId="3644"/>
    <cellStyle name="Percent 29" xfId="1073"/>
    <cellStyle name="Percent 29 2" xfId="3645"/>
    <cellStyle name="Percent 29 2 2" xfId="3646"/>
    <cellStyle name="Percent 29 3" xfId="3647"/>
    <cellStyle name="Percent 29 4" xfId="3648"/>
    <cellStyle name="Percent 3" xfId="1074"/>
    <cellStyle name="Percent 3 2" xfId="3649"/>
    <cellStyle name="Percent 3 2 2" xfId="3650"/>
    <cellStyle name="Percent 3 3" xfId="3651"/>
    <cellStyle name="Percent 3 4" xfId="3652"/>
    <cellStyle name="Percent 30" xfId="1075"/>
    <cellStyle name="Percent 30 2" xfId="3653"/>
    <cellStyle name="Percent 30 2 2" xfId="3654"/>
    <cellStyle name="Percent 30 3" xfId="3655"/>
    <cellStyle name="Percent 30 4" xfId="3656"/>
    <cellStyle name="Percent 31" xfId="1076"/>
    <cellStyle name="Percent 31 2" xfId="3657"/>
    <cellStyle name="Percent 31 2 2" xfId="3658"/>
    <cellStyle name="Percent 31 3" xfId="3659"/>
    <cellStyle name="Percent 31 4" xfId="3660"/>
    <cellStyle name="Percent 32" xfId="1077"/>
    <cellStyle name="Percent 32 2" xfId="3661"/>
    <cellStyle name="Percent 32 2 2" xfId="3662"/>
    <cellStyle name="Percent 32 3" xfId="3663"/>
    <cellStyle name="Percent 32 4" xfId="3664"/>
    <cellStyle name="Percent 33" xfId="1078"/>
    <cellStyle name="Percent 33 2" xfId="3665"/>
    <cellStyle name="Percent 33 2 2" xfId="3666"/>
    <cellStyle name="Percent 33 3" xfId="3667"/>
    <cellStyle name="Percent 33 4" xfId="3668"/>
    <cellStyle name="Percent 34" xfId="1079"/>
    <cellStyle name="Percent 34 2" xfId="3669"/>
    <cellStyle name="Percent 34 2 2" xfId="3670"/>
    <cellStyle name="Percent 34 3" xfId="3671"/>
    <cellStyle name="Percent 34 4" xfId="3672"/>
    <cellStyle name="Percent 35" xfId="1080"/>
    <cellStyle name="Percent 35 2" xfId="3673"/>
    <cellStyle name="Percent 35 2 2" xfId="3674"/>
    <cellStyle name="Percent 35 3" xfId="3675"/>
    <cellStyle name="Percent 35 4" xfId="3676"/>
    <cellStyle name="Percent 36" xfId="1081"/>
    <cellStyle name="Percent 36 2" xfId="3677"/>
    <cellStyle name="Percent 36 2 2" xfId="3678"/>
    <cellStyle name="Percent 36 3" xfId="3679"/>
    <cellStyle name="Percent 36 4" xfId="3680"/>
    <cellStyle name="Percent 37" xfId="1082"/>
    <cellStyle name="Percent 37 2" xfId="3681"/>
    <cellStyle name="Percent 37 2 2" xfId="3682"/>
    <cellStyle name="Percent 37 3" xfId="3683"/>
    <cellStyle name="Percent 37 4" xfId="3684"/>
    <cellStyle name="Percent 38" xfId="1083"/>
    <cellStyle name="Percent 38 2" xfId="3685"/>
    <cellStyle name="Percent 38 2 2" xfId="3686"/>
    <cellStyle name="Percent 38 3" xfId="3687"/>
    <cellStyle name="Percent 38 4" xfId="3688"/>
    <cellStyle name="Percent 39" xfId="1084"/>
    <cellStyle name="Percent 39 2" xfId="3689"/>
    <cellStyle name="Percent 39 2 2" xfId="3690"/>
    <cellStyle name="Percent 39 3" xfId="3691"/>
    <cellStyle name="Percent 39 4" xfId="3692"/>
    <cellStyle name="Percent 4" xfId="1085"/>
    <cellStyle name="Percent 4 2" xfId="3693"/>
    <cellStyle name="Percent 4 2 2" xfId="3694"/>
    <cellStyle name="Percent 4 3" xfId="3695"/>
    <cellStyle name="Percent 4 4" xfId="3696"/>
    <cellStyle name="Percent 40" xfId="1086"/>
    <cellStyle name="Percent 40 2" xfId="3697"/>
    <cellStyle name="Percent 40 2 2" xfId="3698"/>
    <cellStyle name="Percent 40 3" xfId="3699"/>
    <cellStyle name="Percent 40 4" xfId="3700"/>
    <cellStyle name="Percent 41" xfId="1087"/>
    <cellStyle name="Percent 41 2" xfId="3701"/>
    <cellStyle name="Percent 41 2 2" xfId="3702"/>
    <cellStyle name="Percent 41 3" xfId="3703"/>
    <cellStyle name="Percent 41 4" xfId="3704"/>
    <cellStyle name="Percent 42" xfId="1088"/>
    <cellStyle name="Percent 42 2" xfId="3705"/>
    <cellStyle name="Percent 42 2 2" xfId="3706"/>
    <cellStyle name="Percent 42 3" xfId="3707"/>
    <cellStyle name="Percent 42 4" xfId="3708"/>
    <cellStyle name="Percent 43" xfId="1089"/>
    <cellStyle name="Percent 43 2" xfId="3709"/>
    <cellStyle name="Percent 43 2 2" xfId="3710"/>
    <cellStyle name="Percent 43 3" xfId="3711"/>
    <cellStyle name="Percent 43 4" xfId="3712"/>
    <cellStyle name="Percent 44" xfId="1090"/>
    <cellStyle name="Percent 44 2" xfId="3713"/>
    <cellStyle name="Percent 44 2 2" xfId="3714"/>
    <cellStyle name="Percent 44 3" xfId="3715"/>
    <cellStyle name="Percent 44 4" xfId="3716"/>
    <cellStyle name="Percent 45" xfId="1091"/>
    <cellStyle name="Percent 45 2" xfId="3717"/>
    <cellStyle name="Percent 45 2 2" xfId="3718"/>
    <cellStyle name="Percent 45 3" xfId="3719"/>
    <cellStyle name="Percent 45 4" xfId="3720"/>
    <cellStyle name="Percent 46" xfId="1092"/>
    <cellStyle name="Percent 46 2" xfId="3721"/>
    <cellStyle name="Percent 46 2 2" xfId="3722"/>
    <cellStyle name="Percent 46 3" xfId="3723"/>
    <cellStyle name="Percent 46 4" xfId="3724"/>
    <cellStyle name="Percent 47" xfId="1093"/>
    <cellStyle name="Percent 47 2" xfId="3725"/>
    <cellStyle name="Percent 47 2 2" xfId="3726"/>
    <cellStyle name="Percent 47 3" xfId="3727"/>
    <cellStyle name="Percent 47 4" xfId="3728"/>
    <cellStyle name="Percent 48" xfId="1094"/>
    <cellStyle name="Percent 48 2" xfId="3729"/>
    <cellStyle name="Percent 48 2 2" xfId="3730"/>
    <cellStyle name="Percent 48 3" xfId="3731"/>
    <cellStyle name="Percent 48 4" xfId="3732"/>
    <cellStyle name="Percent 49" xfId="1095"/>
    <cellStyle name="Percent 49 2" xfId="3733"/>
    <cellStyle name="Percent 49 2 2" xfId="3734"/>
    <cellStyle name="Percent 49 3" xfId="3735"/>
    <cellStyle name="Percent 49 4" xfId="3736"/>
    <cellStyle name="Percent 5" xfId="1096"/>
    <cellStyle name="Percent 5 2" xfId="3737"/>
    <cellStyle name="Percent 5 2 2" xfId="3738"/>
    <cellStyle name="Percent 5 3" xfId="3739"/>
    <cellStyle name="Percent 5 4" xfId="3740"/>
    <cellStyle name="Percent 50" xfId="1097"/>
    <cellStyle name="Percent 50 2" xfId="3741"/>
    <cellStyle name="Percent 50 2 2" xfId="3742"/>
    <cellStyle name="Percent 50 3" xfId="3743"/>
    <cellStyle name="Percent 50 4" xfId="3744"/>
    <cellStyle name="Percent 51" xfId="1098"/>
    <cellStyle name="Percent 51 2" xfId="3745"/>
    <cellStyle name="Percent 51 2 2" xfId="3746"/>
    <cellStyle name="Percent 51 3" xfId="3747"/>
    <cellStyle name="Percent 51 4" xfId="3748"/>
    <cellStyle name="Percent 52" xfId="1099"/>
    <cellStyle name="Percent 52 2" xfId="3749"/>
    <cellStyle name="Percent 52 2 2" xfId="3750"/>
    <cellStyle name="Percent 52 3" xfId="3751"/>
    <cellStyle name="Percent 52 4" xfId="3752"/>
    <cellStyle name="Percent 53" xfId="1100"/>
    <cellStyle name="Percent 53 2" xfId="3753"/>
    <cellStyle name="Percent 53 2 2" xfId="3754"/>
    <cellStyle name="Percent 53 3" xfId="3755"/>
    <cellStyle name="Percent 53 4" xfId="3756"/>
    <cellStyle name="Percent 54" xfId="1101"/>
    <cellStyle name="Percent 54 2" xfId="3757"/>
    <cellStyle name="Percent 54 2 2" xfId="3758"/>
    <cellStyle name="Percent 54 3" xfId="3759"/>
    <cellStyle name="Percent 54 4" xfId="3760"/>
    <cellStyle name="Percent 55" xfId="1102"/>
    <cellStyle name="Percent 55 2" xfId="3761"/>
    <cellStyle name="Percent 55 2 2" xfId="3762"/>
    <cellStyle name="Percent 55 3" xfId="3763"/>
    <cellStyle name="Percent 55 4" xfId="3764"/>
    <cellStyle name="Percent 56" xfId="1103"/>
    <cellStyle name="Percent 56 2" xfId="3765"/>
    <cellStyle name="Percent 56 2 2" xfId="3766"/>
    <cellStyle name="Percent 56 3" xfId="3767"/>
    <cellStyle name="Percent 56 4" xfId="3768"/>
    <cellStyle name="Percent 57" xfId="1104"/>
    <cellStyle name="Percent 57 2" xfId="3769"/>
    <cellStyle name="Percent 57 2 2" xfId="3770"/>
    <cellStyle name="Percent 57 3" xfId="3771"/>
    <cellStyle name="Percent 57 4" xfId="3772"/>
    <cellStyle name="Percent 58" xfId="1105"/>
    <cellStyle name="Percent 58 2" xfId="3773"/>
    <cellStyle name="Percent 58 2 2" xfId="3774"/>
    <cellStyle name="Percent 58 3" xfId="3775"/>
    <cellStyle name="Percent 58 4" xfId="3776"/>
    <cellStyle name="Percent 59" xfId="1106"/>
    <cellStyle name="Percent 59 2" xfId="3777"/>
    <cellStyle name="Percent 59 2 2" xfId="3778"/>
    <cellStyle name="Percent 59 3" xfId="3779"/>
    <cellStyle name="Percent 59 4" xfId="3780"/>
    <cellStyle name="Percent 6" xfId="1107"/>
    <cellStyle name="Percent 6 2" xfId="3781"/>
    <cellStyle name="Percent 6 2 2" xfId="3782"/>
    <cellStyle name="Percent 6 3" xfId="3783"/>
    <cellStyle name="Percent 6 4" xfId="3784"/>
    <cellStyle name="Percent 60" xfId="1108"/>
    <cellStyle name="Percent 60 2" xfId="3785"/>
    <cellStyle name="Percent 60 2 2" xfId="3786"/>
    <cellStyle name="Percent 60 3" xfId="3787"/>
    <cellStyle name="Percent 60 4" xfId="3788"/>
    <cellStyle name="Percent 61" xfId="1109"/>
    <cellStyle name="Percent 61 2" xfId="3789"/>
    <cellStyle name="Percent 61 2 2" xfId="3790"/>
    <cellStyle name="Percent 61 3" xfId="3791"/>
    <cellStyle name="Percent 61 4" xfId="3792"/>
    <cellStyle name="Percent 62" xfId="1110"/>
    <cellStyle name="Percent 62 2" xfId="3793"/>
    <cellStyle name="Percent 62 2 2" xfId="3794"/>
    <cellStyle name="Percent 62 3" xfId="3795"/>
    <cellStyle name="Percent 62 4" xfId="3796"/>
    <cellStyle name="Percent 63" xfId="1111"/>
    <cellStyle name="Percent 63 2" xfId="3797"/>
    <cellStyle name="Percent 63 2 2" xfId="3798"/>
    <cellStyle name="Percent 63 3" xfId="3799"/>
    <cellStyle name="Percent 63 4" xfId="3800"/>
    <cellStyle name="Percent 64" xfId="1112"/>
    <cellStyle name="Percent 64 2" xfId="3801"/>
    <cellStyle name="Percent 64 2 2" xfId="3802"/>
    <cellStyle name="Percent 64 3" xfId="3803"/>
    <cellStyle name="Percent 64 4" xfId="3804"/>
    <cellStyle name="Percent 65" xfId="1113"/>
    <cellStyle name="Percent 65 2" xfId="3805"/>
    <cellStyle name="Percent 65 2 2" xfId="3806"/>
    <cellStyle name="Percent 65 3" xfId="3807"/>
    <cellStyle name="Percent 65 4" xfId="3808"/>
    <cellStyle name="Percent 66" xfId="1114"/>
    <cellStyle name="Percent 66 2" xfId="3809"/>
    <cellStyle name="Percent 66 2 2" xfId="3810"/>
    <cellStyle name="Percent 66 3" xfId="3811"/>
    <cellStyle name="Percent 66 4" xfId="3812"/>
    <cellStyle name="Percent 67" xfId="1115"/>
    <cellStyle name="Percent 67 2" xfId="3813"/>
    <cellStyle name="Percent 67 2 2" xfId="3814"/>
    <cellStyle name="Percent 67 3" xfId="3815"/>
    <cellStyle name="Percent 67 4" xfId="3816"/>
    <cellStyle name="Percent 68" xfId="1116"/>
    <cellStyle name="Percent 68 2" xfId="3817"/>
    <cellStyle name="Percent 68 2 2" xfId="3818"/>
    <cellStyle name="Percent 68 3" xfId="3819"/>
    <cellStyle name="Percent 68 4" xfId="3820"/>
    <cellStyle name="Percent 69" xfId="1117"/>
    <cellStyle name="Percent 69 2" xfId="3821"/>
    <cellStyle name="Percent 69 2 2" xfId="3822"/>
    <cellStyle name="Percent 69 3" xfId="3823"/>
    <cellStyle name="Percent 69 4" xfId="3824"/>
    <cellStyle name="Percent 7" xfId="1118"/>
    <cellStyle name="Percent 7 2" xfId="3825"/>
    <cellStyle name="Percent 7 2 2" xfId="3826"/>
    <cellStyle name="Percent 7 3" xfId="3827"/>
    <cellStyle name="Percent 7 4" xfId="3828"/>
    <cellStyle name="Percent 70" xfId="1119"/>
    <cellStyle name="Percent 70 2" xfId="3829"/>
    <cellStyle name="Percent 70 2 2" xfId="3830"/>
    <cellStyle name="Percent 70 3" xfId="3831"/>
    <cellStyle name="Percent 70 4" xfId="3832"/>
    <cellStyle name="Percent 71" xfId="1120"/>
    <cellStyle name="Percent 71 2" xfId="3833"/>
    <cellStyle name="Percent 71 2 2" xfId="3834"/>
    <cellStyle name="Percent 71 3" xfId="3835"/>
    <cellStyle name="Percent 71 4" xfId="3836"/>
    <cellStyle name="Percent 72" xfId="1121"/>
    <cellStyle name="Percent 72 2" xfId="3837"/>
    <cellStyle name="Percent 72 2 2" xfId="3838"/>
    <cellStyle name="Percent 72 3" xfId="3839"/>
    <cellStyle name="Percent 72 4" xfId="3840"/>
    <cellStyle name="Percent 73" xfId="1122"/>
    <cellStyle name="Percent 73 2" xfId="3841"/>
    <cellStyle name="Percent 73 2 2" xfId="3842"/>
    <cellStyle name="Percent 73 3" xfId="3843"/>
    <cellStyle name="Percent 73 4" xfId="3844"/>
    <cellStyle name="Percent 74" xfId="1123"/>
    <cellStyle name="Percent 74 2" xfId="3845"/>
    <cellStyle name="Percent 74 2 2" xfId="3846"/>
    <cellStyle name="Percent 74 3" xfId="3847"/>
    <cellStyle name="Percent 74 4" xfId="3848"/>
    <cellStyle name="Percent 75" xfId="1124"/>
    <cellStyle name="Percent 75 2" xfId="3849"/>
    <cellStyle name="Percent 75 2 2" xfId="3850"/>
    <cellStyle name="Percent 75 3" xfId="3851"/>
    <cellStyle name="Percent 75 4" xfId="3852"/>
    <cellStyle name="Percent 76" xfId="1125"/>
    <cellStyle name="Percent 76 2" xfId="3853"/>
    <cellStyle name="Percent 76 2 2" xfId="3854"/>
    <cellStyle name="Percent 76 3" xfId="3855"/>
    <cellStyle name="Percent 76 4" xfId="3856"/>
    <cellStyle name="Percent 77" xfId="1126"/>
    <cellStyle name="Percent 77 2" xfId="3857"/>
    <cellStyle name="Percent 77 2 2" xfId="3858"/>
    <cellStyle name="Percent 77 3" xfId="3859"/>
    <cellStyle name="Percent 77 4" xfId="3860"/>
    <cellStyle name="Percent 78" xfId="1127"/>
    <cellStyle name="Percent 78 2" xfId="3861"/>
    <cellStyle name="Percent 78 2 2" xfId="3862"/>
    <cellStyle name="Percent 78 3" xfId="3863"/>
    <cellStyle name="Percent 78 4" xfId="3864"/>
    <cellStyle name="Percent 79" xfId="1128"/>
    <cellStyle name="Percent 79 2" xfId="3865"/>
    <cellStyle name="Percent 79 2 2" xfId="3866"/>
    <cellStyle name="Percent 79 3" xfId="3867"/>
    <cellStyle name="Percent 79 4" xfId="3868"/>
    <cellStyle name="Percent 8" xfId="1129"/>
    <cellStyle name="Percent 8 2" xfId="3869"/>
    <cellStyle name="Percent 8 2 2" xfId="3870"/>
    <cellStyle name="Percent 8 3" xfId="3871"/>
    <cellStyle name="Percent 8 4" xfId="3872"/>
    <cellStyle name="Percent 80" xfId="1130"/>
    <cellStyle name="Percent 80 2" xfId="3873"/>
    <cellStyle name="Percent 80 2 2" xfId="3874"/>
    <cellStyle name="Percent 80 3" xfId="3875"/>
    <cellStyle name="Percent 80 4" xfId="3876"/>
    <cellStyle name="Percent 81" xfId="1131"/>
    <cellStyle name="Percent 81 2" xfId="3877"/>
    <cellStyle name="Percent 81 2 2" xfId="3878"/>
    <cellStyle name="Percent 81 3" xfId="3879"/>
    <cellStyle name="Percent 81 4" xfId="3880"/>
    <cellStyle name="Percent 82" xfId="1132"/>
    <cellStyle name="Percent 82 2" xfId="3881"/>
    <cellStyle name="Percent 82 2 2" xfId="3882"/>
    <cellStyle name="Percent 82 3" xfId="3883"/>
    <cellStyle name="Percent 82 4" xfId="3884"/>
    <cellStyle name="Percent 83" xfId="1133"/>
    <cellStyle name="Percent 83 2" xfId="3885"/>
    <cellStyle name="Percent 83 2 2" xfId="3886"/>
    <cellStyle name="Percent 83 3" xfId="3887"/>
    <cellStyle name="Percent 83 4" xfId="3888"/>
    <cellStyle name="Percent 84" xfId="1134"/>
    <cellStyle name="Percent 84 2" xfId="3889"/>
    <cellStyle name="Percent 84 2 2" xfId="3890"/>
    <cellStyle name="Percent 84 3" xfId="3891"/>
    <cellStyle name="Percent 84 4" xfId="3892"/>
    <cellStyle name="Percent 85" xfId="1135"/>
    <cellStyle name="Percent 85 2" xfId="3893"/>
    <cellStyle name="Percent 85 2 2" xfId="3894"/>
    <cellStyle name="Percent 85 3" xfId="3895"/>
    <cellStyle name="Percent 85 4" xfId="3896"/>
    <cellStyle name="Percent 86" xfId="1136"/>
    <cellStyle name="Percent 86 2" xfId="3897"/>
    <cellStyle name="Percent 86 2 2" xfId="3898"/>
    <cellStyle name="Percent 86 3" xfId="3899"/>
    <cellStyle name="Percent 86 4" xfId="3900"/>
    <cellStyle name="Percent 87" xfId="1137"/>
    <cellStyle name="Percent 87 2" xfId="3901"/>
    <cellStyle name="Percent 87 2 2" xfId="3902"/>
    <cellStyle name="Percent 87 3" xfId="3903"/>
    <cellStyle name="Percent 87 4" xfId="3904"/>
    <cellStyle name="Percent 88" xfId="1138"/>
    <cellStyle name="Percent 88 2" xfId="3905"/>
    <cellStyle name="Percent 88 2 2" xfId="3906"/>
    <cellStyle name="Percent 88 3" xfId="3907"/>
    <cellStyle name="Percent 88 4" xfId="3908"/>
    <cellStyle name="Percent 89" xfId="1139"/>
    <cellStyle name="Percent 89 2" xfId="3909"/>
    <cellStyle name="Percent 89 2 2" xfId="3910"/>
    <cellStyle name="Percent 89 3" xfId="3911"/>
    <cellStyle name="Percent 89 4" xfId="3912"/>
    <cellStyle name="Percent 9" xfId="1140"/>
    <cellStyle name="Percent 9 2" xfId="3913"/>
    <cellStyle name="Percent 9 2 2" xfId="3914"/>
    <cellStyle name="Percent 9 3" xfId="3915"/>
    <cellStyle name="Percent 9 4" xfId="3916"/>
    <cellStyle name="Percent 90" xfId="1141"/>
    <cellStyle name="Percent 90 2" xfId="3917"/>
    <cellStyle name="Percent 90 2 2" xfId="3918"/>
    <cellStyle name="Percent 90 3" xfId="3919"/>
    <cellStyle name="Percent 90 4" xfId="3920"/>
    <cellStyle name="Percent 91" xfId="1142"/>
    <cellStyle name="Percent 91 2" xfId="3921"/>
    <cellStyle name="Percent 91 2 2" xfId="3922"/>
    <cellStyle name="Percent 91 3" xfId="3923"/>
    <cellStyle name="Percent 91 4" xfId="3924"/>
    <cellStyle name="Percent 92" xfId="1143"/>
    <cellStyle name="Percent 92 2" xfId="3925"/>
    <cellStyle name="Percent 92 2 2" xfId="3926"/>
    <cellStyle name="Percent 92 3" xfId="3927"/>
    <cellStyle name="Percent 92 4" xfId="3928"/>
    <cellStyle name="Percent 93" xfId="1144"/>
    <cellStyle name="Percent 93 2" xfId="3929"/>
    <cellStyle name="Percent 93 2 2" xfId="3930"/>
    <cellStyle name="Percent 93 3" xfId="3931"/>
    <cellStyle name="Percent 93 4" xfId="3932"/>
    <cellStyle name="Percent 94" xfId="1145"/>
    <cellStyle name="Percent 94 2" xfId="3933"/>
    <cellStyle name="Percent 94 2 2" xfId="3934"/>
    <cellStyle name="Percent 94 3" xfId="3935"/>
    <cellStyle name="Percent 94 4" xfId="3936"/>
    <cellStyle name="Percent 95" xfId="1146"/>
    <cellStyle name="Percent 95 2" xfId="3937"/>
    <cellStyle name="Percent 95 2 2" xfId="3938"/>
    <cellStyle name="Percent 95 3" xfId="3939"/>
    <cellStyle name="Percent 95 4" xfId="3940"/>
    <cellStyle name="Percent 96" xfId="1147"/>
    <cellStyle name="Percent 96 2" xfId="3941"/>
    <cellStyle name="Percent 96 2 2" xfId="3942"/>
    <cellStyle name="Percent 96 3" xfId="3943"/>
    <cellStyle name="Percent 96 4" xfId="3944"/>
    <cellStyle name="Percent 97" xfId="1148"/>
    <cellStyle name="Percent 97 2" xfId="3945"/>
    <cellStyle name="Percent 97 2 2" xfId="3946"/>
    <cellStyle name="Percent 97 3" xfId="3947"/>
    <cellStyle name="Percent 97 4" xfId="3948"/>
    <cellStyle name="Percent 98" xfId="1149"/>
    <cellStyle name="Percent 98 2" xfId="3949"/>
    <cellStyle name="Percent 98 2 2" xfId="3950"/>
    <cellStyle name="Percent 98 3" xfId="3951"/>
    <cellStyle name="Percent 98 4" xfId="3952"/>
    <cellStyle name="Percent 99" xfId="1150"/>
    <cellStyle name="Percent 99 2" xfId="3953"/>
    <cellStyle name="Percent 99 2 2" xfId="3954"/>
    <cellStyle name="Percent 99 3" xfId="3955"/>
    <cellStyle name="Percent 99 4" xfId="3956"/>
    <cellStyle name="Reset  - Style7" xfId="1151"/>
    <cellStyle name="Table  - Style6" xfId="1152"/>
    <cellStyle name="Title  - Style1" xfId="1153"/>
    <cellStyle name="Title 2" xfId="1154"/>
    <cellStyle name="Total 2" xfId="1155"/>
    <cellStyle name="TotCol - Style5" xfId="1156"/>
    <cellStyle name="TotRow - Style4" xfId="1157"/>
    <cellStyle name="Warning Text 2" xfId="1158"/>
  </cellStyles>
  <dxfs count="9">
    <dxf>
      <font>
        <b/>
        <i val="0"/>
        <color auto="1"/>
      </font>
      <fill>
        <patternFill>
          <bgColor theme="0"/>
        </patternFill>
      </fill>
    </dxf>
    <dxf>
      <font>
        <b/>
        <i val="0"/>
        <color auto="1"/>
      </font>
      <fill>
        <patternFill>
          <bgColor theme="2"/>
        </patternFill>
      </fill>
    </dxf>
    <dxf>
      <font>
        <condense val="0"/>
        <extend val="0"/>
        <color rgb="FF9C0006"/>
      </font>
      <fill>
        <patternFill>
          <bgColor rgb="FFFFC7CE"/>
        </patternFill>
      </fill>
    </dxf>
    <dxf>
      <font>
        <b/>
        <i val="0"/>
      </font>
    </dxf>
    <dxf>
      <font>
        <b/>
        <i val="0"/>
        <color auto="1"/>
      </font>
      <fill>
        <patternFill>
          <bgColor theme="0"/>
        </patternFill>
      </fill>
    </dxf>
    <dxf>
      <font>
        <b/>
        <i val="0"/>
        <color auto="1"/>
      </font>
      <fill>
        <patternFill>
          <bgColor theme="2"/>
        </patternFill>
      </fill>
    </dxf>
    <dxf>
      <font>
        <condense val="0"/>
        <extend val="0"/>
        <color rgb="FF9C0006"/>
      </font>
      <fill>
        <patternFill>
          <bgColor rgb="FFFFC7CE"/>
        </patternFill>
      </fill>
    </dxf>
    <dxf>
      <font>
        <b/>
        <i val="0"/>
      </font>
    </dxf>
    <dxf>
      <fill>
        <patternFill patternType="solid">
          <fgColor rgb="FFFFFF00"/>
          <bgColor rgb="FF00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theme" Target="theme/theme1.xml"/><Relationship Id="rId5" Type="http://schemas.openxmlformats.org/officeDocument/2006/relationships/externalLink" Target="externalLinks/externalLink1.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r1winfs\wr1fs\Documents%20and%20Settings\20649\Local%20Settings\Temporary%20Internet%20Files\Content.Outlook\AF6ZSVTG\TRAVL_APR14%2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TRAVL\APR15\Final%20file%20from%20WRPC\TRAVL_APR15.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20649\Local%20Settings\Temporary%20Internet%20Files\Content.Outlook\AF6ZSVTG\TRAVL_APR14%2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JAN16_ELEMENTWISE_WR1.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TRAVL\APR15\Final%20file%20from%20WRPC\TRAVL_APR15.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DEC15_ELEMENTWISE_WR1.xlsm"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IL-ALL"/>
      <sheetName val="Base Data"/>
      <sheetName val="Sample (2)"/>
      <sheetName val="Trippings (2)"/>
      <sheetName val="Trippings"/>
      <sheetName val="TRAVL"/>
      <sheetName val="Help"/>
    </sheetNames>
    <sheetDataSet>
      <sheetData sheetId="0"/>
      <sheetData sheetId="1"/>
      <sheetData sheetId="2"/>
      <sheetData sheetId="3"/>
      <sheetData sheetId="4">
        <row r="4">
          <cell r="C4" t="str">
            <v>WRTS-I</v>
          </cell>
          <cell r="E4">
            <v>41773</v>
          </cell>
        </row>
      </sheetData>
      <sheetData sheetId="5">
        <row r="2">
          <cell r="H2">
            <v>744</v>
          </cell>
        </row>
      </sheetData>
      <sheetData sheetId="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IL-ALL"/>
      <sheetName val="Base Data"/>
      <sheetName val="Sample (2)"/>
      <sheetName val="Trippings"/>
      <sheetName val="TRAVL"/>
      <sheetName val="CERTIFICATE &amp; NOTING"/>
      <sheetName val="Trippings_E"/>
    </sheetNames>
    <sheetDataSet>
      <sheetData sheetId="0"/>
      <sheetData sheetId="1"/>
      <sheetData sheetId="2" refreshError="1"/>
      <sheetData sheetId="3"/>
      <sheetData sheetId="4">
        <row r="2">
          <cell r="I2">
            <v>720</v>
          </cell>
        </row>
      </sheetData>
      <sheetData sheetId="5" refreshError="1"/>
      <sheetData sheetId="6"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IL-ALL"/>
      <sheetName val="Base Data"/>
      <sheetName val="Sample (2)"/>
      <sheetName val="Trippings (2)"/>
      <sheetName val="Trippings"/>
      <sheetName val="TRAVL"/>
      <sheetName val="Help"/>
    </sheetNames>
    <sheetDataSet>
      <sheetData sheetId="0"/>
      <sheetData sheetId="1"/>
      <sheetData sheetId="2"/>
      <sheetData sheetId="3"/>
      <sheetData sheetId="4">
        <row r="4">
          <cell r="C4" t="str">
            <v>WRTS-I</v>
          </cell>
          <cell r="E4">
            <v>41773</v>
          </cell>
        </row>
      </sheetData>
      <sheetData sheetId="5">
        <row r="2">
          <cell r="H2">
            <v>744</v>
          </cell>
        </row>
      </sheetData>
      <sheetData sheetId="6"/>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JAN16"/>
      <sheetName val="Element list"/>
      <sheetName val="Tripping (2)"/>
      <sheetName val="Sheet1 (2)"/>
      <sheetName val="Sheet7"/>
    </sheetNames>
    <sheetDataSet>
      <sheetData sheetId="0" refreshError="1"/>
      <sheetData sheetId="1"/>
      <sheetData sheetId="2" refreshError="1"/>
      <sheetData sheetId="3" refreshError="1"/>
      <sheetData sheetId="4"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SIL-ALL"/>
      <sheetName val="Base Data"/>
      <sheetName val="Sample (2)"/>
      <sheetName val="Trippings"/>
      <sheetName val="TRAVL"/>
      <sheetName val="CERTIFICATE &amp; NOTING"/>
      <sheetName val="Trippings_E"/>
    </sheetNames>
    <sheetDataSet>
      <sheetData sheetId="0"/>
      <sheetData sheetId="1">
        <row r="2">
          <cell r="A2">
            <v>765</v>
          </cell>
        </row>
      </sheetData>
      <sheetData sheetId="2" refreshError="1"/>
      <sheetData sheetId="3">
        <row r="4">
          <cell r="C4" t="str">
            <v>WR</v>
          </cell>
        </row>
      </sheetData>
      <sheetData sheetId="4">
        <row r="2">
          <cell r="I2">
            <v>720</v>
          </cell>
        </row>
      </sheetData>
      <sheetData sheetId="5" refreshError="1"/>
      <sheetData sheetId="6"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DEC15"/>
      <sheetName val="Element list"/>
      <sheetName val="TRIPPING"/>
      <sheetName val="Sheet1 (2)"/>
      <sheetName val="Sheet1"/>
    </sheetNames>
    <sheetDataSet>
      <sheetData sheetId="0" refreshError="1"/>
      <sheetData sheetId="1" refreshError="1"/>
      <sheetData sheetId="2" refreshError="1"/>
      <sheetData sheetId="3"/>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codeName="Sheet1"/>
  <dimension ref="A1:Y575"/>
  <sheetViews>
    <sheetView tabSelected="1" view="pageBreakPreview" zoomScale="85" zoomScaleSheetLayoutView="85" workbookViewId="0">
      <pane ySplit="5" topLeftCell="A6" activePane="bottomLeft" state="frozen"/>
      <selection pane="bottomLeft" activeCell="I18" sqref="I18"/>
    </sheetView>
  </sheetViews>
  <sheetFormatPr defaultRowHeight="15" outlineLevelRow="2"/>
  <cols>
    <col min="1" max="1" width="6" style="24" customWidth="1"/>
    <col min="2" max="2" width="9.42578125" style="20" customWidth="1"/>
    <col min="3" max="3" width="48.42578125" style="162" customWidth="1"/>
    <col min="4" max="4" width="9.5703125" style="24" customWidth="1"/>
    <col min="5" max="5" width="11.5703125" style="23" customWidth="1"/>
    <col min="6" max="6" width="8.85546875" style="23" customWidth="1"/>
    <col min="7" max="7" width="13.28515625" style="19" customWidth="1"/>
    <col min="8" max="8" width="12" style="19" customWidth="1"/>
    <col min="9" max="9" width="11.42578125" style="24" customWidth="1"/>
    <col min="10" max="13" width="10" style="24" customWidth="1"/>
    <col min="14" max="16" width="9.140625" style="19" customWidth="1"/>
    <col min="17" max="17" width="11" style="19" customWidth="1"/>
    <col min="18" max="18" width="8.5703125" style="19" customWidth="1"/>
    <col min="19" max="19" width="9.140625" style="19" customWidth="1"/>
    <col min="20" max="20" width="8.7109375" style="20" customWidth="1"/>
    <col min="21" max="21" width="45.5703125" style="42" customWidth="1"/>
    <col min="22" max="22" width="16.85546875" style="42" customWidth="1"/>
    <col min="23" max="23" width="15.28515625" style="42" customWidth="1"/>
    <col min="24" max="24" width="12.85546875" style="20" customWidth="1"/>
    <col min="25" max="25" width="47.28515625" style="17" customWidth="1"/>
    <col min="26" max="16384" width="9.140625" style="17"/>
  </cols>
  <sheetData>
    <row r="1" spans="1:25">
      <c r="A1" s="21"/>
      <c r="B1" s="22"/>
      <c r="C1" s="1"/>
      <c r="D1" s="15"/>
      <c r="E1" s="22"/>
      <c r="F1" s="22"/>
      <c r="G1" s="15"/>
      <c r="H1" s="15"/>
      <c r="I1" s="15"/>
      <c r="J1" s="15"/>
      <c r="K1" s="15"/>
      <c r="L1" s="15"/>
      <c r="M1" s="15"/>
      <c r="N1" s="1"/>
      <c r="O1" s="1"/>
      <c r="P1" s="1"/>
      <c r="Q1" s="1"/>
      <c r="R1" s="1"/>
      <c r="S1" s="1"/>
      <c r="T1" s="2"/>
      <c r="U1" s="40"/>
      <c r="V1" s="115"/>
      <c r="W1" s="115"/>
      <c r="X1" s="2"/>
    </row>
    <row r="2" spans="1:25" ht="14.25">
      <c r="A2" s="26"/>
      <c r="B2" s="3"/>
      <c r="C2" s="135" t="s">
        <v>660</v>
      </c>
      <c r="D2" s="136">
        <v>42430</v>
      </c>
      <c r="E2" s="3"/>
      <c r="F2" s="3"/>
      <c r="G2" s="14"/>
      <c r="H2" s="14"/>
      <c r="I2" s="14"/>
      <c r="J2" s="14"/>
      <c r="K2" s="14"/>
      <c r="L2" s="14"/>
      <c r="M2" s="14"/>
      <c r="N2" s="3"/>
      <c r="O2" s="3"/>
      <c r="P2" s="3"/>
      <c r="Q2" s="3"/>
      <c r="R2" s="3"/>
      <c r="S2" s="3"/>
      <c r="T2" s="2"/>
      <c r="U2" s="40"/>
      <c r="V2" s="115"/>
      <c r="W2" s="156">
        <f>31*24</f>
        <v>744</v>
      </c>
      <c r="X2" s="2"/>
    </row>
    <row r="3" spans="1:25">
      <c r="A3" s="5"/>
      <c r="B3" s="5"/>
      <c r="C3" s="158"/>
      <c r="D3" s="16"/>
      <c r="E3" s="5"/>
      <c r="F3" s="5"/>
      <c r="G3" s="16"/>
      <c r="H3" s="16"/>
      <c r="I3" s="30"/>
      <c r="J3" s="31"/>
      <c r="K3" s="31"/>
      <c r="L3" s="31"/>
      <c r="M3" s="31"/>
      <c r="N3" s="5"/>
      <c r="O3" s="5"/>
      <c r="P3" s="13"/>
      <c r="Q3" s="13"/>
      <c r="R3" s="4"/>
      <c r="S3" s="4"/>
      <c r="T3" s="6"/>
      <c r="U3" s="41"/>
      <c r="V3" s="115"/>
      <c r="W3" s="115"/>
      <c r="X3" s="6"/>
    </row>
    <row r="4" spans="1:25" ht="15" customHeight="1">
      <c r="A4" s="116" t="s">
        <v>0</v>
      </c>
      <c r="B4" s="116" t="s">
        <v>635</v>
      </c>
      <c r="C4" s="116" t="s">
        <v>1</v>
      </c>
      <c r="D4" s="116" t="s">
        <v>636</v>
      </c>
      <c r="E4" s="116" t="s">
        <v>637</v>
      </c>
      <c r="F4" s="116" t="s">
        <v>638</v>
      </c>
      <c r="G4" s="117" t="s">
        <v>639</v>
      </c>
      <c r="H4" s="118"/>
      <c r="I4" s="119" t="s">
        <v>640</v>
      </c>
      <c r="J4" s="120"/>
      <c r="K4" s="121" t="s">
        <v>641</v>
      </c>
      <c r="L4" s="122"/>
      <c r="M4" s="123" t="s">
        <v>642</v>
      </c>
      <c r="N4" s="124" t="s">
        <v>643</v>
      </c>
      <c r="O4" s="125"/>
      <c r="P4" s="125"/>
      <c r="Q4" s="126"/>
      <c r="R4" s="127" t="s">
        <v>644</v>
      </c>
      <c r="S4" s="127" t="s">
        <v>645</v>
      </c>
      <c r="T4" s="127" t="s">
        <v>646</v>
      </c>
      <c r="U4" s="127" t="s">
        <v>647</v>
      </c>
      <c r="V4" s="127" t="s">
        <v>648</v>
      </c>
      <c r="W4" s="127" t="s">
        <v>649</v>
      </c>
      <c r="X4" s="128" t="s">
        <v>650</v>
      </c>
    </row>
    <row r="5" spans="1:25" ht="67.5" outlineLevel="1">
      <c r="A5" s="129"/>
      <c r="B5" s="129"/>
      <c r="C5" s="129"/>
      <c r="D5" s="129"/>
      <c r="E5" s="129"/>
      <c r="F5" s="129"/>
      <c r="G5" s="130" t="s">
        <v>651</v>
      </c>
      <c r="H5" s="131" t="s">
        <v>652</v>
      </c>
      <c r="I5" s="132" t="s">
        <v>653</v>
      </c>
      <c r="J5" s="132" t="s">
        <v>652</v>
      </c>
      <c r="K5" s="132" t="s">
        <v>654</v>
      </c>
      <c r="L5" s="132" t="s">
        <v>655</v>
      </c>
      <c r="M5" s="133"/>
      <c r="N5" s="131" t="s">
        <v>656</v>
      </c>
      <c r="O5" s="131" t="s">
        <v>657</v>
      </c>
      <c r="P5" s="131" t="s">
        <v>658</v>
      </c>
      <c r="Q5" s="131" t="s">
        <v>659</v>
      </c>
      <c r="R5" s="134"/>
      <c r="S5" s="134"/>
      <c r="T5" s="134"/>
      <c r="U5" s="134"/>
      <c r="V5" s="134"/>
      <c r="W5" s="134"/>
      <c r="X5" s="134"/>
    </row>
    <row r="6" spans="1:25" outlineLevel="2">
      <c r="A6" s="32">
        <v>1</v>
      </c>
      <c r="B6" s="140" t="s">
        <v>95</v>
      </c>
      <c r="C6" s="77" t="s">
        <v>94</v>
      </c>
      <c r="D6" s="140">
        <v>14</v>
      </c>
      <c r="E6" s="64" t="s">
        <v>434</v>
      </c>
      <c r="F6" s="140"/>
      <c r="G6" s="52"/>
      <c r="H6" s="34"/>
      <c r="I6" s="60"/>
      <c r="J6" s="59"/>
      <c r="K6" s="59"/>
      <c r="L6" s="59"/>
      <c r="M6" s="59"/>
      <c r="N6" s="35"/>
      <c r="O6" s="35"/>
      <c r="P6" s="35"/>
      <c r="Q6" s="35"/>
      <c r="R6" s="43"/>
      <c r="S6" s="43"/>
      <c r="T6" s="36"/>
      <c r="U6" s="47"/>
      <c r="V6" s="47"/>
      <c r="W6" s="47"/>
      <c r="X6" s="139"/>
      <c r="Y6" s="29"/>
    </row>
    <row r="7" spans="1:25" outlineLevel="1">
      <c r="A7" s="32"/>
      <c r="B7" s="140"/>
      <c r="C7" s="154" t="s">
        <v>661</v>
      </c>
      <c r="D7" s="140"/>
      <c r="E7" s="64"/>
      <c r="F7" s="140"/>
      <c r="G7" s="52"/>
      <c r="H7" s="34"/>
      <c r="I7" s="60"/>
      <c r="J7" s="59"/>
      <c r="K7" s="59"/>
      <c r="L7" s="59"/>
      <c r="M7" s="59"/>
      <c r="N7" s="35">
        <f>SUBTOTAL(9,N6:N6)</f>
        <v>0</v>
      </c>
      <c r="O7" s="35">
        <f>SUBTOTAL(9,O6:O6)</f>
        <v>0</v>
      </c>
      <c r="P7" s="35">
        <f>SUBTOTAL(9,P6:P6)</f>
        <v>0</v>
      </c>
      <c r="Q7" s="35">
        <f>SUBTOTAL(9,Q6:Q6)</f>
        <v>0</v>
      </c>
      <c r="R7" s="43"/>
      <c r="S7" s="43"/>
      <c r="T7" s="36"/>
      <c r="U7" s="47"/>
      <c r="V7" s="47"/>
      <c r="W7" s="157">
        <f>($W$2-O7*24-P7*24-N7*24)/($W$2-O7*24-P7*24)</f>
        <v>1</v>
      </c>
      <c r="X7" s="139"/>
      <c r="Y7" s="29"/>
    </row>
    <row r="8" spans="1:25" outlineLevel="2">
      <c r="A8" s="32">
        <v>2</v>
      </c>
      <c r="B8" s="140" t="s">
        <v>98</v>
      </c>
      <c r="C8" s="159" t="s">
        <v>97</v>
      </c>
      <c r="D8" s="140">
        <v>197</v>
      </c>
      <c r="E8" s="64" t="s">
        <v>434</v>
      </c>
      <c r="F8" s="140"/>
      <c r="G8" s="52"/>
      <c r="H8" s="34"/>
      <c r="I8" s="60"/>
      <c r="J8" s="59"/>
      <c r="K8" s="59"/>
      <c r="L8" s="59"/>
      <c r="M8" s="59"/>
      <c r="N8" s="35"/>
      <c r="O8" s="35"/>
      <c r="P8" s="35"/>
      <c r="Q8" s="35"/>
      <c r="R8" s="43"/>
      <c r="S8" s="43"/>
      <c r="T8" s="36"/>
      <c r="U8" s="47"/>
      <c r="V8" s="47"/>
      <c r="W8" s="47"/>
      <c r="X8" s="139"/>
      <c r="Y8" s="29"/>
    </row>
    <row r="9" spans="1:25" outlineLevel="1">
      <c r="A9" s="32"/>
      <c r="B9" s="140"/>
      <c r="C9" s="160" t="s">
        <v>662</v>
      </c>
      <c r="D9" s="140"/>
      <c r="E9" s="64"/>
      <c r="F9" s="140"/>
      <c r="G9" s="52"/>
      <c r="H9" s="34"/>
      <c r="I9" s="60"/>
      <c r="J9" s="59"/>
      <c r="K9" s="59"/>
      <c r="L9" s="59"/>
      <c r="M9" s="59"/>
      <c r="N9" s="35">
        <f>SUBTOTAL(9,N8:N8)</f>
        <v>0</v>
      </c>
      <c r="O9" s="35">
        <f>SUBTOTAL(9,O8:O8)</f>
        <v>0</v>
      </c>
      <c r="P9" s="35">
        <f>SUBTOTAL(9,P8:P8)</f>
        <v>0</v>
      </c>
      <c r="Q9" s="35">
        <f>SUBTOTAL(9,Q8:Q8)</f>
        <v>0</v>
      </c>
      <c r="R9" s="43"/>
      <c r="S9" s="43"/>
      <c r="T9" s="36"/>
      <c r="U9" s="47"/>
      <c r="V9" s="47"/>
      <c r="W9" s="157">
        <f>($W$2-O9*24-P9*24-N9*24)/($W$2-O9*24-P9*24)</f>
        <v>1</v>
      </c>
      <c r="X9" s="139"/>
      <c r="Y9" s="29"/>
    </row>
    <row r="10" spans="1:25" outlineLevel="2">
      <c r="A10" s="32">
        <v>3</v>
      </c>
      <c r="B10" s="140" t="s">
        <v>100</v>
      </c>
      <c r="C10" s="159" t="s">
        <v>99</v>
      </c>
      <c r="D10" s="140">
        <v>192</v>
      </c>
      <c r="E10" s="64" t="s">
        <v>434</v>
      </c>
      <c r="F10" s="140"/>
      <c r="G10" s="142"/>
      <c r="H10" s="142"/>
      <c r="I10" s="142"/>
      <c r="J10" s="142"/>
      <c r="K10" s="142"/>
      <c r="L10" s="142"/>
      <c r="M10" s="142"/>
      <c r="N10" s="142"/>
      <c r="O10" s="142"/>
      <c r="P10" s="142"/>
      <c r="Q10" s="142"/>
      <c r="R10" s="142"/>
      <c r="S10" s="142"/>
      <c r="T10" s="146"/>
      <c r="U10" s="147"/>
      <c r="V10" s="147"/>
      <c r="W10" s="147"/>
      <c r="X10" s="139"/>
    </row>
    <row r="11" spans="1:25" outlineLevel="1">
      <c r="A11" s="32"/>
      <c r="B11" s="140"/>
      <c r="C11" s="160" t="s">
        <v>663</v>
      </c>
      <c r="D11" s="140"/>
      <c r="E11" s="64"/>
      <c r="F11" s="140"/>
      <c r="G11" s="142"/>
      <c r="H11" s="142"/>
      <c r="I11" s="142"/>
      <c r="J11" s="142"/>
      <c r="K11" s="142"/>
      <c r="L11" s="142"/>
      <c r="M11" s="142"/>
      <c r="N11" s="142">
        <f>SUBTOTAL(9,N10:N10)</f>
        <v>0</v>
      </c>
      <c r="O11" s="142">
        <f>SUBTOTAL(9,O10:O10)</f>
        <v>0</v>
      </c>
      <c r="P11" s="142">
        <f>SUBTOTAL(9,P10:P10)</f>
        <v>0</v>
      </c>
      <c r="Q11" s="142">
        <f>SUBTOTAL(9,Q10:Q10)</f>
        <v>0</v>
      </c>
      <c r="R11" s="142"/>
      <c r="S11" s="142"/>
      <c r="T11" s="146"/>
      <c r="U11" s="147"/>
      <c r="V11" s="147"/>
      <c r="W11" s="157">
        <f>($W$2-O11*24-P11*24-N11*24)/($W$2-O11*24-P11*24)</f>
        <v>1</v>
      </c>
      <c r="X11" s="139"/>
    </row>
    <row r="12" spans="1:25" ht="45" outlineLevel="2">
      <c r="A12" s="43">
        <v>4</v>
      </c>
      <c r="B12" s="140" t="s">
        <v>102</v>
      </c>
      <c r="C12" s="44" t="s">
        <v>101</v>
      </c>
      <c r="D12" s="64">
        <v>272</v>
      </c>
      <c r="E12" s="64" t="s">
        <v>434</v>
      </c>
      <c r="F12" s="44"/>
      <c r="G12" s="53">
        <v>42445</v>
      </c>
      <c r="H12" s="48">
        <v>0.15416666666666667</v>
      </c>
      <c r="I12" s="53">
        <v>42445</v>
      </c>
      <c r="J12" s="49">
        <v>0.15416666666666667</v>
      </c>
      <c r="K12" s="49"/>
      <c r="L12" s="49"/>
      <c r="M12" s="49"/>
      <c r="N12" s="35">
        <v>0</v>
      </c>
      <c r="O12" s="35">
        <v>0</v>
      </c>
      <c r="P12" s="35">
        <v>0</v>
      </c>
      <c r="Q12" s="35">
        <v>0</v>
      </c>
      <c r="R12" s="43"/>
      <c r="S12" s="43"/>
      <c r="T12" s="36"/>
      <c r="U12" s="47" t="s">
        <v>500</v>
      </c>
      <c r="V12" s="47"/>
      <c r="W12" s="47"/>
      <c r="X12" s="36" t="s">
        <v>461</v>
      </c>
    </row>
    <row r="13" spans="1:25" outlineLevel="1">
      <c r="A13" s="43"/>
      <c r="B13" s="140"/>
      <c r="C13" s="155" t="s">
        <v>664</v>
      </c>
      <c r="D13" s="64"/>
      <c r="E13" s="64"/>
      <c r="F13" s="44"/>
      <c r="G13" s="53"/>
      <c r="H13" s="48"/>
      <c r="I13" s="53"/>
      <c r="J13" s="49"/>
      <c r="K13" s="49"/>
      <c r="L13" s="49"/>
      <c r="M13" s="49"/>
      <c r="N13" s="35">
        <f>SUBTOTAL(9,N12:N12)</f>
        <v>0</v>
      </c>
      <c r="O13" s="35">
        <f>SUBTOTAL(9,O12:O12)</f>
        <v>0</v>
      </c>
      <c r="P13" s="35">
        <f>SUBTOTAL(9,P12:P12)</f>
        <v>0</v>
      </c>
      <c r="Q13" s="35">
        <f>SUBTOTAL(9,Q12:Q12)</f>
        <v>0</v>
      </c>
      <c r="R13" s="43"/>
      <c r="S13" s="43"/>
      <c r="T13" s="36"/>
      <c r="U13" s="47"/>
      <c r="V13" s="47"/>
      <c r="W13" s="157">
        <f>($W$2-O13*24-P13*24-N13*24)/($W$2-O13*24-P13*24)</f>
        <v>1</v>
      </c>
      <c r="X13" s="36"/>
    </row>
    <row r="14" spans="1:25" outlineLevel="2">
      <c r="A14" s="32">
        <v>5</v>
      </c>
      <c r="B14" s="140" t="s">
        <v>105</v>
      </c>
      <c r="C14" s="159" t="s">
        <v>104</v>
      </c>
      <c r="D14" s="140">
        <v>149</v>
      </c>
      <c r="E14" s="64" t="s">
        <v>434</v>
      </c>
      <c r="F14" s="140"/>
      <c r="G14" s="148"/>
      <c r="H14" s="148"/>
      <c r="I14" s="148"/>
      <c r="J14" s="148"/>
      <c r="K14" s="148"/>
      <c r="L14" s="148"/>
      <c r="M14" s="148"/>
      <c r="N14" s="148"/>
      <c r="O14" s="148"/>
      <c r="P14" s="148"/>
      <c r="Q14" s="148"/>
      <c r="R14" s="148"/>
      <c r="S14" s="148"/>
      <c r="T14" s="148"/>
      <c r="U14" s="147"/>
      <c r="V14" s="147"/>
      <c r="W14" s="147"/>
      <c r="X14" s="148"/>
    </row>
    <row r="15" spans="1:25" outlineLevel="1">
      <c r="A15" s="32"/>
      <c r="B15" s="140"/>
      <c r="C15" s="160" t="s">
        <v>665</v>
      </c>
      <c r="D15" s="140"/>
      <c r="E15" s="64"/>
      <c r="F15" s="140"/>
      <c r="G15" s="148"/>
      <c r="H15" s="148"/>
      <c r="I15" s="148"/>
      <c r="J15" s="148"/>
      <c r="K15" s="148"/>
      <c r="L15" s="148"/>
      <c r="M15" s="148"/>
      <c r="N15" s="148">
        <f>SUBTOTAL(9,N14:N14)</f>
        <v>0</v>
      </c>
      <c r="O15" s="148">
        <f>SUBTOTAL(9,O14:O14)</f>
        <v>0</v>
      </c>
      <c r="P15" s="148">
        <f>SUBTOTAL(9,P14:P14)</f>
        <v>0</v>
      </c>
      <c r="Q15" s="148">
        <f>SUBTOTAL(9,Q14:Q14)</f>
        <v>0</v>
      </c>
      <c r="R15" s="148"/>
      <c r="S15" s="148"/>
      <c r="T15" s="148"/>
      <c r="U15" s="147"/>
      <c r="V15" s="147"/>
      <c r="W15" s="157">
        <f>($W$2-O15*24-P15*24-N15*24)/($W$2-O15*24-P15*24)</f>
        <v>1</v>
      </c>
      <c r="X15" s="148"/>
    </row>
    <row r="16" spans="1:25" ht="30" outlineLevel="2">
      <c r="A16" s="43">
        <v>6</v>
      </c>
      <c r="B16" s="140" t="s">
        <v>107</v>
      </c>
      <c r="C16" s="44" t="s">
        <v>106</v>
      </c>
      <c r="D16" s="64">
        <v>13</v>
      </c>
      <c r="E16" s="64" t="s">
        <v>434</v>
      </c>
      <c r="F16" s="44"/>
      <c r="G16" s="61">
        <v>42459</v>
      </c>
      <c r="H16" s="34">
        <v>0.40347222222222223</v>
      </c>
      <c r="I16" s="61">
        <v>42459</v>
      </c>
      <c r="J16" s="34">
        <v>0.77430555555555547</v>
      </c>
      <c r="K16" s="34"/>
      <c r="L16" s="34"/>
      <c r="M16" s="34"/>
      <c r="N16" s="35">
        <v>0</v>
      </c>
      <c r="O16" s="35">
        <v>0</v>
      </c>
      <c r="P16" s="35">
        <v>0</v>
      </c>
      <c r="Q16" s="35">
        <v>0.37083333333333324</v>
      </c>
      <c r="R16" s="43"/>
      <c r="S16" s="43"/>
      <c r="T16" s="36"/>
      <c r="U16" s="47" t="s">
        <v>593</v>
      </c>
      <c r="V16" s="47"/>
      <c r="W16" s="47"/>
      <c r="X16" s="36" t="s">
        <v>479</v>
      </c>
    </row>
    <row r="17" spans="1:24" outlineLevel="1">
      <c r="A17" s="43"/>
      <c r="B17" s="140"/>
      <c r="C17" s="155" t="s">
        <v>666</v>
      </c>
      <c r="D17" s="64"/>
      <c r="E17" s="64"/>
      <c r="F17" s="44"/>
      <c r="G17" s="61"/>
      <c r="H17" s="34"/>
      <c r="I17" s="61"/>
      <c r="J17" s="34"/>
      <c r="K17" s="34"/>
      <c r="L17" s="34"/>
      <c r="M17" s="34"/>
      <c r="N17" s="35">
        <f>SUBTOTAL(9,N16:N16)</f>
        <v>0</v>
      </c>
      <c r="O17" s="35">
        <f>SUBTOTAL(9,O16:O16)</f>
        <v>0</v>
      </c>
      <c r="P17" s="35">
        <f>SUBTOTAL(9,P16:P16)</f>
        <v>0</v>
      </c>
      <c r="Q17" s="35">
        <f>SUBTOTAL(9,Q16:Q16)</f>
        <v>0.37083333333333324</v>
      </c>
      <c r="R17" s="43"/>
      <c r="S17" s="43"/>
      <c r="T17" s="36"/>
      <c r="U17" s="47"/>
      <c r="V17" s="47"/>
      <c r="W17" s="157">
        <f>($W$2-O17*24-P17*24-N17*24)/($W$2-O17*24-P17*24)</f>
        <v>1</v>
      </c>
      <c r="X17" s="36"/>
    </row>
    <row r="18" spans="1:24" outlineLevel="2">
      <c r="A18" s="32">
        <v>7</v>
      </c>
      <c r="B18" s="140" t="s">
        <v>109</v>
      </c>
      <c r="C18" s="159" t="s">
        <v>108</v>
      </c>
      <c r="D18" s="140">
        <v>322</v>
      </c>
      <c r="E18" s="64" t="s">
        <v>434</v>
      </c>
      <c r="F18" s="140"/>
      <c r="G18" s="148"/>
      <c r="H18" s="148"/>
      <c r="I18" s="148"/>
      <c r="J18" s="148"/>
      <c r="K18" s="148"/>
      <c r="L18" s="148"/>
      <c r="M18" s="148"/>
      <c r="N18" s="148"/>
      <c r="O18" s="148"/>
      <c r="P18" s="148"/>
      <c r="Q18" s="148"/>
      <c r="R18" s="148"/>
      <c r="S18" s="148"/>
      <c r="T18" s="148"/>
      <c r="U18" s="147"/>
      <c r="V18" s="147"/>
      <c r="W18" s="147"/>
      <c r="X18" s="148"/>
    </row>
    <row r="19" spans="1:24" outlineLevel="1">
      <c r="A19" s="32"/>
      <c r="B19" s="140"/>
      <c r="C19" s="160" t="s">
        <v>667</v>
      </c>
      <c r="D19" s="140"/>
      <c r="E19" s="64"/>
      <c r="F19" s="140"/>
      <c r="G19" s="148"/>
      <c r="H19" s="148"/>
      <c r="I19" s="148"/>
      <c r="J19" s="148"/>
      <c r="K19" s="148"/>
      <c r="L19" s="148"/>
      <c r="M19" s="148"/>
      <c r="N19" s="148">
        <f>SUBTOTAL(9,N18:N18)</f>
        <v>0</v>
      </c>
      <c r="O19" s="148">
        <f>SUBTOTAL(9,O18:O18)</f>
        <v>0</v>
      </c>
      <c r="P19" s="148">
        <f>SUBTOTAL(9,P18:P18)</f>
        <v>0</v>
      </c>
      <c r="Q19" s="148">
        <f>SUBTOTAL(9,Q18:Q18)</f>
        <v>0</v>
      </c>
      <c r="R19" s="148"/>
      <c r="S19" s="148"/>
      <c r="T19" s="148"/>
      <c r="U19" s="147"/>
      <c r="V19" s="147"/>
      <c r="W19" s="157">
        <f>($W$2-O19*24-P19*24-N19*24)/($W$2-O19*24-P19*24)</f>
        <v>1</v>
      </c>
      <c r="X19" s="148"/>
    </row>
    <row r="20" spans="1:24" outlineLevel="2">
      <c r="A20" s="32">
        <v>8</v>
      </c>
      <c r="B20" s="140" t="s">
        <v>111</v>
      </c>
      <c r="C20" s="159" t="s">
        <v>28</v>
      </c>
      <c r="D20" s="140">
        <v>333</v>
      </c>
      <c r="E20" s="64" t="s">
        <v>434</v>
      </c>
      <c r="F20" s="140"/>
      <c r="G20" s="148"/>
      <c r="H20" s="148"/>
      <c r="I20" s="148"/>
      <c r="J20" s="148"/>
      <c r="K20" s="148"/>
      <c r="L20" s="148"/>
      <c r="M20" s="148"/>
      <c r="N20" s="148"/>
      <c r="O20" s="148"/>
      <c r="P20" s="148"/>
      <c r="Q20" s="148"/>
      <c r="R20" s="148"/>
      <c r="S20" s="148"/>
      <c r="T20" s="148"/>
      <c r="U20" s="147"/>
      <c r="V20" s="147"/>
      <c r="W20" s="147"/>
      <c r="X20" s="148"/>
    </row>
    <row r="21" spans="1:24" outlineLevel="1">
      <c r="A21" s="32"/>
      <c r="B21" s="140"/>
      <c r="C21" s="160" t="s">
        <v>668</v>
      </c>
      <c r="D21" s="140"/>
      <c r="E21" s="64"/>
      <c r="F21" s="140"/>
      <c r="G21" s="148"/>
      <c r="H21" s="148"/>
      <c r="I21" s="148"/>
      <c r="J21" s="148"/>
      <c r="K21" s="148"/>
      <c r="L21" s="148"/>
      <c r="M21" s="148"/>
      <c r="N21" s="148">
        <f>SUBTOTAL(9,N20:N20)</f>
        <v>0</v>
      </c>
      <c r="O21" s="148">
        <f>SUBTOTAL(9,O20:O20)</f>
        <v>0</v>
      </c>
      <c r="P21" s="148">
        <f>SUBTOTAL(9,P20:P20)</f>
        <v>0</v>
      </c>
      <c r="Q21" s="148">
        <f>SUBTOTAL(9,Q20:Q20)</f>
        <v>0</v>
      </c>
      <c r="R21" s="148"/>
      <c r="S21" s="148"/>
      <c r="T21" s="148"/>
      <c r="U21" s="147"/>
      <c r="V21" s="147"/>
      <c r="W21" s="157">
        <f>($W$2-O21*24-P21*24-N21*24)/($W$2-O21*24-P21*24)</f>
        <v>1</v>
      </c>
      <c r="X21" s="148"/>
    </row>
    <row r="22" spans="1:24" ht="60" outlineLevel="2">
      <c r="A22" s="43">
        <v>9</v>
      </c>
      <c r="B22" s="140" t="s">
        <v>113</v>
      </c>
      <c r="C22" s="44" t="s">
        <v>112</v>
      </c>
      <c r="D22" s="64">
        <v>345.55</v>
      </c>
      <c r="E22" s="64" t="s">
        <v>434</v>
      </c>
      <c r="F22" s="44"/>
      <c r="G22" s="61">
        <v>42451</v>
      </c>
      <c r="H22" s="49">
        <v>0.45347222222222222</v>
      </c>
      <c r="I22" s="61">
        <v>42451</v>
      </c>
      <c r="J22" s="49">
        <v>0.4680555555555555</v>
      </c>
      <c r="K22" s="49"/>
      <c r="L22" s="49"/>
      <c r="M22" s="49"/>
      <c r="N22" s="35">
        <v>1.4583333333333282E-2</v>
      </c>
      <c r="O22" s="35">
        <v>0</v>
      </c>
      <c r="P22" s="35">
        <v>0</v>
      </c>
      <c r="Q22" s="35">
        <v>0</v>
      </c>
      <c r="R22" s="43"/>
      <c r="S22" s="43"/>
      <c r="T22" s="36"/>
      <c r="U22" s="47" t="s">
        <v>569</v>
      </c>
      <c r="V22" s="47"/>
      <c r="W22" s="47"/>
      <c r="X22" s="36" t="s">
        <v>459</v>
      </c>
    </row>
    <row r="23" spans="1:24" ht="30" outlineLevel="2">
      <c r="A23" s="43">
        <v>9</v>
      </c>
      <c r="B23" s="140" t="s">
        <v>113</v>
      </c>
      <c r="C23" s="44" t="s">
        <v>112</v>
      </c>
      <c r="D23" s="64">
        <v>345.55</v>
      </c>
      <c r="E23" s="64" t="s">
        <v>434</v>
      </c>
      <c r="F23" s="44"/>
      <c r="G23" s="61">
        <v>42457</v>
      </c>
      <c r="H23" s="34">
        <v>0.64583333333333337</v>
      </c>
      <c r="I23" s="61">
        <v>42457</v>
      </c>
      <c r="J23" s="34">
        <v>0.65625</v>
      </c>
      <c r="K23" s="34"/>
      <c r="L23" s="34"/>
      <c r="M23" s="34"/>
      <c r="N23" s="35">
        <v>1.041666666666663E-2</v>
      </c>
      <c r="O23" s="35">
        <v>0</v>
      </c>
      <c r="P23" s="35">
        <v>0</v>
      </c>
      <c r="Q23" s="35">
        <v>0</v>
      </c>
      <c r="R23" s="43"/>
      <c r="S23" s="43"/>
      <c r="T23" s="36"/>
      <c r="U23" s="47" t="s">
        <v>583</v>
      </c>
      <c r="V23" s="47"/>
      <c r="W23" s="47"/>
      <c r="X23" s="36" t="s">
        <v>459</v>
      </c>
    </row>
    <row r="24" spans="1:24" outlineLevel="1">
      <c r="A24" s="43"/>
      <c r="B24" s="140"/>
      <c r="C24" s="155" t="s">
        <v>669</v>
      </c>
      <c r="D24" s="64"/>
      <c r="E24" s="64"/>
      <c r="F24" s="44"/>
      <c r="G24" s="61"/>
      <c r="H24" s="34"/>
      <c r="I24" s="61"/>
      <c r="J24" s="34"/>
      <c r="K24" s="34"/>
      <c r="L24" s="34"/>
      <c r="M24" s="34"/>
      <c r="N24" s="35">
        <f>SUBTOTAL(9,N22:N23)</f>
        <v>2.4999999999999911E-2</v>
      </c>
      <c r="O24" s="35">
        <f>SUBTOTAL(9,O22:O23)</f>
        <v>0</v>
      </c>
      <c r="P24" s="35">
        <f>SUBTOTAL(9,P22:P23)</f>
        <v>0</v>
      </c>
      <c r="Q24" s="35">
        <f>SUBTOTAL(9,Q22:Q23)</f>
        <v>0</v>
      </c>
      <c r="R24" s="43"/>
      <c r="S24" s="43"/>
      <c r="T24" s="36"/>
      <c r="U24" s="47"/>
      <c r="V24" s="47"/>
      <c r="W24" s="157">
        <f>($W$2-O24*24-P24*24-N24*24)/($W$2-O24*24-P24*24)</f>
        <v>0.99919354838709673</v>
      </c>
      <c r="X24" s="36"/>
    </row>
    <row r="25" spans="1:24" ht="60" outlineLevel="2">
      <c r="A25" s="43">
        <v>10</v>
      </c>
      <c r="B25" s="140" t="s">
        <v>114</v>
      </c>
      <c r="C25" s="44" t="s">
        <v>26</v>
      </c>
      <c r="D25" s="64">
        <v>345.55</v>
      </c>
      <c r="E25" s="64" t="s">
        <v>434</v>
      </c>
      <c r="F25" s="44"/>
      <c r="G25" s="61">
        <v>42451</v>
      </c>
      <c r="H25" s="49">
        <v>0.45347222222222222</v>
      </c>
      <c r="I25" s="61">
        <v>42451</v>
      </c>
      <c r="J25" s="49">
        <v>0.47430555555555554</v>
      </c>
      <c r="K25" s="49"/>
      <c r="L25" s="49"/>
      <c r="M25" s="49"/>
      <c r="N25" s="35">
        <v>2.0833333333333315E-2</v>
      </c>
      <c r="O25" s="35">
        <v>0</v>
      </c>
      <c r="P25" s="35">
        <v>0</v>
      </c>
      <c r="Q25" s="35">
        <v>0</v>
      </c>
      <c r="R25" s="43"/>
      <c r="S25" s="43"/>
      <c r="T25" s="36"/>
      <c r="U25" s="47" t="s">
        <v>569</v>
      </c>
      <c r="V25" s="47"/>
      <c r="W25" s="47"/>
      <c r="X25" s="36" t="s">
        <v>459</v>
      </c>
    </row>
    <row r="26" spans="1:24" ht="60" outlineLevel="2">
      <c r="A26" s="43">
        <v>10</v>
      </c>
      <c r="B26" s="140" t="s">
        <v>114</v>
      </c>
      <c r="C26" s="44" t="s">
        <v>26</v>
      </c>
      <c r="D26" s="64">
        <v>345.55</v>
      </c>
      <c r="E26" s="64" t="s">
        <v>434</v>
      </c>
      <c r="F26" s="44"/>
      <c r="G26" s="61">
        <v>42456</v>
      </c>
      <c r="H26" s="34">
        <v>0.98819444444444438</v>
      </c>
      <c r="I26" s="61">
        <v>42456</v>
      </c>
      <c r="J26" s="34">
        <v>0.98819444444444438</v>
      </c>
      <c r="K26" s="34"/>
      <c r="L26" s="34"/>
      <c r="M26" s="34"/>
      <c r="N26" s="35">
        <v>0</v>
      </c>
      <c r="O26" s="35">
        <v>0</v>
      </c>
      <c r="P26" s="35">
        <v>0</v>
      </c>
      <c r="Q26" s="35">
        <v>0</v>
      </c>
      <c r="R26" s="43"/>
      <c r="S26" s="43"/>
      <c r="T26" s="36"/>
      <c r="U26" s="47" t="s">
        <v>578</v>
      </c>
      <c r="V26" s="47"/>
      <c r="W26" s="47"/>
      <c r="X26" s="36" t="s">
        <v>461</v>
      </c>
    </row>
    <row r="27" spans="1:24" ht="90" outlineLevel="2">
      <c r="A27" s="43">
        <v>10</v>
      </c>
      <c r="B27" s="140" t="s">
        <v>114</v>
      </c>
      <c r="C27" s="44" t="s">
        <v>26</v>
      </c>
      <c r="D27" s="64">
        <v>345.55</v>
      </c>
      <c r="E27" s="64" t="s">
        <v>434</v>
      </c>
      <c r="F27" s="44"/>
      <c r="G27" s="61">
        <v>42457</v>
      </c>
      <c r="H27" s="34">
        <v>0.67083333333333339</v>
      </c>
      <c r="I27" s="61">
        <v>42457</v>
      </c>
      <c r="J27" s="34">
        <v>0.68194444444444446</v>
      </c>
      <c r="K27" s="34"/>
      <c r="L27" s="34"/>
      <c r="M27" s="34"/>
      <c r="N27" s="35">
        <v>1.1111111111111072E-2</v>
      </c>
      <c r="O27" s="35">
        <v>0</v>
      </c>
      <c r="P27" s="35">
        <v>0</v>
      </c>
      <c r="Q27" s="35">
        <v>0</v>
      </c>
      <c r="R27" s="43"/>
      <c r="S27" s="43"/>
      <c r="T27" s="36"/>
      <c r="U27" s="47" t="s">
        <v>584</v>
      </c>
      <c r="V27" s="47"/>
      <c r="W27" s="47"/>
      <c r="X27" s="36" t="s">
        <v>459</v>
      </c>
    </row>
    <row r="28" spans="1:24" ht="30" outlineLevel="2">
      <c r="A28" s="43">
        <v>10</v>
      </c>
      <c r="B28" s="140" t="s">
        <v>114</v>
      </c>
      <c r="C28" s="44" t="s">
        <v>26</v>
      </c>
      <c r="D28" s="64">
        <v>345.55</v>
      </c>
      <c r="E28" s="64" t="s">
        <v>434</v>
      </c>
      <c r="F28" s="44"/>
      <c r="G28" s="61">
        <v>42458</v>
      </c>
      <c r="H28" s="34">
        <v>0.7944444444444444</v>
      </c>
      <c r="I28" s="61">
        <v>42458</v>
      </c>
      <c r="J28" s="34">
        <v>0.80694444444444446</v>
      </c>
      <c r="K28" s="34"/>
      <c r="L28" s="34"/>
      <c r="M28" s="34"/>
      <c r="N28" s="35">
        <v>1.2500000000000067E-2</v>
      </c>
      <c r="O28" s="35">
        <v>0</v>
      </c>
      <c r="P28" s="35">
        <v>0</v>
      </c>
      <c r="Q28" s="35">
        <v>0</v>
      </c>
      <c r="R28" s="43"/>
      <c r="S28" s="43"/>
      <c r="T28" s="36"/>
      <c r="U28" s="47" t="s">
        <v>590</v>
      </c>
      <c r="V28" s="47"/>
      <c r="W28" s="47"/>
      <c r="X28" s="36" t="s">
        <v>459</v>
      </c>
    </row>
    <row r="29" spans="1:24" outlineLevel="1">
      <c r="A29" s="43"/>
      <c r="B29" s="140"/>
      <c r="C29" s="155" t="s">
        <v>670</v>
      </c>
      <c r="D29" s="64"/>
      <c r="E29" s="64"/>
      <c r="F29" s="44"/>
      <c r="G29" s="61"/>
      <c r="H29" s="34"/>
      <c r="I29" s="61"/>
      <c r="J29" s="34"/>
      <c r="K29" s="34"/>
      <c r="L29" s="34"/>
      <c r="M29" s="34"/>
      <c r="N29" s="35">
        <f>SUBTOTAL(9,N25:N28)</f>
        <v>4.4444444444444453E-2</v>
      </c>
      <c r="O29" s="35">
        <f>SUBTOTAL(9,O25:O28)</f>
        <v>0</v>
      </c>
      <c r="P29" s="35">
        <f>SUBTOTAL(9,P25:P28)</f>
        <v>0</v>
      </c>
      <c r="Q29" s="35">
        <f>SUBTOTAL(9,Q25:Q28)</f>
        <v>0</v>
      </c>
      <c r="R29" s="43"/>
      <c r="S29" s="43"/>
      <c r="T29" s="36"/>
      <c r="U29" s="47"/>
      <c r="V29" s="47"/>
      <c r="W29" s="157">
        <f>($W$2-O29*24-P29*24-N29*24)/($W$2-O29*24-P29*24)</f>
        <v>0.9985663082437275</v>
      </c>
      <c r="X29" s="36"/>
    </row>
    <row r="30" spans="1:24" outlineLevel="2">
      <c r="A30" s="32">
        <v>11</v>
      </c>
      <c r="B30" s="140" t="s">
        <v>116</v>
      </c>
      <c r="C30" s="159" t="s">
        <v>115</v>
      </c>
      <c r="D30" s="140">
        <v>20</v>
      </c>
      <c r="E30" s="64" t="s">
        <v>434</v>
      </c>
      <c r="F30" s="140"/>
      <c r="G30" s="148"/>
      <c r="H30" s="148"/>
      <c r="I30" s="148"/>
      <c r="J30" s="148"/>
      <c r="K30" s="148"/>
      <c r="L30" s="148"/>
      <c r="M30" s="148"/>
      <c r="N30" s="148"/>
      <c r="O30" s="148"/>
      <c r="P30" s="148"/>
      <c r="Q30" s="148"/>
      <c r="R30" s="148"/>
      <c r="S30" s="148"/>
      <c r="T30" s="148"/>
      <c r="U30" s="147"/>
      <c r="V30" s="147"/>
      <c r="W30" s="147"/>
      <c r="X30" s="148"/>
    </row>
    <row r="31" spans="1:24" outlineLevel="1">
      <c r="A31" s="32"/>
      <c r="B31" s="140"/>
      <c r="C31" s="160" t="s">
        <v>671</v>
      </c>
      <c r="D31" s="140"/>
      <c r="E31" s="64"/>
      <c r="F31" s="140"/>
      <c r="G31" s="148"/>
      <c r="H31" s="148"/>
      <c r="I31" s="148"/>
      <c r="J31" s="148"/>
      <c r="K31" s="148"/>
      <c r="L31" s="148"/>
      <c r="M31" s="148"/>
      <c r="N31" s="148">
        <f>SUBTOTAL(9,N30:N30)</f>
        <v>0</v>
      </c>
      <c r="O31" s="148">
        <f>SUBTOTAL(9,O30:O30)</f>
        <v>0</v>
      </c>
      <c r="P31" s="148">
        <f>SUBTOTAL(9,P30:P30)</f>
        <v>0</v>
      </c>
      <c r="Q31" s="148">
        <f>SUBTOTAL(9,Q30:Q30)</f>
        <v>0</v>
      </c>
      <c r="R31" s="148"/>
      <c r="S31" s="148"/>
      <c r="T31" s="148"/>
      <c r="U31" s="147"/>
      <c r="V31" s="147"/>
      <c r="W31" s="157">
        <f>($W$2-O31*24-P31*24-N31*24)/($W$2-O31*24-P31*24)</f>
        <v>1</v>
      </c>
      <c r="X31" s="148"/>
    </row>
    <row r="32" spans="1:24" outlineLevel="2">
      <c r="A32" s="32">
        <v>12</v>
      </c>
      <c r="B32" s="140" t="s">
        <v>118</v>
      </c>
      <c r="C32" s="159" t="s">
        <v>117</v>
      </c>
      <c r="D32" s="140">
        <v>20</v>
      </c>
      <c r="E32" s="64" t="s">
        <v>434</v>
      </c>
      <c r="F32" s="140"/>
      <c r="G32" s="142"/>
      <c r="H32" s="142"/>
      <c r="I32" s="142"/>
      <c r="J32" s="142"/>
      <c r="K32" s="142"/>
      <c r="L32" s="142"/>
      <c r="M32" s="142"/>
      <c r="N32" s="142"/>
      <c r="O32" s="142"/>
      <c r="P32" s="142"/>
      <c r="Q32" s="142"/>
      <c r="R32" s="142"/>
      <c r="S32" s="142"/>
      <c r="T32" s="146"/>
      <c r="U32" s="147"/>
      <c r="V32" s="147"/>
      <c r="W32" s="147"/>
      <c r="X32" s="146"/>
    </row>
    <row r="33" spans="1:24" outlineLevel="1">
      <c r="A33" s="32"/>
      <c r="B33" s="140"/>
      <c r="C33" s="160" t="s">
        <v>672</v>
      </c>
      <c r="D33" s="140"/>
      <c r="E33" s="64"/>
      <c r="F33" s="140"/>
      <c r="G33" s="142"/>
      <c r="H33" s="142"/>
      <c r="I33" s="142"/>
      <c r="J33" s="142"/>
      <c r="K33" s="142"/>
      <c r="L33" s="142"/>
      <c r="M33" s="142"/>
      <c r="N33" s="142">
        <f>SUBTOTAL(9,N32:N32)</f>
        <v>0</v>
      </c>
      <c r="O33" s="142">
        <f>SUBTOTAL(9,O32:O32)</f>
        <v>0</v>
      </c>
      <c r="P33" s="142">
        <f>SUBTOTAL(9,P32:P32)</f>
        <v>0</v>
      </c>
      <c r="Q33" s="142">
        <f>SUBTOTAL(9,Q32:Q32)</f>
        <v>0</v>
      </c>
      <c r="R33" s="142"/>
      <c r="S33" s="142"/>
      <c r="T33" s="146"/>
      <c r="U33" s="147"/>
      <c r="V33" s="147"/>
      <c r="W33" s="157">
        <f>($W$2-O33*24-P33*24-N33*24)/($W$2-O33*24-P33*24)</f>
        <v>1</v>
      </c>
      <c r="X33" s="146"/>
    </row>
    <row r="34" spans="1:24" outlineLevel="2">
      <c r="A34" s="32">
        <v>13</v>
      </c>
      <c r="B34" s="140" t="s">
        <v>120</v>
      </c>
      <c r="C34" s="159" t="s">
        <v>119</v>
      </c>
      <c r="D34" s="140">
        <v>22.42</v>
      </c>
      <c r="E34" s="64" t="s">
        <v>434</v>
      </c>
      <c r="F34" s="140"/>
      <c r="G34" s="142"/>
      <c r="H34" s="142"/>
      <c r="I34" s="142"/>
      <c r="J34" s="142"/>
      <c r="K34" s="142"/>
      <c r="L34" s="142"/>
      <c r="M34" s="142"/>
      <c r="N34" s="142"/>
      <c r="O34" s="142"/>
      <c r="P34" s="142"/>
      <c r="Q34" s="142"/>
      <c r="R34" s="142"/>
      <c r="S34" s="142"/>
      <c r="T34" s="146"/>
      <c r="U34" s="147"/>
      <c r="V34" s="147"/>
      <c r="W34" s="147"/>
      <c r="X34" s="146"/>
    </row>
    <row r="35" spans="1:24" ht="28.5" outlineLevel="1">
      <c r="A35" s="32"/>
      <c r="B35" s="140"/>
      <c r="C35" s="160" t="s">
        <v>673</v>
      </c>
      <c r="D35" s="140"/>
      <c r="E35" s="64"/>
      <c r="F35" s="140"/>
      <c r="G35" s="142"/>
      <c r="H35" s="142"/>
      <c r="I35" s="142"/>
      <c r="J35" s="142"/>
      <c r="K35" s="142"/>
      <c r="L35" s="142"/>
      <c r="M35" s="142"/>
      <c r="N35" s="142">
        <f>SUBTOTAL(9,N34:N34)</f>
        <v>0</v>
      </c>
      <c r="O35" s="142">
        <f>SUBTOTAL(9,O34:O34)</f>
        <v>0</v>
      </c>
      <c r="P35" s="142">
        <f>SUBTOTAL(9,P34:P34)</f>
        <v>0</v>
      </c>
      <c r="Q35" s="142">
        <f>SUBTOTAL(9,Q34:Q34)</f>
        <v>0</v>
      </c>
      <c r="R35" s="142"/>
      <c r="S35" s="142"/>
      <c r="T35" s="146"/>
      <c r="U35" s="147"/>
      <c r="V35" s="147"/>
      <c r="W35" s="157">
        <f>($W$2-O35*24-P35*24-N35*24)/($W$2-O35*24-P35*24)</f>
        <v>1</v>
      </c>
      <c r="X35" s="146"/>
    </row>
    <row r="36" spans="1:24" outlineLevel="2">
      <c r="A36" s="32">
        <v>14</v>
      </c>
      <c r="B36" s="140" t="s">
        <v>122</v>
      </c>
      <c r="C36" s="159" t="s">
        <v>121</v>
      </c>
      <c r="D36" s="140">
        <v>22.42</v>
      </c>
      <c r="E36" s="64" t="s">
        <v>434</v>
      </c>
      <c r="F36" s="140"/>
      <c r="G36" s="142"/>
      <c r="H36" s="142"/>
      <c r="I36" s="142"/>
      <c r="J36" s="142"/>
      <c r="K36" s="142"/>
      <c r="L36" s="142"/>
      <c r="M36" s="142"/>
      <c r="N36" s="142"/>
      <c r="O36" s="142"/>
      <c r="P36" s="142"/>
      <c r="Q36" s="142"/>
      <c r="R36" s="142"/>
      <c r="S36" s="142"/>
      <c r="T36" s="146"/>
      <c r="U36" s="147"/>
      <c r="V36" s="147"/>
      <c r="W36" s="147"/>
      <c r="X36" s="146"/>
    </row>
    <row r="37" spans="1:24" ht="28.5" outlineLevel="1">
      <c r="A37" s="32"/>
      <c r="B37" s="140"/>
      <c r="C37" s="160" t="s">
        <v>674</v>
      </c>
      <c r="D37" s="140"/>
      <c r="E37" s="64"/>
      <c r="F37" s="140"/>
      <c r="G37" s="142"/>
      <c r="H37" s="142"/>
      <c r="I37" s="142"/>
      <c r="J37" s="142"/>
      <c r="K37" s="142"/>
      <c r="L37" s="142"/>
      <c r="M37" s="142"/>
      <c r="N37" s="142">
        <f>SUBTOTAL(9,N36:N36)</f>
        <v>0</v>
      </c>
      <c r="O37" s="142">
        <f>SUBTOTAL(9,O36:O36)</f>
        <v>0</v>
      </c>
      <c r="P37" s="142">
        <f>SUBTOTAL(9,P36:P36)</f>
        <v>0</v>
      </c>
      <c r="Q37" s="142">
        <f>SUBTOTAL(9,Q36:Q36)</f>
        <v>0</v>
      </c>
      <c r="R37" s="142"/>
      <c r="S37" s="142"/>
      <c r="T37" s="146"/>
      <c r="U37" s="147"/>
      <c r="V37" s="147"/>
      <c r="W37" s="157">
        <f>($W$2-O37*24-P37*24-N37*24)/($W$2-O37*24-P37*24)</f>
        <v>1</v>
      </c>
      <c r="X37" s="146"/>
    </row>
    <row r="38" spans="1:24" outlineLevel="2">
      <c r="A38" s="32">
        <v>15</v>
      </c>
      <c r="B38" s="140" t="s">
        <v>124</v>
      </c>
      <c r="C38" s="159" t="s">
        <v>123</v>
      </c>
      <c r="D38" s="140">
        <v>19</v>
      </c>
      <c r="E38" s="64" t="s">
        <v>434</v>
      </c>
      <c r="F38" s="140"/>
      <c r="G38" s="142"/>
      <c r="H38" s="142"/>
      <c r="I38" s="142"/>
      <c r="J38" s="142"/>
      <c r="K38" s="142"/>
      <c r="L38" s="142"/>
      <c r="M38" s="142"/>
      <c r="N38" s="142"/>
      <c r="O38" s="142"/>
      <c r="P38" s="142"/>
      <c r="Q38" s="142"/>
      <c r="R38" s="142"/>
      <c r="S38" s="142"/>
      <c r="T38" s="146"/>
      <c r="U38" s="147"/>
      <c r="V38" s="147"/>
      <c r="W38" s="147"/>
      <c r="X38" s="146"/>
    </row>
    <row r="39" spans="1:24" outlineLevel="1">
      <c r="A39" s="32"/>
      <c r="B39" s="140"/>
      <c r="C39" s="160" t="s">
        <v>675</v>
      </c>
      <c r="D39" s="140"/>
      <c r="E39" s="64"/>
      <c r="F39" s="140"/>
      <c r="G39" s="142"/>
      <c r="H39" s="142"/>
      <c r="I39" s="142"/>
      <c r="J39" s="142"/>
      <c r="K39" s="142"/>
      <c r="L39" s="142"/>
      <c r="M39" s="142"/>
      <c r="N39" s="142">
        <f>SUBTOTAL(9,N38:N38)</f>
        <v>0</v>
      </c>
      <c r="O39" s="142">
        <f>SUBTOTAL(9,O38:O38)</f>
        <v>0</v>
      </c>
      <c r="P39" s="142">
        <f>SUBTOTAL(9,P38:P38)</f>
        <v>0</v>
      </c>
      <c r="Q39" s="142">
        <f>SUBTOTAL(9,Q38:Q38)</f>
        <v>0</v>
      </c>
      <c r="R39" s="142"/>
      <c r="S39" s="142"/>
      <c r="T39" s="146"/>
      <c r="U39" s="147"/>
      <c r="V39" s="147"/>
      <c r="W39" s="157">
        <f>($W$2-O39*24-P39*24-N39*24)/($W$2-O39*24-P39*24)</f>
        <v>1</v>
      </c>
      <c r="X39" s="146"/>
    </row>
    <row r="40" spans="1:24" ht="45" outlineLevel="2">
      <c r="A40" s="43">
        <v>16</v>
      </c>
      <c r="B40" s="140" t="s">
        <v>126</v>
      </c>
      <c r="C40" s="44" t="s">
        <v>125</v>
      </c>
      <c r="D40" s="64">
        <v>196</v>
      </c>
      <c r="E40" s="64" t="s">
        <v>434</v>
      </c>
      <c r="F40" s="44"/>
      <c r="G40" s="53">
        <v>42443</v>
      </c>
      <c r="H40" s="48">
        <v>4.8611111111111112E-2</v>
      </c>
      <c r="I40" s="53">
        <v>42443</v>
      </c>
      <c r="J40" s="49">
        <v>0.1076388888888889</v>
      </c>
      <c r="K40" s="49"/>
      <c r="L40" s="49"/>
      <c r="M40" s="49"/>
      <c r="N40" s="35">
        <v>0</v>
      </c>
      <c r="O40" s="35">
        <v>5.9027777777777783E-2</v>
      </c>
      <c r="P40" s="35">
        <v>0</v>
      </c>
      <c r="Q40" s="35">
        <v>0</v>
      </c>
      <c r="R40" s="43"/>
      <c r="S40" s="43"/>
      <c r="T40" s="36"/>
      <c r="U40" s="47" t="s">
        <v>536</v>
      </c>
      <c r="V40" s="47"/>
      <c r="W40" s="47"/>
      <c r="X40" s="36" t="s">
        <v>475</v>
      </c>
    </row>
    <row r="41" spans="1:24" ht="45" outlineLevel="2">
      <c r="A41" s="43">
        <v>16</v>
      </c>
      <c r="B41" s="140" t="s">
        <v>126</v>
      </c>
      <c r="C41" s="44" t="s">
        <v>125</v>
      </c>
      <c r="D41" s="64">
        <v>196</v>
      </c>
      <c r="E41" s="64" t="s">
        <v>434</v>
      </c>
      <c r="F41" s="44"/>
      <c r="G41" s="53">
        <v>42437</v>
      </c>
      <c r="H41" s="48">
        <v>0.34791666666666665</v>
      </c>
      <c r="I41" s="57">
        <v>42439</v>
      </c>
      <c r="J41" s="34">
        <v>0.82847222222222217</v>
      </c>
      <c r="K41" s="34"/>
      <c r="L41" s="34"/>
      <c r="M41" s="34"/>
      <c r="N41" s="35">
        <v>0</v>
      </c>
      <c r="O41" s="35">
        <v>0</v>
      </c>
      <c r="P41" s="35">
        <v>0</v>
      </c>
      <c r="Q41" s="35">
        <v>2.4805555555555552</v>
      </c>
      <c r="R41" s="43"/>
      <c r="S41" s="43"/>
      <c r="T41" s="36"/>
      <c r="U41" s="47" t="s">
        <v>525</v>
      </c>
      <c r="V41" s="47"/>
      <c r="W41" s="47"/>
      <c r="X41" s="36" t="s">
        <v>479</v>
      </c>
    </row>
    <row r="42" spans="1:24" outlineLevel="1">
      <c r="A42" s="43"/>
      <c r="B42" s="140"/>
      <c r="C42" s="155" t="s">
        <v>676</v>
      </c>
      <c r="D42" s="64"/>
      <c r="E42" s="64"/>
      <c r="F42" s="44"/>
      <c r="G42" s="53"/>
      <c r="H42" s="48"/>
      <c r="I42" s="57"/>
      <c r="J42" s="34"/>
      <c r="K42" s="34"/>
      <c r="L42" s="34"/>
      <c r="M42" s="34"/>
      <c r="N42" s="35">
        <f>SUBTOTAL(9,N40:N41)</f>
        <v>0</v>
      </c>
      <c r="O42" s="35">
        <f>SUBTOTAL(9,O40:O41)</f>
        <v>5.9027777777777783E-2</v>
      </c>
      <c r="P42" s="35">
        <f>SUBTOTAL(9,P40:P41)</f>
        <v>0</v>
      </c>
      <c r="Q42" s="35">
        <f>SUBTOTAL(9,Q40:Q41)</f>
        <v>2.4805555555555552</v>
      </c>
      <c r="R42" s="43"/>
      <c r="S42" s="43"/>
      <c r="T42" s="36"/>
      <c r="U42" s="47"/>
      <c r="V42" s="47"/>
      <c r="W42" s="157">
        <f>($W$2-O42*24-P42*24-N42*24)/($W$2-O42*24-P42*24)</f>
        <v>1</v>
      </c>
      <c r="X42" s="36"/>
    </row>
    <row r="43" spans="1:24" ht="45" outlineLevel="2">
      <c r="A43" s="43">
        <v>17</v>
      </c>
      <c r="B43" s="140" t="s">
        <v>128</v>
      </c>
      <c r="C43" s="44" t="s">
        <v>127</v>
      </c>
      <c r="D43" s="64">
        <v>288.99400000000003</v>
      </c>
      <c r="E43" s="64" t="s">
        <v>434</v>
      </c>
      <c r="F43" s="44"/>
      <c r="G43" s="53">
        <v>42441</v>
      </c>
      <c r="H43" s="48">
        <v>0.70208333333333339</v>
      </c>
      <c r="I43" s="53">
        <v>42441</v>
      </c>
      <c r="J43" s="49">
        <v>0.74930555555555556</v>
      </c>
      <c r="K43" s="49"/>
      <c r="L43" s="49"/>
      <c r="M43" s="49"/>
      <c r="N43" s="35">
        <v>0</v>
      </c>
      <c r="O43" s="35">
        <v>4.7222222222222165E-2</v>
      </c>
      <c r="P43" s="35">
        <v>0</v>
      </c>
      <c r="Q43" s="35">
        <v>0</v>
      </c>
      <c r="R43" s="43"/>
      <c r="S43" s="43"/>
      <c r="T43" s="36"/>
      <c r="U43" s="47" t="s">
        <v>495</v>
      </c>
      <c r="V43" s="47"/>
      <c r="W43" s="47"/>
      <c r="X43" s="36" t="s">
        <v>475</v>
      </c>
    </row>
    <row r="44" spans="1:24" ht="75" outlineLevel="2">
      <c r="A44" s="43">
        <v>17</v>
      </c>
      <c r="B44" s="140" t="s">
        <v>128</v>
      </c>
      <c r="C44" s="44" t="s">
        <v>127</v>
      </c>
      <c r="D44" s="64">
        <v>288.99400000000003</v>
      </c>
      <c r="E44" s="64" t="s">
        <v>434</v>
      </c>
      <c r="F44" s="44"/>
      <c r="G44" s="61">
        <v>42460</v>
      </c>
      <c r="H44" s="34">
        <v>0.71597222222222223</v>
      </c>
      <c r="I44" s="61">
        <v>42460</v>
      </c>
      <c r="J44" s="34">
        <v>0.73402777777777783</v>
      </c>
      <c r="K44" s="34"/>
      <c r="L44" s="34"/>
      <c r="M44" s="34"/>
      <c r="N44" s="35">
        <v>0</v>
      </c>
      <c r="O44" s="35">
        <v>1.8055555555555602E-2</v>
      </c>
      <c r="P44" s="35">
        <v>0</v>
      </c>
      <c r="Q44" s="35">
        <v>0</v>
      </c>
      <c r="R44" s="43"/>
      <c r="S44" s="43"/>
      <c r="T44" s="36"/>
      <c r="U44" s="47" t="s">
        <v>594</v>
      </c>
      <c r="V44" s="47"/>
      <c r="W44" s="47"/>
      <c r="X44" s="36" t="s">
        <v>475</v>
      </c>
    </row>
    <row r="45" spans="1:24" ht="90" outlineLevel="2">
      <c r="A45" s="43">
        <v>17</v>
      </c>
      <c r="B45" s="140" t="s">
        <v>128</v>
      </c>
      <c r="C45" s="44" t="s">
        <v>127</v>
      </c>
      <c r="D45" s="64">
        <v>288.99400000000003</v>
      </c>
      <c r="E45" s="64" t="s">
        <v>434</v>
      </c>
      <c r="F45" s="44"/>
      <c r="G45" s="61">
        <v>42456</v>
      </c>
      <c r="H45" s="34">
        <v>0.52013888888888882</v>
      </c>
      <c r="I45" s="61">
        <v>42456</v>
      </c>
      <c r="J45" s="37">
        <v>0.66249999999999998</v>
      </c>
      <c r="K45" s="37"/>
      <c r="L45" s="37"/>
      <c r="M45" s="37"/>
      <c r="N45" s="35">
        <v>0</v>
      </c>
      <c r="O45" s="35">
        <v>0</v>
      </c>
      <c r="P45" s="35">
        <v>0.14236111111111116</v>
      </c>
      <c r="Q45" s="35">
        <v>0</v>
      </c>
      <c r="R45" s="43"/>
      <c r="S45" s="43"/>
      <c r="T45" s="36"/>
      <c r="U45" s="47" t="s">
        <v>587</v>
      </c>
      <c r="V45" s="47"/>
      <c r="W45" s="47"/>
      <c r="X45" s="36" t="s">
        <v>481</v>
      </c>
    </row>
    <row r="46" spans="1:24" outlineLevel="1">
      <c r="A46" s="43"/>
      <c r="B46" s="140"/>
      <c r="C46" s="155" t="s">
        <v>677</v>
      </c>
      <c r="D46" s="64"/>
      <c r="E46" s="64"/>
      <c r="F46" s="44"/>
      <c r="G46" s="61"/>
      <c r="H46" s="34"/>
      <c r="I46" s="61"/>
      <c r="J46" s="37"/>
      <c r="K46" s="37"/>
      <c r="L46" s="37"/>
      <c r="M46" s="37"/>
      <c r="N46" s="35">
        <f>SUBTOTAL(9,N43:N45)</f>
        <v>0</v>
      </c>
      <c r="O46" s="35">
        <f>SUBTOTAL(9,O43:O45)</f>
        <v>6.5277777777777768E-2</v>
      </c>
      <c r="P46" s="35">
        <f>SUBTOTAL(9,P43:P45)</f>
        <v>0.14236111111111116</v>
      </c>
      <c r="Q46" s="35">
        <f>SUBTOTAL(9,Q43:Q45)</f>
        <v>0</v>
      </c>
      <c r="R46" s="43"/>
      <c r="S46" s="43"/>
      <c r="T46" s="36"/>
      <c r="U46" s="47"/>
      <c r="V46" s="47"/>
      <c r="W46" s="157">
        <f>($W$2-O46*24-P46*24-N46*24)/($W$2-O46*24-P46*24)</f>
        <v>1</v>
      </c>
      <c r="X46" s="36"/>
    </row>
    <row r="47" spans="1:24" outlineLevel="2">
      <c r="A47" s="32">
        <v>18</v>
      </c>
      <c r="B47" s="140" t="s">
        <v>130</v>
      </c>
      <c r="C47" s="159" t="s">
        <v>129</v>
      </c>
      <c r="D47" s="140">
        <v>1.5</v>
      </c>
      <c r="E47" s="64" t="s">
        <v>434</v>
      </c>
      <c r="F47" s="140"/>
      <c r="G47" s="142"/>
      <c r="H47" s="142"/>
      <c r="I47" s="142"/>
      <c r="J47" s="142"/>
      <c r="K47" s="142"/>
      <c r="L47" s="142"/>
      <c r="M47" s="142"/>
      <c r="N47" s="142"/>
      <c r="O47" s="142"/>
      <c r="P47" s="142"/>
      <c r="Q47" s="142"/>
      <c r="R47" s="142"/>
      <c r="S47" s="142"/>
      <c r="T47" s="146"/>
      <c r="U47" s="147"/>
      <c r="V47" s="147"/>
      <c r="W47" s="147"/>
      <c r="X47" s="146"/>
    </row>
    <row r="48" spans="1:24" outlineLevel="1">
      <c r="A48" s="32"/>
      <c r="B48" s="140"/>
      <c r="C48" s="160" t="s">
        <v>678</v>
      </c>
      <c r="D48" s="140"/>
      <c r="E48" s="64"/>
      <c r="F48" s="140"/>
      <c r="G48" s="142"/>
      <c r="H48" s="142"/>
      <c r="I48" s="142"/>
      <c r="J48" s="142"/>
      <c r="K48" s="142"/>
      <c r="L48" s="142"/>
      <c r="M48" s="142"/>
      <c r="N48" s="142">
        <f>SUBTOTAL(9,N47:N47)</f>
        <v>0</v>
      </c>
      <c r="O48" s="142">
        <f>SUBTOTAL(9,O47:O47)</f>
        <v>0</v>
      </c>
      <c r="P48" s="142">
        <f>SUBTOTAL(9,P47:P47)</f>
        <v>0</v>
      </c>
      <c r="Q48" s="142">
        <f>SUBTOTAL(9,Q47:Q47)</f>
        <v>0</v>
      </c>
      <c r="R48" s="142"/>
      <c r="S48" s="142"/>
      <c r="T48" s="146"/>
      <c r="U48" s="147"/>
      <c r="V48" s="147"/>
      <c r="W48" s="157">
        <f>($W$2-O48*24-P48*24-N48*24)/($W$2-O48*24-P48*24)</f>
        <v>1</v>
      </c>
      <c r="X48" s="146"/>
    </row>
    <row r="49" spans="1:24" outlineLevel="2">
      <c r="A49" s="32">
        <v>19</v>
      </c>
      <c r="B49" s="140" t="s">
        <v>132</v>
      </c>
      <c r="C49" s="159" t="s">
        <v>131</v>
      </c>
      <c r="D49" s="140">
        <v>1.5</v>
      </c>
      <c r="E49" s="64" t="s">
        <v>434</v>
      </c>
      <c r="F49" s="140"/>
      <c r="G49" s="142"/>
      <c r="H49" s="142"/>
      <c r="I49" s="142"/>
      <c r="J49" s="142"/>
      <c r="K49" s="142"/>
      <c r="L49" s="142"/>
      <c r="M49" s="142"/>
      <c r="N49" s="142"/>
      <c r="O49" s="142"/>
      <c r="P49" s="142"/>
      <c r="Q49" s="142"/>
      <c r="R49" s="142"/>
      <c r="S49" s="142"/>
      <c r="T49" s="146"/>
      <c r="U49" s="147"/>
      <c r="V49" s="147"/>
      <c r="W49" s="147"/>
      <c r="X49" s="146"/>
    </row>
    <row r="50" spans="1:24" outlineLevel="1">
      <c r="A50" s="32"/>
      <c r="B50" s="140"/>
      <c r="C50" s="160" t="s">
        <v>679</v>
      </c>
      <c r="D50" s="140"/>
      <c r="E50" s="64"/>
      <c r="F50" s="140"/>
      <c r="G50" s="142"/>
      <c r="H50" s="142"/>
      <c r="I50" s="142"/>
      <c r="J50" s="142"/>
      <c r="K50" s="142"/>
      <c r="L50" s="142"/>
      <c r="M50" s="142"/>
      <c r="N50" s="142">
        <f>SUBTOTAL(9,N49:N49)</f>
        <v>0</v>
      </c>
      <c r="O50" s="142">
        <f>SUBTOTAL(9,O49:O49)</f>
        <v>0</v>
      </c>
      <c r="P50" s="142">
        <f>SUBTOTAL(9,P49:P49)</f>
        <v>0</v>
      </c>
      <c r="Q50" s="142">
        <f>SUBTOTAL(9,Q49:Q49)</f>
        <v>0</v>
      </c>
      <c r="R50" s="142"/>
      <c r="S50" s="142"/>
      <c r="T50" s="146"/>
      <c r="U50" s="147"/>
      <c r="V50" s="147"/>
      <c r="W50" s="157">
        <f>($W$2-O50*24-P50*24-N50*24)/($W$2-O50*24-P50*24)</f>
        <v>1</v>
      </c>
      <c r="X50" s="146"/>
    </row>
    <row r="51" spans="1:24" ht="30" outlineLevel="2">
      <c r="A51" s="43">
        <v>20</v>
      </c>
      <c r="B51" s="140" t="s">
        <v>134</v>
      </c>
      <c r="C51" s="44" t="s">
        <v>133</v>
      </c>
      <c r="D51" s="64">
        <v>90.453000000000003</v>
      </c>
      <c r="E51" s="64" t="s">
        <v>434</v>
      </c>
      <c r="F51" s="44"/>
      <c r="G51" s="61">
        <v>42457</v>
      </c>
      <c r="H51" s="34">
        <v>0.42152777777777778</v>
      </c>
      <c r="I51" s="61">
        <v>42457</v>
      </c>
      <c r="J51" s="34">
        <v>0.78819444444444453</v>
      </c>
      <c r="K51" s="34"/>
      <c r="L51" s="34"/>
      <c r="M51" s="34"/>
      <c r="N51" s="35">
        <v>0</v>
      </c>
      <c r="O51" s="35">
        <v>0</v>
      </c>
      <c r="P51" s="35">
        <v>0</v>
      </c>
      <c r="Q51" s="35">
        <v>0.36666666666666675</v>
      </c>
      <c r="R51" s="43"/>
      <c r="S51" s="43"/>
      <c r="T51" s="36"/>
      <c r="U51" s="47" t="s">
        <v>588</v>
      </c>
      <c r="V51" s="47"/>
      <c r="W51" s="47"/>
      <c r="X51" s="36" t="s">
        <v>479</v>
      </c>
    </row>
    <row r="52" spans="1:24" outlineLevel="1">
      <c r="A52" s="43"/>
      <c r="B52" s="140"/>
      <c r="C52" s="155" t="s">
        <v>680</v>
      </c>
      <c r="D52" s="64"/>
      <c r="E52" s="64"/>
      <c r="F52" s="44"/>
      <c r="G52" s="61"/>
      <c r="H52" s="34"/>
      <c r="I52" s="61"/>
      <c r="J52" s="34"/>
      <c r="K52" s="34"/>
      <c r="L52" s="34"/>
      <c r="M52" s="34"/>
      <c r="N52" s="35">
        <f>SUBTOTAL(9,N51:N51)</f>
        <v>0</v>
      </c>
      <c r="O52" s="35">
        <f>SUBTOTAL(9,O51:O51)</f>
        <v>0</v>
      </c>
      <c r="P52" s="35">
        <f>SUBTOTAL(9,P51:P51)</f>
        <v>0</v>
      </c>
      <c r="Q52" s="35">
        <f>SUBTOTAL(9,Q51:Q51)</f>
        <v>0.36666666666666675</v>
      </c>
      <c r="R52" s="43"/>
      <c r="S52" s="43"/>
      <c r="T52" s="36"/>
      <c r="U52" s="47"/>
      <c r="V52" s="47"/>
      <c r="W52" s="157">
        <f>($W$2-O52*24-P52*24-N52*24)/($W$2-O52*24-P52*24)</f>
        <v>1</v>
      </c>
      <c r="X52" s="36"/>
    </row>
    <row r="53" spans="1:24" outlineLevel="2">
      <c r="A53" s="32">
        <v>21</v>
      </c>
      <c r="B53" s="140" t="s">
        <v>136</v>
      </c>
      <c r="C53" s="159" t="s">
        <v>135</v>
      </c>
      <c r="D53" s="140">
        <v>123.73</v>
      </c>
      <c r="E53" s="64" t="s">
        <v>434</v>
      </c>
      <c r="F53" s="140"/>
      <c r="G53" s="142"/>
      <c r="H53" s="142"/>
      <c r="I53" s="142"/>
      <c r="J53" s="142"/>
      <c r="K53" s="142"/>
      <c r="L53" s="142"/>
      <c r="M53" s="142"/>
      <c r="N53" s="142"/>
      <c r="O53" s="142"/>
      <c r="P53" s="142"/>
      <c r="Q53" s="142"/>
      <c r="R53" s="142"/>
      <c r="S53" s="142"/>
      <c r="T53" s="146"/>
      <c r="U53" s="147"/>
      <c r="V53" s="147"/>
      <c r="W53" s="147"/>
      <c r="X53" s="146"/>
    </row>
    <row r="54" spans="1:24" outlineLevel="1">
      <c r="A54" s="32"/>
      <c r="B54" s="140"/>
      <c r="C54" s="160" t="s">
        <v>681</v>
      </c>
      <c r="D54" s="140"/>
      <c r="E54" s="64"/>
      <c r="F54" s="140"/>
      <c r="G54" s="142"/>
      <c r="H54" s="142"/>
      <c r="I54" s="142"/>
      <c r="J54" s="142"/>
      <c r="K54" s="142"/>
      <c r="L54" s="142"/>
      <c r="M54" s="142"/>
      <c r="N54" s="142">
        <f>SUBTOTAL(9,N53:N53)</f>
        <v>0</v>
      </c>
      <c r="O54" s="142">
        <f>SUBTOTAL(9,O53:O53)</f>
        <v>0</v>
      </c>
      <c r="P54" s="142">
        <f>SUBTOTAL(9,P53:P53)</f>
        <v>0</v>
      </c>
      <c r="Q54" s="142">
        <f>SUBTOTAL(9,Q53:Q53)</f>
        <v>0</v>
      </c>
      <c r="R54" s="142"/>
      <c r="S54" s="142"/>
      <c r="T54" s="146"/>
      <c r="U54" s="147"/>
      <c r="V54" s="147"/>
      <c r="W54" s="157">
        <f>($W$2-O54*24-P54*24-N54*24)/($W$2-O54*24-P54*24)</f>
        <v>1</v>
      </c>
      <c r="X54" s="146"/>
    </row>
    <row r="55" spans="1:24" ht="75" outlineLevel="2">
      <c r="A55" s="43">
        <v>22</v>
      </c>
      <c r="B55" s="140" t="s">
        <v>214</v>
      </c>
      <c r="C55" s="44" t="s">
        <v>213</v>
      </c>
      <c r="D55" s="64">
        <v>68.653000000000006</v>
      </c>
      <c r="E55" s="64" t="s">
        <v>434</v>
      </c>
      <c r="F55" s="44"/>
      <c r="G55" s="53">
        <v>42444</v>
      </c>
      <c r="H55" s="48">
        <v>0.76527777777777783</v>
      </c>
      <c r="I55" s="53">
        <v>42445</v>
      </c>
      <c r="J55" s="49">
        <v>0.7583333333333333</v>
      </c>
      <c r="K55" s="49"/>
      <c r="L55" s="49"/>
      <c r="M55" s="49"/>
      <c r="N55" s="35">
        <v>0</v>
      </c>
      <c r="O55" s="35">
        <v>0</v>
      </c>
      <c r="P55" s="35">
        <v>0</v>
      </c>
      <c r="Q55" s="35">
        <v>0.99305555555555547</v>
      </c>
      <c r="R55" s="43"/>
      <c r="S55" s="43"/>
      <c r="T55" s="36"/>
      <c r="U55" s="47" t="s">
        <v>540</v>
      </c>
      <c r="V55" s="47"/>
      <c r="W55" s="47"/>
      <c r="X55" s="36" t="s">
        <v>479</v>
      </c>
    </row>
    <row r="56" spans="1:24" outlineLevel="1">
      <c r="A56" s="43"/>
      <c r="B56" s="140"/>
      <c r="C56" s="155" t="s">
        <v>682</v>
      </c>
      <c r="D56" s="64"/>
      <c r="E56" s="64"/>
      <c r="F56" s="44"/>
      <c r="G56" s="53"/>
      <c r="H56" s="48"/>
      <c r="I56" s="53"/>
      <c r="J56" s="49"/>
      <c r="K56" s="49"/>
      <c r="L56" s="49"/>
      <c r="M56" s="49"/>
      <c r="N56" s="35">
        <f>SUBTOTAL(9,N55:N55)</f>
        <v>0</v>
      </c>
      <c r="O56" s="35">
        <f>SUBTOTAL(9,O55:O55)</f>
        <v>0</v>
      </c>
      <c r="P56" s="35">
        <f>SUBTOTAL(9,P55:P55)</f>
        <v>0</v>
      </c>
      <c r="Q56" s="35">
        <f>SUBTOTAL(9,Q55:Q55)</f>
        <v>0.99305555555555547</v>
      </c>
      <c r="R56" s="43"/>
      <c r="S56" s="43"/>
      <c r="T56" s="36"/>
      <c r="U56" s="47"/>
      <c r="V56" s="47"/>
      <c r="W56" s="157">
        <f>($W$2-O56*24-P56*24-N56*24)/($W$2-O56*24-P56*24)</f>
        <v>1</v>
      </c>
      <c r="X56" s="36"/>
    </row>
    <row r="57" spans="1:24" ht="30" outlineLevel="2">
      <c r="A57" s="43">
        <v>23</v>
      </c>
      <c r="B57" s="140" t="s">
        <v>138</v>
      </c>
      <c r="C57" s="44" t="s">
        <v>137</v>
      </c>
      <c r="D57" s="64">
        <v>149.12</v>
      </c>
      <c r="E57" s="64" t="s">
        <v>434</v>
      </c>
      <c r="F57" s="44"/>
      <c r="G57" s="53">
        <v>42442</v>
      </c>
      <c r="H57" s="48">
        <v>0.5708333333333333</v>
      </c>
      <c r="I57" s="53">
        <v>42445</v>
      </c>
      <c r="J57" s="49">
        <v>0.33680555555555558</v>
      </c>
      <c r="K57" s="49"/>
      <c r="L57" s="49"/>
      <c r="M57" s="49"/>
      <c r="N57" s="35">
        <v>0</v>
      </c>
      <c r="O57" s="35">
        <v>0</v>
      </c>
      <c r="P57" s="35">
        <v>0</v>
      </c>
      <c r="Q57" s="35">
        <v>2.7659722222222221</v>
      </c>
      <c r="R57" s="43"/>
      <c r="S57" s="43"/>
      <c r="T57" s="36"/>
      <c r="U57" s="47" t="s">
        <v>498</v>
      </c>
      <c r="V57" s="47"/>
      <c r="W57" s="47"/>
      <c r="X57" s="36" t="s">
        <v>493</v>
      </c>
    </row>
    <row r="58" spans="1:24" ht="60" outlineLevel="2">
      <c r="A58" s="43">
        <v>23</v>
      </c>
      <c r="B58" s="140" t="s">
        <v>138</v>
      </c>
      <c r="C58" s="44" t="s">
        <v>137</v>
      </c>
      <c r="D58" s="64">
        <v>149.12</v>
      </c>
      <c r="E58" s="64" t="s">
        <v>434</v>
      </c>
      <c r="F58" s="44"/>
      <c r="G58" s="52">
        <v>42448</v>
      </c>
      <c r="H58" s="34">
        <v>0.45416666666666666</v>
      </c>
      <c r="I58" s="52">
        <v>42448</v>
      </c>
      <c r="J58" s="34">
        <v>0.64236111111111105</v>
      </c>
      <c r="K58" s="34"/>
      <c r="L58" s="34"/>
      <c r="M58" s="34"/>
      <c r="N58" s="35">
        <v>0</v>
      </c>
      <c r="O58" s="35">
        <v>0</v>
      </c>
      <c r="P58" s="35">
        <v>0.18819444444444439</v>
      </c>
      <c r="Q58" s="35">
        <v>0</v>
      </c>
      <c r="R58" s="43"/>
      <c r="S58" s="43"/>
      <c r="T58" s="36"/>
      <c r="U58" s="47" t="s">
        <v>546</v>
      </c>
      <c r="V58" s="47"/>
      <c r="W58" s="47"/>
      <c r="X58" s="36" t="s">
        <v>481</v>
      </c>
    </row>
    <row r="59" spans="1:24" outlineLevel="1">
      <c r="A59" s="43"/>
      <c r="B59" s="140"/>
      <c r="C59" s="155" t="s">
        <v>683</v>
      </c>
      <c r="D59" s="64"/>
      <c r="E59" s="64"/>
      <c r="F59" s="44"/>
      <c r="G59" s="52"/>
      <c r="H59" s="34"/>
      <c r="I59" s="52"/>
      <c r="J59" s="34"/>
      <c r="K59" s="34"/>
      <c r="L59" s="34"/>
      <c r="M59" s="34"/>
      <c r="N59" s="35">
        <f>SUBTOTAL(9,N57:N58)</f>
        <v>0</v>
      </c>
      <c r="O59" s="35">
        <f>SUBTOTAL(9,O57:O58)</f>
        <v>0</v>
      </c>
      <c r="P59" s="35">
        <f>SUBTOTAL(9,P57:P58)</f>
        <v>0.18819444444444439</v>
      </c>
      <c r="Q59" s="35">
        <f>SUBTOTAL(9,Q57:Q58)</f>
        <v>2.7659722222222221</v>
      </c>
      <c r="R59" s="43"/>
      <c r="S59" s="43"/>
      <c r="T59" s="36"/>
      <c r="U59" s="47"/>
      <c r="V59" s="47"/>
      <c r="W59" s="157">
        <f>($W$2-O59*24-P59*24-N59*24)/($W$2-O59*24-P59*24)</f>
        <v>1</v>
      </c>
      <c r="X59" s="36"/>
    </row>
    <row r="60" spans="1:24" ht="105" outlineLevel="2">
      <c r="A60" s="43">
        <v>24</v>
      </c>
      <c r="B60" s="140" t="s">
        <v>154</v>
      </c>
      <c r="C60" s="44" t="s">
        <v>153</v>
      </c>
      <c r="D60" s="64">
        <v>149.12</v>
      </c>
      <c r="E60" s="64" t="s">
        <v>434</v>
      </c>
      <c r="F60" s="44"/>
      <c r="G60" s="52">
        <v>42447</v>
      </c>
      <c r="H60" s="34">
        <v>0.68263888888888891</v>
      </c>
      <c r="I60" s="52">
        <v>42448</v>
      </c>
      <c r="J60" s="37">
        <v>0.62847222222222221</v>
      </c>
      <c r="K60" s="37"/>
      <c r="L60" s="37"/>
      <c r="M60" s="37"/>
      <c r="N60" s="35">
        <v>0</v>
      </c>
      <c r="O60" s="35">
        <v>0</v>
      </c>
      <c r="P60" s="35">
        <v>0.94583333333333341</v>
      </c>
      <c r="Q60" s="35">
        <v>0</v>
      </c>
      <c r="R60" s="43"/>
      <c r="S60" s="43"/>
      <c r="T60" s="36"/>
      <c r="U60" s="47" t="s">
        <v>507</v>
      </c>
      <c r="V60" s="47"/>
      <c r="W60" s="47"/>
      <c r="X60" s="36" t="s">
        <v>481</v>
      </c>
    </row>
    <row r="61" spans="1:24" outlineLevel="1">
      <c r="A61" s="43"/>
      <c r="B61" s="140"/>
      <c r="C61" s="155" t="s">
        <v>684</v>
      </c>
      <c r="D61" s="64"/>
      <c r="E61" s="64"/>
      <c r="F61" s="44"/>
      <c r="G61" s="52"/>
      <c r="H61" s="34"/>
      <c r="I61" s="52"/>
      <c r="J61" s="37"/>
      <c r="K61" s="37"/>
      <c r="L61" s="37"/>
      <c r="M61" s="37"/>
      <c r="N61" s="35">
        <f>SUBTOTAL(9,N60:N60)</f>
        <v>0</v>
      </c>
      <c r="O61" s="35">
        <f>SUBTOTAL(9,O60:O60)</f>
        <v>0</v>
      </c>
      <c r="P61" s="35">
        <f>SUBTOTAL(9,P60:P60)</f>
        <v>0.94583333333333341</v>
      </c>
      <c r="Q61" s="35">
        <f>SUBTOTAL(9,Q60:Q60)</f>
        <v>0</v>
      </c>
      <c r="R61" s="43"/>
      <c r="S61" s="43"/>
      <c r="T61" s="36"/>
      <c r="U61" s="47"/>
      <c r="V61" s="47"/>
      <c r="W61" s="157">
        <f>($W$2-O61*24-P61*24-N61*24)/($W$2-O61*24-P61*24)</f>
        <v>1</v>
      </c>
      <c r="X61" s="36"/>
    </row>
    <row r="62" spans="1:24" outlineLevel="2">
      <c r="A62" s="32">
        <v>25</v>
      </c>
      <c r="B62" s="140" t="s">
        <v>156</v>
      </c>
      <c r="C62" s="159" t="s">
        <v>155</v>
      </c>
      <c r="D62" s="140">
        <v>162.04</v>
      </c>
      <c r="E62" s="64" t="s">
        <v>434</v>
      </c>
      <c r="F62" s="140"/>
      <c r="G62" s="142"/>
      <c r="H62" s="142"/>
      <c r="I62" s="142"/>
      <c r="J62" s="142"/>
      <c r="K62" s="142"/>
      <c r="L62" s="142"/>
      <c r="M62" s="142"/>
      <c r="N62" s="142"/>
      <c r="O62" s="142"/>
      <c r="P62" s="142"/>
      <c r="Q62" s="142"/>
      <c r="R62" s="142"/>
      <c r="S62" s="142"/>
      <c r="T62" s="146"/>
      <c r="U62" s="147"/>
      <c r="V62" s="147"/>
      <c r="W62" s="147"/>
      <c r="X62" s="146"/>
    </row>
    <row r="63" spans="1:24" outlineLevel="1">
      <c r="A63" s="32"/>
      <c r="B63" s="140"/>
      <c r="C63" s="160" t="s">
        <v>685</v>
      </c>
      <c r="D63" s="140"/>
      <c r="E63" s="64"/>
      <c r="F63" s="140"/>
      <c r="G63" s="142"/>
      <c r="H63" s="142"/>
      <c r="I63" s="142"/>
      <c r="J63" s="142"/>
      <c r="K63" s="142"/>
      <c r="L63" s="142"/>
      <c r="M63" s="142"/>
      <c r="N63" s="142">
        <f>SUBTOTAL(9,N62:N62)</f>
        <v>0</v>
      </c>
      <c r="O63" s="142">
        <f>SUBTOTAL(9,O62:O62)</f>
        <v>0</v>
      </c>
      <c r="P63" s="142">
        <f>SUBTOTAL(9,P62:P62)</f>
        <v>0</v>
      </c>
      <c r="Q63" s="142">
        <f>SUBTOTAL(9,Q62:Q62)</f>
        <v>0</v>
      </c>
      <c r="R63" s="142"/>
      <c r="S63" s="142"/>
      <c r="T63" s="146"/>
      <c r="U63" s="147"/>
      <c r="V63" s="147"/>
      <c r="W63" s="157">
        <f>($W$2-O63*24-P63*24-N63*24)/($W$2-O63*24-P63*24)</f>
        <v>1</v>
      </c>
      <c r="X63" s="146"/>
    </row>
    <row r="64" spans="1:24" outlineLevel="2">
      <c r="A64" s="32">
        <v>26</v>
      </c>
      <c r="B64" s="140" t="s">
        <v>158</v>
      </c>
      <c r="C64" s="159" t="s">
        <v>157</v>
      </c>
      <c r="D64" s="140">
        <v>21.51</v>
      </c>
      <c r="E64" s="64" t="s">
        <v>434</v>
      </c>
      <c r="F64" s="140"/>
      <c r="G64" s="142"/>
      <c r="H64" s="142"/>
      <c r="I64" s="142"/>
      <c r="J64" s="142"/>
      <c r="K64" s="142"/>
      <c r="L64" s="142"/>
      <c r="M64" s="142"/>
      <c r="N64" s="142"/>
      <c r="O64" s="142"/>
      <c r="P64" s="142"/>
      <c r="Q64" s="142"/>
      <c r="R64" s="142"/>
      <c r="S64" s="142"/>
      <c r="T64" s="146"/>
      <c r="U64" s="147"/>
      <c r="V64" s="147"/>
      <c r="W64" s="147"/>
      <c r="X64" s="146"/>
    </row>
    <row r="65" spans="1:24" outlineLevel="1">
      <c r="A65" s="32"/>
      <c r="B65" s="140"/>
      <c r="C65" s="160" t="s">
        <v>686</v>
      </c>
      <c r="D65" s="140"/>
      <c r="E65" s="64"/>
      <c r="F65" s="140"/>
      <c r="G65" s="142"/>
      <c r="H65" s="142"/>
      <c r="I65" s="142"/>
      <c r="J65" s="142"/>
      <c r="K65" s="142"/>
      <c r="L65" s="142"/>
      <c r="M65" s="142"/>
      <c r="N65" s="142">
        <f>SUBTOTAL(9,N64:N64)</f>
        <v>0</v>
      </c>
      <c r="O65" s="142">
        <f>SUBTOTAL(9,O64:O64)</f>
        <v>0</v>
      </c>
      <c r="P65" s="142">
        <f>SUBTOTAL(9,P64:P64)</f>
        <v>0</v>
      </c>
      <c r="Q65" s="142">
        <f>SUBTOTAL(9,Q64:Q64)</f>
        <v>0</v>
      </c>
      <c r="R65" s="142"/>
      <c r="S65" s="142"/>
      <c r="T65" s="146"/>
      <c r="U65" s="147"/>
      <c r="V65" s="147"/>
      <c r="W65" s="157">
        <f>($W$2-O65*24-P65*24-N65*24)/($W$2-O65*24-P65*24)</f>
        <v>1</v>
      </c>
      <c r="X65" s="146"/>
    </row>
    <row r="66" spans="1:24" outlineLevel="2">
      <c r="A66" s="32">
        <v>27</v>
      </c>
      <c r="B66" s="140" t="s">
        <v>160</v>
      </c>
      <c r="C66" s="159" t="s">
        <v>159</v>
      </c>
      <c r="D66" s="140">
        <v>337.05</v>
      </c>
      <c r="E66" s="64" t="s">
        <v>434</v>
      </c>
      <c r="F66" s="140"/>
      <c r="G66" s="142"/>
      <c r="H66" s="142"/>
      <c r="I66" s="142"/>
      <c r="J66" s="142"/>
      <c r="K66" s="142"/>
      <c r="L66" s="142"/>
      <c r="M66" s="142"/>
      <c r="N66" s="142"/>
      <c r="O66" s="142"/>
      <c r="P66" s="142"/>
      <c r="Q66" s="142"/>
      <c r="R66" s="142"/>
      <c r="S66" s="142"/>
      <c r="T66" s="146"/>
      <c r="U66" s="147"/>
      <c r="V66" s="147"/>
      <c r="W66" s="147"/>
      <c r="X66" s="146"/>
    </row>
    <row r="67" spans="1:24" outlineLevel="1">
      <c r="A67" s="32"/>
      <c r="B67" s="140"/>
      <c r="C67" s="160" t="s">
        <v>687</v>
      </c>
      <c r="D67" s="140"/>
      <c r="E67" s="64"/>
      <c r="F67" s="140"/>
      <c r="G67" s="142"/>
      <c r="H67" s="142"/>
      <c r="I67" s="142"/>
      <c r="J67" s="142"/>
      <c r="K67" s="142"/>
      <c r="L67" s="142"/>
      <c r="M67" s="142"/>
      <c r="N67" s="142">
        <f>SUBTOTAL(9,N66:N66)</f>
        <v>0</v>
      </c>
      <c r="O67" s="142">
        <f>SUBTOTAL(9,O66:O66)</f>
        <v>0</v>
      </c>
      <c r="P67" s="142">
        <f>SUBTOTAL(9,P66:P66)</f>
        <v>0</v>
      </c>
      <c r="Q67" s="142">
        <f>SUBTOTAL(9,Q66:Q66)</f>
        <v>0</v>
      </c>
      <c r="R67" s="142"/>
      <c r="S67" s="142"/>
      <c r="T67" s="146"/>
      <c r="U67" s="147"/>
      <c r="V67" s="147"/>
      <c r="W67" s="157">
        <f>($W$2-O67*24-P67*24-N67*24)/($W$2-O67*24-P67*24)</f>
        <v>1</v>
      </c>
      <c r="X67" s="146"/>
    </row>
    <row r="68" spans="1:24" outlineLevel="2">
      <c r="A68" s="32">
        <v>28</v>
      </c>
      <c r="B68" s="140" t="s">
        <v>162</v>
      </c>
      <c r="C68" s="159" t="s">
        <v>161</v>
      </c>
      <c r="D68" s="140">
        <v>22.22</v>
      </c>
      <c r="E68" s="64" t="s">
        <v>434</v>
      </c>
      <c r="F68" s="140"/>
      <c r="G68" s="142"/>
      <c r="H68" s="142"/>
      <c r="I68" s="142"/>
      <c r="J68" s="142"/>
      <c r="K68" s="142"/>
      <c r="L68" s="142"/>
      <c r="M68" s="142"/>
      <c r="N68" s="142"/>
      <c r="O68" s="142"/>
      <c r="P68" s="142"/>
      <c r="Q68" s="142"/>
      <c r="R68" s="142"/>
      <c r="S68" s="142"/>
      <c r="T68" s="146"/>
      <c r="U68" s="147"/>
      <c r="V68" s="147"/>
      <c r="W68" s="147"/>
      <c r="X68" s="146"/>
    </row>
    <row r="69" spans="1:24" outlineLevel="1">
      <c r="A69" s="32"/>
      <c r="B69" s="140"/>
      <c r="C69" s="160" t="s">
        <v>688</v>
      </c>
      <c r="D69" s="140"/>
      <c r="E69" s="64"/>
      <c r="F69" s="140"/>
      <c r="G69" s="142"/>
      <c r="H69" s="142"/>
      <c r="I69" s="142"/>
      <c r="J69" s="142"/>
      <c r="K69" s="142"/>
      <c r="L69" s="142"/>
      <c r="M69" s="142"/>
      <c r="N69" s="142">
        <f>SUBTOTAL(9,N68:N68)</f>
        <v>0</v>
      </c>
      <c r="O69" s="142">
        <f>SUBTOTAL(9,O68:O68)</f>
        <v>0</v>
      </c>
      <c r="P69" s="142">
        <f>SUBTOTAL(9,P68:P68)</f>
        <v>0</v>
      </c>
      <c r="Q69" s="142">
        <f>SUBTOTAL(9,Q68:Q68)</f>
        <v>0</v>
      </c>
      <c r="R69" s="142"/>
      <c r="S69" s="142"/>
      <c r="T69" s="146"/>
      <c r="U69" s="147"/>
      <c r="V69" s="147"/>
      <c r="W69" s="157">
        <f>($W$2-O69*24-P69*24-N69*24)/($W$2-O69*24-P69*24)</f>
        <v>1</v>
      </c>
      <c r="X69" s="146"/>
    </row>
    <row r="70" spans="1:24" ht="45" outlineLevel="2">
      <c r="A70" s="43">
        <v>29</v>
      </c>
      <c r="B70" s="140" t="s">
        <v>164</v>
      </c>
      <c r="C70" s="44" t="s">
        <v>163</v>
      </c>
      <c r="D70" s="64">
        <v>338.33</v>
      </c>
      <c r="E70" s="64" t="s">
        <v>434</v>
      </c>
      <c r="F70" s="44"/>
      <c r="G70" s="62">
        <v>42454</v>
      </c>
      <c r="H70" s="49">
        <v>0.50208333333333333</v>
      </c>
      <c r="I70" s="62">
        <v>42454</v>
      </c>
      <c r="J70" s="49">
        <v>0.98749999999999993</v>
      </c>
      <c r="K70" s="49"/>
      <c r="L70" s="49"/>
      <c r="M70" s="49"/>
      <c r="N70" s="35">
        <v>0</v>
      </c>
      <c r="O70" s="35">
        <v>0</v>
      </c>
      <c r="P70" s="35">
        <v>0</v>
      </c>
      <c r="Q70" s="35">
        <v>0.48541666666666661</v>
      </c>
      <c r="R70" s="43"/>
      <c r="S70" s="43"/>
      <c r="T70" s="36"/>
      <c r="U70" s="47" t="s">
        <v>573</v>
      </c>
      <c r="V70" s="47"/>
      <c r="W70" s="47"/>
      <c r="X70" s="36" t="s">
        <v>478</v>
      </c>
    </row>
    <row r="71" spans="1:24" outlineLevel="1">
      <c r="A71" s="43"/>
      <c r="B71" s="140"/>
      <c r="C71" s="155" t="s">
        <v>689</v>
      </c>
      <c r="D71" s="64"/>
      <c r="E71" s="64"/>
      <c r="F71" s="44"/>
      <c r="G71" s="62"/>
      <c r="H71" s="49"/>
      <c r="I71" s="62"/>
      <c r="J71" s="49"/>
      <c r="K71" s="49"/>
      <c r="L71" s="49"/>
      <c r="M71" s="49"/>
      <c r="N71" s="35">
        <f>SUBTOTAL(9,N70:N70)</f>
        <v>0</v>
      </c>
      <c r="O71" s="35">
        <f>SUBTOTAL(9,O70:O70)</f>
        <v>0</v>
      </c>
      <c r="P71" s="35">
        <f>SUBTOTAL(9,P70:P70)</f>
        <v>0</v>
      </c>
      <c r="Q71" s="35">
        <f>SUBTOTAL(9,Q70:Q70)</f>
        <v>0.48541666666666661</v>
      </c>
      <c r="R71" s="43"/>
      <c r="S71" s="43"/>
      <c r="T71" s="36"/>
      <c r="U71" s="47"/>
      <c r="V71" s="47"/>
      <c r="W71" s="157">
        <f>($W$2-O71*24-P71*24-N71*24)/($W$2-O71*24-P71*24)</f>
        <v>1</v>
      </c>
      <c r="X71" s="36"/>
    </row>
    <row r="72" spans="1:24" ht="105" outlineLevel="2">
      <c r="A72" s="43">
        <v>30</v>
      </c>
      <c r="B72" s="140" t="s">
        <v>165</v>
      </c>
      <c r="C72" s="44" t="s">
        <v>27</v>
      </c>
      <c r="D72" s="64">
        <v>267.89</v>
      </c>
      <c r="E72" s="64" t="s">
        <v>434</v>
      </c>
      <c r="F72" s="44"/>
      <c r="G72" s="53">
        <v>42432</v>
      </c>
      <c r="H72" s="55">
        <v>0.40138888888888885</v>
      </c>
      <c r="I72" s="53">
        <v>42432</v>
      </c>
      <c r="J72" s="37">
        <v>0.73541666666666661</v>
      </c>
      <c r="K72" s="37"/>
      <c r="L72" s="37"/>
      <c r="M72" s="37"/>
      <c r="N72" s="35">
        <v>0</v>
      </c>
      <c r="O72" s="35">
        <v>0.33402777777777776</v>
      </c>
      <c r="P72" s="35">
        <v>0</v>
      </c>
      <c r="Q72" s="35">
        <v>0</v>
      </c>
      <c r="R72" s="43"/>
      <c r="S72" s="43"/>
      <c r="T72" s="36"/>
      <c r="U72" s="47" t="s">
        <v>519</v>
      </c>
      <c r="V72" s="47"/>
      <c r="W72" s="47"/>
      <c r="X72" s="36" t="s">
        <v>475</v>
      </c>
    </row>
    <row r="73" spans="1:24" ht="45" outlineLevel="2">
      <c r="A73" s="43">
        <v>30</v>
      </c>
      <c r="B73" s="140" t="s">
        <v>165</v>
      </c>
      <c r="C73" s="44" t="s">
        <v>27</v>
      </c>
      <c r="D73" s="64">
        <v>267.89</v>
      </c>
      <c r="E73" s="64" t="s">
        <v>434</v>
      </c>
      <c r="F73" s="44"/>
      <c r="G73" s="53">
        <v>42446</v>
      </c>
      <c r="H73" s="48">
        <v>0.40208333333333335</v>
      </c>
      <c r="I73" s="53">
        <v>42446</v>
      </c>
      <c r="J73" s="49">
        <v>0.80833333333333324</v>
      </c>
      <c r="K73" s="49"/>
      <c r="L73" s="49"/>
      <c r="M73" s="49"/>
      <c r="N73" s="35">
        <v>0</v>
      </c>
      <c r="O73" s="35">
        <v>0.40624999999999989</v>
      </c>
      <c r="P73" s="35">
        <v>0</v>
      </c>
      <c r="Q73" s="35">
        <v>0</v>
      </c>
      <c r="R73" s="43"/>
      <c r="S73" s="43"/>
      <c r="T73" s="36"/>
      <c r="U73" s="47" t="s">
        <v>502</v>
      </c>
      <c r="V73" s="47"/>
      <c r="W73" s="47"/>
      <c r="X73" s="36" t="s">
        <v>475</v>
      </c>
    </row>
    <row r="74" spans="1:24" ht="45" outlineLevel="2">
      <c r="A74" s="43">
        <v>30</v>
      </c>
      <c r="B74" s="140" t="s">
        <v>165</v>
      </c>
      <c r="C74" s="44" t="s">
        <v>27</v>
      </c>
      <c r="D74" s="64">
        <v>267.89</v>
      </c>
      <c r="E74" s="64" t="s">
        <v>434</v>
      </c>
      <c r="F74" s="44"/>
      <c r="G74" s="52">
        <v>42447</v>
      </c>
      <c r="H74" s="34">
        <v>0.38055555555555554</v>
      </c>
      <c r="I74" s="52">
        <v>42447</v>
      </c>
      <c r="J74" s="34">
        <v>0.86458333333333337</v>
      </c>
      <c r="K74" s="34"/>
      <c r="L74" s="34"/>
      <c r="M74" s="34"/>
      <c r="N74" s="35">
        <v>0</v>
      </c>
      <c r="O74" s="35">
        <v>0.48402777777777783</v>
      </c>
      <c r="P74" s="35">
        <v>0</v>
      </c>
      <c r="Q74" s="35">
        <v>0</v>
      </c>
      <c r="R74" s="43"/>
      <c r="S74" s="43"/>
      <c r="T74" s="36"/>
      <c r="U74" s="47" t="s">
        <v>502</v>
      </c>
      <c r="V74" s="47"/>
      <c r="W74" s="47"/>
      <c r="X74" s="36" t="s">
        <v>475</v>
      </c>
    </row>
    <row r="75" spans="1:24" outlineLevel="1">
      <c r="A75" s="43"/>
      <c r="B75" s="140"/>
      <c r="C75" s="155" t="s">
        <v>690</v>
      </c>
      <c r="D75" s="64"/>
      <c r="E75" s="64"/>
      <c r="F75" s="44"/>
      <c r="G75" s="52"/>
      <c r="H75" s="34"/>
      <c r="I75" s="52"/>
      <c r="J75" s="34"/>
      <c r="K75" s="34"/>
      <c r="L75" s="34"/>
      <c r="M75" s="34"/>
      <c r="N75" s="35">
        <f>SUBTOTAL(9,N72:N74)</f>
        <v>0</v>
      </c>
      <c r="O75" s="35">
        <f>SUBTOTAL(9,O72:O74)</f>
        <v>1.2243055555555555</v>
      </c>
      <c r="P75" s="35">
        <f>SUBTOTAL(9,P72:P74)</f>
        <v>0</v>
      </c>
      <c r="Q75" s="35">
        <f>SUBTOTAL(9,Q72:Q74)</f>
        <v>0</v>
      </c>
      <c r="R75" s="43"/>
      <c r="S75" s="43"/>
      <c r="T75" s="36"/>
      <c r="U75" s="47"/>
      <c r="V75" s="47"/>
      <c r="W75" s="157">
        <f>($W$2-O75*24-P75*24-N75*24)/($W$2-O75*24-P75*24)</f>
        <v>1</v>
      </c>
      <c r="X75" s="36"/>
    </row>
    <row r="76" spans="1:24" ht="30" outlineLevel="2">
      <c r="A76" s="43">
        <v>31</v>
      </c>
      <c r="B76" s="140" t="s">
        <v>166</v>
      </c>
      <c r="C76" s="44" t="s">
        <v>38</v>
      </c>
      <c r="D76" s="64">
        <v>260.76</v>
      </c>
      <c r="E76" s="64" t="s">
        <v>434</v>
      </c>
      <c r="F76" s="44"/>
      <c r="G76" s="62">
        <v>42453</v>
      </c>
      <c r="H76" s="49">
        <v>0.7090277777777777</v>
      </c>
      <c r="I76" s="62">
        <v>42453</v>
      </c>
      <c r="J76" s="49">
        <v>0.71597222222222223</v>
      </c>
      <c r="K76" s="49"/>
      <c r="L76" s="49"/>
      <c r="M76" s="49"/>
      <c r="N76" s="35">
        <v>0</v>
      </c>
      <c r="O76" s="35">
        <v>0</v>
      </c>
      <c r="P76" s="35">
        <v>6.9444444444445308E-3</v>
      </c>
      <c r="Q76" s="35">
        <v>0</v>
      </c>
      <c r="R76" s="43"/>
      <c r="S76" s="43"/>
      <c r="T76" s="36"/>
      <c r="U76" s="47" t="s">
        <v>572</v>
      </c>
      <c r="V76" s="47"/>
      <c r="W76" s="47"/>
      <c r="X76" s="36" t="s">
        <v>477</v>
      </c>
    </row>
    <row r="77" spans="1:24" ht="45" outlineLevel="2">
      <c r="A77" s="43">
        <v>31</v>
      </c>
      <c r="B77" s="140" t="s">
        <v>166</v>
      </c>
      <c r="C77" s="44" t="s">
        <v>38</v>
      </c>
      <c r="D77" s="64">
        <v>260.76</v>
      </c>
      <c r="E77" s="64" t="s">
        <v>434</v>
      </c>
      <c r="F77" s="44"/>
      <c r="G77" s="62">
        <v>42453</v>
      </c>
      <c r="H77" s="49">
        <v>0.71597222222222223</v>
      </c>
      <c r="I77" s="62">
        <v>42454</v>
      </c>
      <c r="J77" s="49">
        <v>0.33749999999999997</v>
      </c>
      <c r="K77" s="49"/>
      <c r="L77" s="49"/>
      <c r="M77" s="49"/>
      <c r="N77" s="35">
        <v>0</v>
      </c>
      <c r="O77" s="35">
        <v>0</v>
      </c>
      <c r="P77" s="35">
        <v>0</v>
      </c>
      <c r="Q77" s="35">
        <v>0.62152777777777768</v>
      </c>
      <c r="R77" s="43"/>
      <c r="S77" s="43"/>
      <c r="T77" s="36"/>
      <c r="U77" s="47" t="s">
        <v>558</v>
      </c>
      <c r="V77" s="47"/>
      <c r="W77" s="47"/>
      <c r="X77" s="36" t="s">
        <v>9</v>
      </c>
    </row>
    <row r="78" spans="1:24" outlineLevel="1">
      <c r="A78" s="43"/>
      <c r="B78" s="140"/>
      <c r="C78" s="155" t="s">
        <v>691</v>
      </c>
      <c r="D78" s="64"/>
      <c r="E78" s="64"/>
      <c r="F78" s="44"/>
      <c r="G78" s="62"/>
      <c r="H78" s="49"/>
      <c r="I78" s="62"/>
      <c r="J78" s="49"/>
      <c r="K78" s="49"/>
      <c r="L78" s="49"/>
      <c r="M78" s="49"/>
      <c r="N78" s="35">
        <f>SUBTOTAL(9,N76:N77)</f>
        <v>0</v>
      </c>
      <c r="O78" s="35">
        <f>SUBTOTAL(9,O76:O77)</f>
        <v>0</v>
      </c>
      <c r="P78" s="35">
        <f>SUBTOTAL(9,P76:P77)</f>
        <v>6.9444444444445308E-3</v>
      </c>
      <c r="Q78" s="35">
        <f>SUBTOTAL(9,Q76:Q77)</f>
        <v>0.62152777777777768</v>
      </c>
      <c r="R78" s="43"/>
      <c r="S78" s="43"/>
      <c r="T78" s="36"/>
      <c r="U78" s="47"/>
      <c r="V78" s="47"/>
      <c r="W78" s="157">
        <f>($W$2-O78*24-P78*24-N78*24)/($W$2-O78*24-P78*24)</f>
        <v>1</v>
      </c>
      <c r="X78" s="36"/>
    </row>
    <row r="79" spans="1:24" ht="45" outlineLevel="2">
      <c r="A79" s="43">
        <v>32</v>
      </c>
      <c r="B79" s="140" t="s">
        <v>168</v>
      </c>
      <c r="C79" s="44" t="s">
        <v>167</v>
      </c>
      <c r="D79" s="64">
        <v>161.87</v>
      </c>
      <c r="E79" s="64" t="s">
        <v>434</v>
      </c>
      <c r="F79" s="44"/>
      <c r="G79" s="53">
        <v>42431</v>
      </c>
      <c r="H79" s="48">
        <v>0.3923611111111111</v>
      </c>
      <c r="I79" s="53">
        <v>42431</v>
      </c>
      <c r="J79" s="34">
        <v>0.80138888888888893</v>
      </c>
      <c r="K79" s="34"/>
      <c r="L79" s="34"/>
      <c r="M79" s="34"/>
      <c r="N79" s="35">
        <v>0</v>
      </c>
      <c r="O79" s="35">
        <v>0.40902777777777782</v>
      </c>
      <c r="P79" s="35">
        <v>0</v>
      </c>
      <c r="Q79" s="35">
        <v>0</v>
      </c>
      <c r="R79" s="43"/>
      <c r="S79" s="43"/>
      <c r="T79" s="50"/>
      <c r="U79" s="47" t="s">
        <v>502</v>
      </c>
      <c r="V79" s="47"/>
      <c r="W79" s="47"/>
      <c r="X79" s="50" t="s">
        <v>475</v>
      </c>
    </row>
    <row r="80" spans="1:24" s="67" customFormat="1" ht="45" outlineLevel="2">
      <c r="A80" s="43">
        <v>32</v>
      </c>
      <c r="B80" s="140" t="s">
        <v>168</v>
      </c>
      <c r="C80" s="44" t="s">
        <v>167</v>
      </c>
      <c r="D80" s="64">
        <v>161.87</v>
      </c>
      <c r="E80" s="64" t="s">
        <v>434</v>
      </c>
      <c r="F80" s="44"/>
      <c r="G80" s="53">
        <v>42433</v>
      </c>
      <c r="H80" s="48">
        <v>0.40763888888888888</v>
      </c>
      <c r="I80" s="53">
        <v>42433</v>
      </c>
      <c r="J80" s="34">
        <v>0.5854166666666667</v>
      </c>
      <c r="K80" s="34"/>
      <c r="L80" s="34"/>
      <c r="M80" s="34"/>
      <c r="N80" s="35">
        <v>0</v>
      </c>
      <c r="O80" s="35">
        <v>0.17777777777777781</v>
      </c>
      <c r="P80" s="35">
        <v>0</v>
      </c>
      <c r="Q80" s="35">
        <v>0</v>
      </c>
      <c r="R80" s="43"/>
      <c r="S80" s="43"/>
      <c r="T80" s="50"/>
      <c r="U80" s="47" t="s">
        <v>502</v>
      </c>
      <c r="V80" s="47"/>
      <c r="W80" s="47"/>
      <c r="X80" s="50" t="s">
        <v>475</v>
      </c>
    </row>
    <row r="81" spans="1:24" s="67" customFormat="1" outlineLevel="1">
      <c r="A81" s="43"/>
      <c r="B81" s="140"/>
      <c r="C81" s="155" t="s">
        <v>692</v>
      </c>
      <c r="D81" s="64"/>
      <c r="E81" s="64"/>
      <c r="F81" s="44"/>
      <c r="G81" s="53"/>
      <c r="H81" s="48"/>
      <c r="I81" s="53"/>
      <c r="J81" s="34"/>
      <c r="K81" s="34"/>
      <c r="L81" s="34"/>
      <c r="M81" s="34"/>
      <c r="N81" s="35">
        <f>SUBTOTAL(9,N79:N80)</f>
        <v>0</v>
      </c>
      <c r="O81" s="35">
        <f>SUBTOTAL(9,O79:O80)</f>
        <v>0.58680555555555558</v>
      </c>
      <c r="P81" s="35">
        <f>SUBTOTAL(9,P79:P80)</f>
        <v>0</v>
      </c>
      <c r="Q81" s="35">
        <f>SUBTOTAL(9,Q79:Q80)</f>
        <v>0</v>
      </c>
      <c r="R81" s="43"/>
      <c r="S81" s="43"/>
      <c r="T81" s="50"/>
      <c r="U81" s="47"/>
      <c r="V81" s="47"/>
      <c r="W81" s="157">
        <f>($W$2-O81*24-P81*24-N81*24)/($W$2-O81*24-P81*24)</f>
        <v>1</v>
      </c>
      <c r="X81" s="50"/>
    </row>
    <row r="82" spans="1:24" s="67" customFormat="1" ht="60" outlineLevel="2">
      <c r="A82" s="43">
        <v>33</v>
      </c>
      <c r="B82" s="140" t="s">
        <v>170</v>
      </c>
      <c r="C82" s="44" t="s">
        <v>169</v>
      </c>
      <c r="D82" s="64">
        <v>161.87</v>
      </c>
      <c r="E82" s="64" t="s">
        <v>434</v>
      </c>
      <c r="F82" s="44" t="s">
        <v>891</v>
      </c>
      <c r="G82" s="53">
        <v>42434</v>
      </c>
      <c r="H82" s="48">
        <v>0.55972222222222223</v>
      </c>
      <c r="I82" s="53">
        <v>42434</v>
      </c>
      <c r="J82" s="37">
        <v>0.90069444444444446</v>
      </c>
      <c r="K82" s="37"/>
      <c r="L82" s="37"/>
      <c r="M82" s="163">
        <f>(8+11/60)/24</f>
        <v>0.34097222222222223</v>
      </c>
      <c r="N82" s="35">
        <v>0.34097222222222223</v>
      </c>
      <c r="O82" s="35">
        <v>0</v>
      </c>
      <c r="P82" s="35">
        <v>0</v>
      </c>
      <c r="Q82" s="35">
        <v>0</v>
      </c>
      <c r="R82" s="43">
        <v>1</v>
      </c>
      <c r="S82" s="43" t="s">
        <v>3</v>
      </c>
      <c r="T82" s="163">
        <f>M82-R82</f>
        <v>-0.65902777777777777</v>
      </c>
      <c r="U82" s="47" t="s">
        <v>489</v>
      </c>
      <c r="V82" s="47"/>
      <c r="W82" s="47"/>
      <c r="X82" s="36" t="s">
        <v>463</v>
      </c>
    </row>
    <row r="83" spans="1:24" ht="45" outlineLevel="2">
      <c r="A83" s="43">
        <v>33</v>
      </c>
      <c r="B83" s="140" t="s">
        <v>170</v>
      </c>
      <c r="C83" s="44" t="s">
        <v>169</v>
      </c>
      <c r="D83" s="64">
        <v>161.87</v>
      </c>
      <c r="E83" s="64" t="s">
        <v>434</v>
      </c>
      <c r="F83" s="44"/>
      <c r="G83" s="53">
        <v>42432</v>
      </c>
      <c r="H83" s="55">
        <v>0.39583333333333331</v>
      </c>
      <c r="I83" s="53">
        <v>42432</v>
      </c>
      <c r="J83" s="37">
        <v>0.77083333333333337</v>
      </c>
      <c r="K83" s="37"/>
      <c r="L83" s="37"/>
      <c r="M83" s="37"/>
      <c r="N83" s="35">
        <v>0</v>
      </c>
      <c r="O83" s="35">
        <v>0.37500000000000006</v>
      </c>
      <c r="P83" s="35">
        <v>0</v>
      </c>
      <c r="Q83" s="35">
        <v>0</v>
      </c>
      <c r="R83" s="43"/>
      <c r="S83" s="43"/>
      <c r="T83" s="50"/>
      <c r="U83" s="47" t="s">
        <v>502</v>
      </c>
      <c r="V83" s="47"/>
      <c r="W83" s="47"/>
      <c r="X83" s="50" t="s">
        <v>475</v>
      </c>
    </row>
    <row r="84" spans="1:24" ht="45" outlineLevel="2">
      <c r="A84" s="43">
        <v>33</v>
      </c>
      <c r="B84" s="140" t="s">
        <v>170</v>
      </c>
      <c r="C84" s="44" t="s">
        <v>169</v>
      </c>
      <c r="D84" s="64">
        <v>161.87</v>
      </c>
      <c r="E84" s="64" t="s">
        <v>434</v>
      </c>
      <c r="F84" s="44"/>
      <c r="G84" s="53">
        <v>42433</v>
      </c>
      <c r="H84" s="48">
        <v>0.6333333333333333</v>
      </c>
      <c r="I84" s="53">
        <v>42433</v>
      </c>
      <c r="J84" s="34">
        <v>0.76736111111111116</v>
      </c>
      <c r="K84" s="34"/>
      <c r="L84" s="34"/>
      <c r="M84" s="34"/>
      <c r="N84" s="35">
        <v>0</v>
      </c>
      <c r="O84" s="35">
        <v>0.13402777777777786</v>
      </c>
      <c r="P84" s="35">
        <v>0</v>
      </c>
      <c r="Q84" s="35">
        <v>0</v>
      </c>
      <c r="R84" s="43"/>
      <c r="S84" s="43"/>
      <c r="T84" s="50"/>
      <c r="U84" s="47" t="s">
        <v>502</v>
      </c>
      <c r="V84" s="47"/>
      <c r="W84" s="47"/>
      <c r="X84" s="50" t="s">
        <v>475</v>
      </c>
    </row>
    <row r="85" spans="1:24" ht="90" outlineLevel="2">
      <c r="A85" s="43">
        <v>33</v>
      </c>
      <c r="B85" s="140" t="s">
        <v>170</v>
      </c>
      <c r="C85" s="44" t="s">
        <v>169</v>
      </c>
      <c r="D85" s="64">
        <v>161.87</v>
      </c>
      <c r="E85" s="64" t="s">
        <v>434</v>
      </c>
      <c r="F85" s="44"/>
      <c r="G85" s="61">
        <v>42456</v>
      </c>
      <c r="H85" s="34">
        <v>0.6645833333333333</v>
      </c>
      <c r="I85" s="61">
        <v>42456</v>
      </c>
      <c r="J85" s="37">
        <v>0.6645833333333333</v>
      </c>
      <c r="K85" s="37"/>
      <c r="L85" s="37"/>
      <c r="M85" s="37"/>
      <c r="N85" s="35">
        <v>0</v>
      </c>
      <c r="O85" s="35">
        <v>0</v>
      </c>
      <c r="P85" s="35">
        <v>0</v>
      </c>
      <c r="Q85" s="35">
        <v>0</v>
      </c>
      <c r="R85" s="43"/>
      <c r="S85" s="43"/>
      <c r="T85" s="36"/>
      <c r="U85" s="47" t="s">
        <v>599</v>
      </c>
      <c r="V85" s="47"/>
      <c r="W85" s="47"/>
      <c r="X85" s="36" t="s">
        <v>461</v>
      </c>
    </row>
    <row r="86" spans="1:24" outlineLevel="1">
      <c r="A86" s="43"/>
      <c r="B86" s="140"/>
      <c r="C86" s="155" t="s">
        <v>693</v>
      </c>
      <c r="D86" s="64"/>
      <c r="E86" s="64"/>
      <c r="F86" s="44"/>
      <c r="G86" s="61"/>
      <c r="H86" s="34"/>
      <c r="I86" s="61"/>
      <c r="J86" s="37"/>
      <c r="K86" s="37"/>
      <c r="L86" s="37"/>
      <c r="M86" s="37"/>
      <c r="N86" s="35">
        <f>SUBTOTAL(9,N82:N85)</f>
        <v>0.34097222222222223</v>
      </c>
      <c r="O86" s="35">
        <f>SUBTOTAL(9,O82:O85)</f>
        <v>0.50902777777777786</v>
      </c>
      <c r="P86" s="35">
        <f>SUBTOTAL(9,P82:P85)</f>
        <v>0</v>
      </c>
      <c r="Q86" s="35">
        <f>SUBTOTAL(9,Q82:Q85)</f>
        <v>0</v>
      </c>
      <c r="R86" s="43"/>
      <c r="S86" s="43"/>
      <c r="T86" s="36"/>
      <c r="U86" s="47"/>
      <c r="V86" s="47"/>
      <c r="W86" s="157">
        <f>($W$2-O86*24-P86*24-N86*24)/($W$2-O86*24-P86*24)</f>
        <v>0.98881727287220722</v>
      </c>
      <c r="X86" s="36"/>
    </row>
    <row r="87" spans="1:24" ht="45" outlineLevel="2">
      <c r="A87" s="43">
        <v>34</v>
      </c>
      <c r="B87" s="140" t="s">
        <v>172</v>
      </c>
      <c r="C87" s="44" t="s">
        <v>171</v>
      </c>
      <c r="D87" s="64">
        <v>241.23</v>
      </c>
      <c r="E87" s="64" t="s">
        <v>434</v>
      </c>
      <c r="F87" s="44"/>
      <c r="G87" s="53">
        <v>42439</v>
      </c>
      <c r="H87" s="48">
        <v>0.57430555555555551</v>
      </c>
      <c r="I87" s="53">
        <v>42439</v>
      </c>
      <c r="J87" s="49">
        <v>0.81597222222222221</v>
      </c>
      <c r="K87" s="49"/>
      <c r="L87" s="49"/>
      <c r="M87" s="49"/>
      <c r="N87" s="35">
        <v>0</v>
      </c>
      <c r="O87" s="35">
        <v>0.2416666666666667</v>
      </c>
      <c r="P87" s="35">
        <v>0</v>
      </c>
      <c r="Q87" s="35">
        <v>0</v>
      </c>
      <c r="R87" s="43"/>
      <c r="S87" s="43"/>
      <c r="T87" s="50"/>
      <c r="U87" s="47" t="s">
        <v>502</v>
      </c>
      <c r="V87" s="47"/>
      <c r="W87" s="47"/>
      <c r="X87" s="50" t="s">
        <v>475</v>
      </c>
    </row>
    <row r="88" spans="1:24" ht="45" outlineLevel="2">
      <c r="A88" s="43">
        <v>34</v>
      </c>
      <c r="B88" s="140" t="s">
        <v>172</v>
      </c>
      <c r="C88" s="44" t="s">
        <v>171</v>
      </c>
      <c r="D88" s="64">
        <v>241.23</v>
      </c>
      <c r="E88" s="64" t="s">
        <v>434</v>
      </c>
      <c r="F88" s="44"/>
      <c r="G88" s="53">
        <v>42442</v>
      </c>
      <c r="H88" s="48">
        <v>0.40347222222222223</v>
      </c>
      <c r="I88" s="53">
        <v>42442</v>
      </c>
      <c r="J88" s="49">
        <v>0.66666666666666663</v>
      </c>
      <c r="K88" s="49"/>
      <c r="L88" s="49"/>
      <c r="M88" s="49"/>
      <c r="N88" s="35">
        <v>0</v>
      </c>
      <c r="O88" s="35">
        <v>0.2631944444444444</v>
      </c>
      <c r="P88" s="35">
        <v>0</v>
      </c>
      <c r="Q88" s="35">
        <v>0</v>
      </c>
      <c r="R88" s="43"/>
      <c r="S88" s="43"/>
      <c r="T88" s="50"/>
      <c r="U88" s="47" t="s">
        <v>502</v>
      </c>
      <c r="V88" s="47"/>
      <c r="W88" s="47"/>
      <c r="X88" s="50" t="s">
        <v>475</v>
      </c>
    </row>
    <row r="89" spans="1:24" outlineLevel="1">
      <c r="A89" s="43"/>
      <c r="B89" s="140"/>
      <c r="C89" s="155" t="s">
        <v>694</v>
      </c>
      <c r="D89" s="64"/>
      <c r="E89" s="64"/>
      <c r="F89" s="44"/>
      <c r="G89" s="53"/>
      <c r="H89" s="48"/>
      <c r="I89" s="53"/>
      <c r="J89" s="49"/>
      <c r="K89" s="49"/>
      <c r="L89" s="49"/>
      <c r="M89" s="49"/>
      <c r="N89" s="35">
        <f>SUBTOTAL(9,N87:N88)</f>
        <v>0</v>
      </c>
      <c r="O89" s="35">
        <f>SUBTOTAL(9,O87:O88)</f>
        <v>0.50486111111111109</v>
      </c>
      <c r="P89" s="35">
        <f>SUBTOTAL(9,P87:P88)</f>
        <v>0</v>
      </c>
      <c r="Q89" s="35">
        <f>SUBTOTAL(9,Q87:Q88)</f>
        <v>0</v>
      </c>
      <c r="R89" s="43"/>
      <c r="S89" s="43"/>
      <c r="T89" s="50"/>
      <c r="U89" s="47"/>
      <c r="V89" s="47"/>
      <c r="W89" s="157">
        <f>($W$2-O89*24-P89*24-N89*24)/($W$2-O89*24-P89*24)</f>
        <v>1</v>
      </c>
      <c r="X89" s="50"/>
    </row>
    <row r="90" spans="1:24" ht="45" outlineLevel="2">
      <c r="A90" s="43">
        <v>35</v>
      </c>
      <c r="B90" s="140" t="s">
        <v>174</v>
      </c>
      <c r="C90" s="44" t="s">
        <v>173</v>
      </c>
      <c r="D90" s="64">
        <v>289.97000000000003</v>
      </c>
      <c r="E90" s="64" t="s">
        <v>434</v>
      </c>
      <c r="F90" s="44"/>
      <c r="G90" s="53">
        <v>42440</v>
      </c>
      <c r="H90" s="48">
        <v>0.38472222222222219</v>
      </c>
      <c r="I90" s="53">
        <v>42440</v>
      </c>
      <c r="J90" s="49">
        <v>0.80694444444444446</v>
      </c>
      <c r="K90" s="49"/>
      <c r="L90" s="49"/>
      <c r="M90" s="49"/>
      <c r="N90" s="35">
        <v>0</v>
      </c>
      <c r="O90" s="35">
        <v>0.42222222222222228</v>
      </c>
      <c r="P90" s="35">
        <v>0</v>
      </c>
      <c r="Q90" s="35">
        <v>0</v>
      </c>
      <c r="R90" s="43"/>
      <c r="S90" s="43"/>
      <c r="T90" s="50"/>
      <c r="U90" s="47" t="s">
        <v>502</v>
      </c>
      <c r="V90" s="47"/>
      <c r="W90" s="47"/>
      <c r="X90" s="50" t="s">
        <v>475</v>
      </c>
    </row>
    <row r="91" spans="1:24" outlineLevel="1">
      <c r="A91" s="43"/>
      <c r="B91" s="140"/>
      <c r="C91" s="155" t="s">
        <v>695</v>
      </c>
      <c r="D91" s="64"/>
      <c r="E91" s="64"/>
      <c r="F91" s="44"/>
      <c r="G91" s="53"/>
      <c r="H91" s="48"/>
      <c r="I91" s="53"/>
      <c r="J91" s="49"/>
      <c r="K91" s="49"/>
      <c r="L91" s="49"/>
      <c r="M91" s="49"/>
      <c r="N91" s="35">
        <f>SUBTOTAL(9,N90:N90)</f>
        <v>0</v>
      </c>
      <c r="O91" s="35">
        <f>SUBTOTAL(9,O90:O90)</f>
        <v>0.42222222222222228</v>
      </c>
      <c r="P91" s="35">
        <f>SUBTOTAL(9,P90:P90)</f>
        <v>0</v>
      </c>
      <c r="Q91" s="35">
        <f>SUBTOTAL(9,Q90:Q90)</f>
        <v>0</v>
      </c>
      <c r="R91" s="43"/>
      <c r="S91" s="43"/>
      <c r="T91" s="50"/>
      <c r="U91" s="47"/>
      <c r="V91" s="47"/>
      <c r="W91" s="157">
        <f>($W$2-O91*24-P91*24-N91*24)/($W$2-O91*24-P91*24)</f>
        <v>1</v>
      </c>
      <c r="X91" s="50"/>
    </row>
    <row r="92" spans="1:24" outlineLevel="2">
      <c r="A92" s="32">
        <v>36</v>
      </c>
      <c r="B92" s="140" t="s">
        <v>175</v>
      </c>
      <c r="C92" s="159" t="s">
        <v>30</v>
      </c>
      <c r="D92" s="140">
        <v>378.67</v>
      </c>
      <c r="E92" s="64" t="s">
        <v>434</v>
      </c>
      <c r="F92" s="140"/>
      <c r="G92" s="142"/>
      <c r="H92" s="142"/>
      <c r="I92" s="142"/>
      <c r="J92" s="142"/>
      <c r="K92" s="142"/>
      <c r="L92" s="142"/>
      <c r="M92" s="142"/>
      <c r="N92" s="142"/>
      <c r="O92" s="142"/>
      <c r="P92" s="142"/>
      <c r="Q92" s="142"/>
      <c r="R92" s="142"/>
      <c r="S92" s="142"/>
      <c r="T92" s="146"/>
      <c r="U92" s="147"/>
      <c r="V92" s="147"/>
      <c r="W92" s="147"/>
      <c r="X92" s="146"/>
    </row>
    <row r="93" spans="1:24" outlineLevel="1">
      <c r="A93" s="32"/>
      <c r="B93" s="140"/>
      <c r="C93" s="160" t="s">
        <v>696</v>
      </c>
      <c r="D93" s="140"/>
      <c r="E93" s="64"/>
      <c r="F93" s="140"/>
      <c r="G93" s="142"/>
      <c r="H93" s="142"/>
      <c r="I93" s="142"/>
      <c r="J93" s="142"/>
      <c r="K93" s="142"/>
      <c r="L93" s="142"/>
      <c r="M93" s="142"/>
      <c r="N93" s="142">
        <f>SUBTOTAL(9,N92:N92)</f>
        <v>0</v>
      </c>
      <c r="O93" s="142">
        <f>SUBTOTAL(9,O92:O92)</f>
        <v>0</v>
      </c>
      <c r="P93" s="142">
        <f>SUBTOTAL(9,P92:P92)</f>
        <v>0</v>
      </c>
      <c r="Q93" s="142">
        <f>SUBTOTAL(9,Q92:Q92)</f>
        <v>0</v>
      </c>
      <c r="R93" s="142"/>
      <c r="S93" s="142"/>
      <c r="T93" s="146"/>
      <c r="U93" s="147"/>
      <c r="V93" s="147"/>
      <c r="W93" s="157">
        <f>($W$2-O93*24-P93*24-N93*24)/($W$2-O93*24-P93*24)</f>
        <v>1</v>
      </c>
      <c r="X93" s="146"/>
    </row>
    <row r="94" spans="1:24" outlineLevel="2">
      <c r="A94" s="32">
        <v>37</v>
      </c>
      <c r="B94" s="140" t="s">
        <v>177</v>
      </c>
      <c r="C94" s="159" t="s">
        <v>176</v>
      </c>
      <c r="D94" s="140">
        <v>4.96</v>
      </c>
      <c r="E94" s="64" t="s">
        <v>434</v>
      </c>
      <c r="F94" s="140"/>
      <c r="G94" s="142"/>
      <c r="H94" s="142"/>
      <c r="I94" s="142"/>
      <c r="J94" s="142"/>
      <c r="K94" s="142"/>
      <c r="L94" s="142"/>
      <c r="M94" s="142"/>
      <c r="N94" s="142"/>
      <c r="O94" s="142"/>
      <c r="P94" s="142"/>
      <c r="Q94" s="142"/>
      <c r="R94" s="142"/>
      <c r="S94" s="142"/>
      <c r="T94" s="146"/>
      <c r="U94" s="147"/>
      <c r="V94" s="147"/>
      <c r="W94" s="147"/>
      <c r="X94" s="146"/>
    </row>
    <row r="95" spans="1:24" outlineLevel="1">
      <c r="A95" s="32"/>
      <c r="B95" s="140"/>
      <c r="C95" s="160" t="s">
        <v>697</v>
      </c>
      <c r="D95" s="140"/>
      <c r="E95" s="64"/>
      <c r="F95" s="140"/>
      <c r="G95" s="142"/>
      <c r="H95" s="142"/>
      <c r="I95" s="142"/>
      <c r="J95" s="142"/>
      <c r="K95" s="142"/>
      <c r="L95" s="142"/>
      <c r="M95" s="142"/>
      <c r="N95" s="142">
        <f>SUBTOTAL(9,N94:N94)</f>
        <v>0</v>
      </c>
      <c r="O95" s="142">
        <f>SUBTOTAL(9,O94:O94)</f>
        <v>0</v>
      </c>
      <c r="P95" s="142">
        <f>SUBTOTAL(9,P94:P94)</f>
        <v>0</v>
      </c>
      <c r="Q95" s="142">
        <f>SUBTOTAL(9,Q94:Q94)</f>
        <v>0</v>
      </c>
      <c r="R95" s="142"/>
      <c r="S95" s="142"/>
      <c r="T95" s="146"/>
      <c r="U95" s="147"/>
      <c r="V95" s="147"/>
      <c r="W95" s="157">
        <f>($W$2-O95*24-P95*24-N95*24)/($W$2-O95*24-P95*24)</f>
        <v>1</v>
      </c>
      <c r="X95" s="146"/>
    </row>
    <row r="96" spans="1:24" ht="45" outlineLevel="2">
      <c r="A96" s="43">
        <v>38</v>
      </c>
      <c r="B96" s="140" t="s">
        <v>179</v>
      </c>
      <c r="C96" s="44" t="s">
        <v>178</v>
      </c>
      <c r="D96" s="64">
        <v>4.96</v>
      </c>
      <c r="E96" s="64" t="s">
        <v>434</v>
      </c>
      <c r="F96" s="44"/>
      <c r="G96" s="61">
        <v>42455</v>
      </c>
      <c r="H96" s="49">
        <v>0.51180555555555551</v>
      </c>
      <c r="I96" s="61">
        <v>42455</v>
      </c>
      <c r="J96" s="49">
        <v>0.57361111111111118</v>
      </c>
      <c r="K96" s="49"/>
      <c r="L96" s="49"/>
      <c r="M96" s="49"/>
      <c r="N96" s="35">
        <v>6.1805555555555669E-2</v>
      </c>
      <c r="O96" s="35">
        <v>0</v>
      </c>
      <c r="P96" s="35">
        <v>0</v>
      </c>
      <c r="Q96" s="35">
        <v>0</v>
      </c>
      <c r="R96" s="43"/>
      <c r="S96" s="43"/>
      <c r="T96" s="36"/>
      <c r="U96" s="47" t="s">
        <v>576</v>
      </c>
      <c r="V96" s="47"/>
      <c r="W96" s="47"/>
      <c r="X96" s="36" t="s">
        <v>547</v>
      </c>
    </row>
    <row r="97" spans="1:24" ht="45" outlineLevel="2">
      <c r="A97" s="43">
        <v>38</v>
      </c>
      <c r="B97" s="140" t="s">
        <v>179</v>
      </c>
      <c r="C97" s="44" t="s">
        <v>178</v>
      </c>
      <c r="D97" s="64">
        <v>4.96</v>
      </c>
      <c r="E97" s="64" t="s">
        <v>434</v>
      </c>
      <c r="F97" s="44"/>
      <c r="G97" s="61">
        <v>42455</v>
      </c>
      <c r="H97" s="49">
        <v>0.57361111111111118</v>
      </c>
      <c r="I97" s="61">
        <v>42455</v>
      </c>
      <c r="J97" s="49">
        <v>0.59166666666666667</v>
      </c>
      <c r="K97" s="49"/>
      <c r="L97" s="49"/>
      <c r="M97" s="49"/>
      <c r="N97" s="35">
        <v>0</v>
      </c>
      <c r="O97" s="35">
        <v>0</v>
      </c>
      <c r="P97" s="35">
        <v>0</v>
      </c>
      <c r="Q97" s="35">
        <v>1.8055555555555491E-2</v>
      </c>
      <c r="R97" s="43"/>
      <c r="S97" s="43"/>
      <c r="T97" s="36"/>
      <c r="U97" s="47" t="s">
        <v>577</v>
      </c>
      <c r="V97" s="47"/>
      <c r="W97" s="47"/>
      <c r="X97" s="36" t="s">
        <v>512</v>
      </c>
    </row>
    <row r="98" spans="1:24" outlineLevel="1">
      <c r="A98" s="43"/>
      <c r="B98" s="140"/>
      <c r="C98" s="155" t="s">
        <v>698</v>
      </c>
      <c r="D98" s="64"/>
      <c r="E98" s="64"/>
      <c r="F98" s="44"/>
      <c r="G98" s="61"/>
      <c r="H98" s="49"/>
      <c r="I98" s="61"/>
      <c r="J98" s="49"/>
      <c r="K98" s="49"/>
      <c r="L98" s="49"/>
      <c r="M98" s="49"/>
      <c r="N98" s="35">
        <f>SUBTOTAL(9,N96:N97)</f>
        <v>6.1805555555555669E-2</v>
      </c>
      <c r="O98" s="35">
        <f>SUBTOTAL(9,O96:O97)</f>
        <v>0</v>
      </c>
      <c r="P98" s="35">
        <f>SUBTOTAL(9,P96:P97)</f>
        <v>0</v>
      </c>
      <c r="Q98" s="35">
        <f>SUBTOTAL(9,Q96:Q97)</f>
        <v>1.8055555555555491E-2</v>
      </c>
      <c r="R98" s="43"/>
      <c r="S98" s="43"/>
      <c r="T98" s="36"/>
      <c r="U98" s="47"/>
      <c r="V98" s="47"/>
      <c r="W98" s="157">
        <f>($W$2-O98*24-P98*24-N98*24)/($W$2-O98*24-P98*24)</f>
        <v>0.99800627240143369</v>
      </c>
      <c r="X98" s="36"/>
    </row>
    <row r="99" spans="1:24" ht="45" outlineLevel="2">
      <c r="A99" s="43">
        <v>39</v>
      </c>
      <c r="B99" s="140" t="s">
        <v>181</v>
      </c>
      <c r="C99" s="44" t="s">
        <v>180</v>
      </c>
      <c r="D99" s="64">
        <v>211.86</v>
      </c>
      <c r="E99" s="64" t="s">
        <v>434</v>
      </c>
      <c r="F99" s="44"/>
      <c r="G99" s="52">
        <v>42447</v>
      </c>
      <c r="H99" s="34">
        <v>0.68263888888888891</v>
      </c>
      <c r="I99" s="52">
        <v>42447</v>
      </c>
      <c r="J99" s="34">
        <v>0.68958333333333333</v>
      </c>
      <c r="K99" s="34"/>
      <c r="L99" s="34"/>
      <c r="M99" s="34"/>
      <c r="N99" s="35">
        <v>6.9444444444444198E-3</v>
      </c>
      <c r="O99" s="35">
        <v>0</v>
      </c>
      <c r="P99" s="35">
        <v>0</v>
      </c>
      <c r="Q99" s="35">
        <v>0</v>
      </c>
      <c r="R99" s="43"/>
      <c r="S99" s="43"/>
      <c r="T99" s="36"/>
      <c r="U99" s="47" t="s">
        <v>544</v>
      </c>
      <c r="V99" s="47"/>
      <c r="W99" s="47"/>
      <c r="X99" s="36" t="s">
        <v>473</v>
      </c>
    </row>
    <row r="100" spans="1:24" ht="30" outlineLevel="2">
      <c r="A100" s="43">
        <v>39</v>
      </c>
      <c r="B100" s="140" t="s">
        <v>181</v>
      </c>
      <c r="C100" s="44" t="s">
        <v>180</v>
      </c>
      <c r="D100" s="64">
        <v>211.86</v>
      </c>
      <c r="E100" s="64" t="s">
        <v>434</v>
      </c>
      <c r="F100" s="44"/>
      <c r="G100" s="52">
        <v>42447</v>
      </c>
      <c r="H100" s="34">
        <v>0.68958333333333333</v>
      </c>
      <c r="I100" s="52">
        <v>42447</v>
      </c>
      <c r="J100" s="34">
        <v>0.77361111111111114</v>
      </c>
      <c r="K100" s="34"/>
      <c r="L100" s="34"/>
      <c r="M100" s="34"/>
      <c r="N100" s="35">
        <v>0</v>
      </c>
      <c r="O100" s="35">
        <v>8.4027777777777812E-2</v>
      </c>
      <c r="P100" s="35">
        <v>0</v>
      </c>
      <c r="Q100" s="35">
        <v>0</v>
      </c>
      <c r="R100" s="43"/>
      <c r="S100" s="43"/>
      <c r="T100" s="36"/>
      <c r="U100" s="47" t="s">
        <v>545</v>
      </c>
      <c r="V100" s="47"/>
      <c r="W100" s="47"/>
      <c r="X100" s="36" t="s">
        <v>475</v>
      </c>
    </row>
    <row r="101" spans="1:24" ht="30" outlineLevel="2">
      <c r="A101" s="43">
        <v>39</v>
      </c>
      <c r="B101" s="140" t="s">
        <v>181</v>
      </c>
      <c r="C101" s="44" t="s">
        <v>180</v>
      </c>
      <c r="D101" s="64">
        <v>211.86</v>
      </c>
      <c r="E101" s="64" t="s">
        <v>434</v>
      </c>
      <c r="F101" s="44"/>
      <c r="G101" s="61">
        <v>42450</v>
      </c>
      <c r="H101" s="34">
        <v>0.36249999999999999</v>
      </c>
      <c r="I101" s="61">
        <v>42450</v>
      </c>
      <c r="J101" s="49">
        <v>0.78819444444444453</v>
      </c>
      <c r="K101" s="49"/>
      <c r="L101" s="49"/>
      <c r="M101" s="49"/>
      <c r="N101" s="35">
        <v>0</v>
      </c>
      <c r="O101" s="35">
        <v>0</v>
      </c>
      <c r="P101" s="35">
        <v>0</v>
      </c>
      <c r="Q101" s="35">
        <v>0.42569444444444454</v>
      </c>
      <c r="R101" s="43"/>
      <c r="S101" s="43"/>
      <c r="T101" s="36"/>
      <c r="U101" s="47" t="s">
        <v>586</v>
      </c>
      <c r="V101" s="47"/>
      <c r="W101" s="47"/>
      <c r="X101" s="36" t="s">
        <v>479</v>
      </c>
    </row>
    <row r="102" spans="1:24" outlineLevel="1">
      <c r="A102" s="43"/>
      <c r="B102" s="140"/>
      <c r="C102" s="155" t="s">
        <v>699</v>
      </c>
      <c r="D102" s="64"/>
      <c r="E102" s="64"/>
      <c r="F102" s="44"/>
      <c r="G102" s="61"/>
      <c r="H102" s="34"/>
      <c r="I102" s="61"/>
      <c r="J102" s="49"/>
      <c r="K102" s="49"/>
      <c r="L102" s="49"/>
      <c r="M102" s="49"/>
      <c r="N102" s="35">
        <f>SUBTOTAL(9,N99:N101)</f>
        <v>6.9444444444444198E-3</v>
      </c>
      <c r="O102" s="35">
        <f>SUBTOTAL(9,O99:O101)</f>
        <v>8.4027777777777812E-2</v>
      </c>
      <c r="P102" s="35">
        <f>SUBTOTAL(9,P99:P101)</f>
        <v>0</v>
      </c>
      <c r="Q102" s="35">
        <f>SUBTOTAL(9,Q99:Q101)</f>
        <v>0.42569444444444454</v>
      </c>
      <c r="R102" s="43"/>
      <c r="S102" s="43"/>
      <c r="T102" s="36"/>
      <c r="U102" s="47"/>
      <c r="V102" s="47"/>
      <c r="W102" s="157">
        <f>($W$2-O102*24-P102*24-N102*24)/($W$2-O102*24-P102*24)</f>
        <v>0.99977537680540896</v>
      </c>
      <c r="X102" s="36"/>
    </row>
    <row r="103" spans="1:24" outlineLevel="2">
      <c r="A103" s="32">
        <v>40</v>
      </c>
      <c r="B103" s="140" t="s">
        <v>183</v>
      </c>
      <c r="C103" s="159" t="s">
        <v>182</v>
      </c>
      <c r="D103" s="140">
        <v>212.83</v>
      </c>
      <c r="E103" s="64" t="s">
        <v>434</v>
      </c>
      <c r="F103" s="140"/>
      <c r="G103" s="142"/>
      <c r="H103" s="142"/>
      <c r="I103" s="142"/>
      <c r="J103" s="142"/>
      <c r="K103" s="142"/>
      <c r="L103" s="142"/>
      <c r="M103" s="142"/>
      <c r="N103" s="142"/>
      <c r="O103" s="142"/>
      <c r="P103" s="142"/>
      <c r="Q103" s="142"/>
      <c r="R103" s="142"/>
      <c r="S103" s="142"/>
      <c r="T103" s="146"/>
      <c r="U103" s="147"/>
      <c r="V103" s="147"/>
      <c r="W103" s="147"/>
      <c r="X103" s="146"/>
    </row>
    <row r="104" spans="1:24" outlineLevel="1">
      <c r="A104" s="32"/>
      <c r="B104" s="140"/>
      <c r="C104" s="160" t="s">
        <v>700</v>
      </c>
      <c r="D104" s="140"/>
      <c r="E104" s="64"/>
      <c r="F104" s="140"/>
      <c r="G104" s="142"/>
      <c r="H104" s="142"/>
      <c r="I104" s="142"/>
      <c r="J104" s="142"/>
      <c r="K104" s="142"/>
      <c r="L104" s="142"/>
      <c r="M104" s="142"/>
      <c r="N104" s="142">
        <f>SUBTOTAL(9,N103:N103)</f>
        <v>0</v>
      </c>
      <c r="O104" s="142">
        <f>SUBTOTAL(9,O103:O103)</f>
        <v>0</v>
      </c>
      <c r="P104" s="142">
        <f>SUBTOTAL(9,P103:P103)</f>
        <v>0</v>
      </c>
      <c r="Q104" s="142">
        <f>SUBTOTAL(9,Q103:Q103)</f>
        <v>0</v>
      </c>
      <c r="R104" s="142"/>
      <c r="S104" s="142"/>
      <c r="T104" s="146"/>
      <c r="U104" s="147"/>
      <c r="V104" s="147"/>
      <c r="W104" s="157">
        <f>($W$2-O104*24-P104*24-N104*24)/($W$2-O104*24-P104*24)</f>
        <v>1</v>
      </c>
      <c r="X104" s="146"/>
    </row>
    <row r="105" spans="1:24" outlineLevel="2">
      <c r="A105" s="32">
        <v>41</v>
      </c>
      <c r="B105" s="140" t="s">
        <v>184</v>
      </c>
      <c r="C105" s="159" t="s">
        <v>39</v>
      </c>
      <c r="D105" s="140">
        <v>336.94</v>
      </c>
      <c r="E105" s="64" t="s">
        <v>434</v>
      </c>
      <c r="F105" s="140"/>
      <c r="G105" s="142"/>
      <c r="H105" s="142"/>
      <c r="I105" s="142"/>
      <c r="J105" s="142"/>
      <c r="K105" s="142"/>
      <c r="L105" s="142"/>
      <c r="M105" s="142"/>
      <c r="N105" s="142"/>
      <c r="O105" s="142"/>
      <c r="P105" s="142"/>
      <c r="Q105" s="142"/>
      <c r="R105" s="142"/>
      <c r="S105" s="142"/>
      <c r="T105" s="146"/>
      <c r="U105" s="147"/>
      <c r="V105" s="147"/>
      <c r="W105" s="147"/>
      <c r="X105" s="146"/>
    </row>
    <row r="106" spans="1:24" outlineLevel="1">
      <c r="A106" s="32"/>
      <c r="B106" s="140"/>
      <c r="C106" s="160" t="s">
        <v>701</v>
      </c>
      <c r="D106" s="140"/>
      <c r="E106" s="64"/>
      <c r="F106" s="140"/>
      <c r="G106" s="142"/>
      <c r="H106" s="142"/>
      <c r="I106" s="142"/>
      <c r="J106" s="142"/>
      <c r="K106" s="142"/>
      <c r="L106" s="142"/>
      <c r="M106" s="142"/>
      <c r="N106" s="142">
        <f>SUBTOTAL(9,N105:N105)</f>
        <v>0</v>
      </c>
      <c r="O106" s="142">
        <f>SUBTOTAL(9,O105:O105)</f>
        <v>0</v>
      </c>
      <c r="P106" s="142">
        <f>SUBTOTAL(9,P105:P105)</f>
        <v>0</v>
      </c>
      <c r="Q106" s="142">
        <f>SUBTOTAL(9,Q105:Q105)</f>
        <v>0</v>
      </c>
      <c r="R106" s="142"/>
      <c r="S106" s="142"/>
      <c r="T106" s="146"/>
      <c r="U106" s="147"/>
      <c r="V106" s="147"/>
      <c r="W106" s="157">
        <f>($W$2-O106*24-P106*24-N106*24)/($W$2-O106*24-P106*24)</f>
        <v>1</v>
      </c>
      <c r="X106" s="146"/>
    </row>
    <row r="107" spans="1:24" ht="45" outlineLevel="2">
      <c r="A107" s="43">
        <v>42</v>
      </c>
      <c r="B107" s="140" t="s">
        <v>186</v>
      </c>
      <c r="C107" s="44" t="s">
        <v>185</v>
      </c>
      <c r="D107" s="64">
        <v>336.94</v>
      </c>
      <c r="E107" s="64" t="s">
        <v>434</v>
      </c>
      <c r="F107" s="44"/>
      <c r="G107" s="53">
        <v>42441</v>
      </c>
      <c r="H107" s="48">
        <v>0.8666666666666667</v>
      </c>
      <c r="I107" s="53">
        <v>42441</v>
      </c>
      <c r="J107" s="48">
        <v>0.8666666666666667</v>
      </c>
      <c r="K107" s="48"/>
      <c r="L107" s="48"/>
      <c r="M107" s="48"/>
      <c r="N107" s="35">
        <v>0</v>
      </c>
      <c r="O107" s="35">
        <v>0</v>
      </c>
      <c r="P107" s="35">
        <v>0</v>
      </c>
      <c r="Q107" s="35">
        <v>0</v>
      </c>
      <c r="R107" s="43"/>
      <c r="S107" s="43"/>
      <c r="T107" s="36"/>
      <c r="U107" s="47" t="s">
        <v>505</v>
      </c>
      <c r="V107" s="47"/>
      <c r="W107" s="47"/>
      <c r="X107" s="36" t="s">
        <v>461</v>
      </c>
    </row>
    <row r="108" spans="1:24" ht="45" outlineLevel="2">
      <c r="A108" s="43">
        <v>42</v>
      </c>
      <c r="B108" s="140" t="s">
        <v>186</v>
      </c>
      <c r="C108" s="44" t="s">
        <v>185</v>
      </c>
      <c r="D108" s="64">
        <v>336.94</v>
      </c>
      <c r="E108" s="64" t="s">
        <v>434</v>
      </c>
      <c r="F108" s="44"/>
      <c r="G108" s="61">
        <v>42451</v>
      </c>
      <c r="H108" s="49">
        <v>0.40208333333333335</v>
      </c>
      <c r="I108" s="61">
        <v>42451</v>
      </c>
      <c r="J108" s="49">
        <v>0.92638888888888893</v>
      </c>
      <c r="K108" s="49"/>
      <c r="L108" s="49"/>
      <c r="M108" s="49"/>
      <c r="N108" s="35">
        <v>0</v>
      </c>
      <c r="O108" s="35">
        <v>0.52430555555555558</v>
      </c>
      <c r="P108" s="35">
        <v>0</v>
      </c>
      <c r="Q108" s="35">
        <v>0</v>
      </c>
      <c r="R108" s="43"/>
      <c r="S108" s="43"/>
      <c r="T108" s="36"/>
      <c r="U108" s="47" t="s">
        <v>570</v>
      </c>
      <c r="V108" s="47"/>
      <c r="W108" s="47"/>
      <c r="X108" s="36" t="s">
        <v>475</v>
      </c>
    </row>
    <row r="109" spans="1:24" outlineLevel="1">
      <c r="A109" s="43"/>
      <c r="B109" s="140"/>
      <c r="C109" s="155" t="s">
        <v>702</v>
      </c>
      <c r="D109" s="64"/>
      <c r="E109" s="64"/>
      <c r="F109" s="44"/>
      <c r="G109" s="61"/>
      <c r="H109" s="49"/>
      <c r="I109" s="61"/>
      <c r="J109" s="49"/>
      <c r="K109" s="49"/>
      <c r="L109" s="49"/>
      <c r="M109" s="49"/>
      <c r="N109" s="35">
        <f>SUBTOTAL(9,N107:N108)</f>
        <v>0</v>
      </c>
      <c r="O109" s="35">
        <f>SUBTOTAL(9,O107:O108)</f>
        <v>0.52430555555555558</v>
      </c>
      <c r="P109" s="35">
        <f>SUBTOTAL(9,P107:P108)</f>
        <v>0</v>
      </c>
      <c r="Q109" s="35">
        <f>SUBTOTAL(9,Q107:Q108)</f>
        <v>0</v>
      </c>
      <c r="R109" s="43"/>
      <c r="S109" s="43"/>
      <c r="T109" s="36"/>
      <c r="U109" s="47"/>
      <c r="V109" s="47"/>
      <c r="W109" s="157">
        <f>($W$2-O109*24-P109*24-N109*24)/($W$2-O109*24-P109*24)</f>
        <v>1</v>
      </c>
      <c r="X109" s="36"/>
    </row>
    <row r="110" spans="1:24" outlineLevel="2">
      <c r="A110" s="32">
        <v>43</v>
      </c>
      <c r="B110" s="140" t="s">
        <v>188</v>
      </c>
      <c r="C110" s="159" t="s">
        <v>187</v>
      </c>
      <c r="D110" s="140">
        <v>7.45</v>
      </c>
      <c r="E110" s="64" t="s">
        <v>434</v>
      </c>
      <c r="F110" s="140"/>
      <c r="G110" s="142"/>
      <c r="H110" s="142"/>
      <c r="I110" s="142"/>
      <c r="J110" s="142"/>
      <c r="K110" s="142"/>
      <c r="L110" s="142"/>
      <c r="M110" s="142"/>
      <c r="N110" s="142"/>
      <c r="O110" s="142"/>
      <c r="P110" s="142"/>
      <c r="Q110" s="142"/>
      <c r="R110" s="142"/>
      <c r="S110" s="142"/>
      <c r="T110" s="146"/>
      <c r="U110" s="147"/>
      <c r="V110" s="147"/>
      <c r="W110" s="147"/>
      <c r="X110" s="146"/>
    </row>
    <row r="111" spans="1:24" outlineLevel="1">
      <c r="A111" s="32"/>
      <c r="B111" s="140"/>
      <c r="C111" s="160" t="s">
        <v>703</v>
      </c>
      <c r="D111" s="140"/>
      <c r="E111" s="64"/>
      <c r="F111" s="140"/>
      <c r="G111" s="142"/>
      <c r="H111" s="142"/>
      <c r="I111" s="142"/>
      <c r="J111" s="142"/>
      <c r="K111" s="142"/>
      <c r="L111" s="142"/>
      <c r="M111" s="142"/>
      <c r="N111" s="142">
        <f>SUBTOTAL(9,N110:N110)</f>
        <v>0</v>
      </c>
      <c r="O111" s="142">
        <f>SUBTOTAL(9,O110:O110)</f>
        <v>0</v>
      </c>
      <c r="P111" s="142">
        <f>SUBTOTAL(9,P110:P110)</f>
        <v>0</v>
      </c>
      <c r="Q111" s="142">
        <f>SUBTOTAL(9,Q110:Q110)</f>
        <v>0</v>
      </c>
      <c r="R111" s="142"/>
      <c r="S111" s="142"/>
      <c r="T111" s="146"/>
      <c r="U111" s="147"/>
      <c r="V111" s="147"/>
      <c r="W111" s="157">
        <f>($W$2-O111*24-P111*24-N111*24)/($W$2-O111*24-P111*24)</f>
        <v>1</v>
      </c>
      <c r="X111" s="146"/>
    </row>
    <row r="112" spans="1:24" s="67" customFormat="1" ht="30" outlineLevel="2">
      <c r="A112" s="43">
        <v>44</v>
      </c>
      <c r="B112" s="140" t="s">
        <v>190</v>
      </c>
      <c r="C112" s="44" t="s">
        <v>189</v>
      </c>
      <c r="D112" s="64">
        <v>219.19</v>
      </c>
      <c r="E112" s="64" t="s">
        <v>434</v>
      </c>
      <c r="F112" s="44"/>
      <c r="G112" s="53">
        <v>42433</v>
      </c>
      <c r="H112" s="48">
        <v>0.40277777777777773</v>
      </c>
      <c r="I112" s="53">
        <v>42433</v>
      </c>
      <c r="J112" s="34">
        <v>0.81736111111111109</v>
      </c>
      <c r="K112" s="34"/>
      <c r="L112" s="34"/>
      <c r="M112" s="34"/>
      <c r="N112" s="35">
        <v>0</v>
      </c>
      <c r="O112" s="35">
        <v>0</v>
      </c>
      <c r="P112" s="35">
        <v>0</v>
      </c>
      <c r="Q112" s="35">
        <v>0.41458333333333336</v>
      </c>
      <c r="R112" s="43"/>
      <c r="S112" s="43"/>
      <c r="T112" s="50"/>
      <c r="U112" s="47" t="s">
        <v>522</v>
      </c>
      <c r="V112" s="47"/>
      <c r="W112" s="47"/>
      <c r="X112" s="50" t="s">
        <v>479</v>
      </c>
    </row>
    <row r="113" spans="1:24" s="67" customFormat="1" outlineLevel="1">
      <c r="A113" s="43"/>
      <c r="B113" s="140"/>
      <c r="C113" s="155" t="s">
        <v>704</v>
      </c>
      <c r="D113" s="64"/>
      <c r="E113" s="64"/>
      <c r="F113" s="44"/>
      <c r="G113" s="53"/>
      <c r="H113" s="48"/>
      <c r="I113" s="53"/>
      <c r="J113" s="34"/>
      <c r="K113" s="34"/>
      <c r="L113" s="34"/>
      <c r="M113" s="34"/>
      <c r="N113" s="35">
        <f>SUBTOTAL(9,N112:N112)</f>
        <v>0</v>
      </c>
      <c r="O113" s="35">
        <f>SUBTOTAL(9,O112:O112)</f>
        <v>0</v>
      </c>
      <c r="P113" s="35">
        <f>SUBTOTAL(9,P112:P112)</f>
        <v>0</v>
      </c>
      <c r="Q113" s="35">
        <f>SUBTOTAL(9,Q112:Q112)</f>
        <v>0.41458333333333336</v>
      </c>
      <c r="R113" s="43"/>
      <c r="S113" s="43"/>
      <c r="T113" s="50"/>
      <c r="U113" s="47"/>
      <c r="V113" s="47"/>
      <c r="W113" s="157">
        <f>($W$2-O113*24-P113*24-N113*24)/($W$2-O113*24-P113*24)</f>
        <v>1</v>
      </c>
      <c r="X113" s="50"/>
    </row>
    <row r="114" spans="1:24" outlineLevel="2">
      <c r="A114" s="32">
        <v>45</v>
      </c>
      <c r="B114" s="140" t="s">
        <v>192</v>
      </c>
      <c r="C114" s="159" t="s">
        <v>191</v>
      </c>
      <c r="D114" s="140">
        <v>123.84</v>
      </c>
      <c r="E114" s="64" t="s">
        <v>434</v>
      </c>
      <c r="F114" s="140"/>
      <c r="G114" s="142"/>
      <c r="H114" s="142"/>
      <c r="I114" s="142"/>
      <c r="J114" s="142"/>
      <c r="K114" s="142"/>
      <c r="L114" s="142"/>
      <c r="M114" s="142"/>
      <c r="N114" s="142"/>
      <c r="O114" s="142"/>
      <c r="P114" s="142"/>
      <c r="Q114" s="142"/>
      <c r="R114" s="142"/>
      <c r="S114" s="142"/>
      <c r="T114" s="146"/>
      <c r="U114" s="147"/>
      <c r="V114" s="147"/>
      <c r="W114" s="147"/>
      <c r="X114" s="146"/>
    </row>
    <row r="115" spans="1:24" outlineLevel="1">
      <c r="A115" s="32"/>
      <c r="B115" s="140"/>
      <c r="C115" s="160" t="s">
        <v>705</v>
      </c>
      <c r="D115" s="140"/>
      <c r="E115" s="64"/>
      <c r="F115" s="140"/>
      <c r="G115" s="142"/>
      <c r="H115" s="142"/>
      <c r="I115" s="142"/>
      <c r="J115" s="142"/>
      <c r="K115" s="142"/>
      <c r="L115" s="142"/>
      <c r="M115" s="142"/>
      <c r="N115" s="142">
        <f>SUBTOTAL(9,N114:N114)</f>
        <v>0</v>
      </c>
      <c r="O115" s="142">
        <f>SUBTOTAL(9,O114:O114)</f>
        <v>0</v>
      </c>
      <c r="P115" s="142">
        <f>SUBTOTAL(9,P114:P114)</f>
        <v>0</v>
      </c>
      <c r="Q115" s="142">
        <f>SUBTOTAL(9,Q114:Q114)</f>
        <v>0</v>
      </c>
      <c r="R115" s="142"/>
      <c r="S115" s="142"/>
      <c r="T115" s="146"/>
      <c r="U115" s="147"/>
      <c r="V115" s="147"/>
      <c r="W115" s="157">
        <f>($W$2-O115*24-P115*24-N115*24)/($W$2-O115*24-P115*24)</f>
        <v>1</v>
      </c>
      <c r="X115" s="146"/>
    </row>
    <row r="116" spans="1:24" outlineLevel="2">
      <c r="A116" s="32">
        <v>46</v>
      </c>
      <c r="B116" s="140" t="s">
        <v>194</v>
      </c>
      <c r="C116" s="159" t="s">
        <v>193</v>
      </c>
      <c r="D116" s="140">
        <v>14.77</v>
      </c>
      <c r="E116" s="64" t="s">
        <v>434</v>
      </c>
      <c r="F116" s="140"/>
      <c r="G116" s="142"/>
      <c r="H116" s="142"/>
      <c r="I116" s="142"/>
      <c r="J116" s="142"/>
      <c r="K116" s="142"/>
      <c r="L116" s="142"/>
      <c r="M116" s="142"/>
      <c r="N116" s="142"/>
      <c r="O116" s="142"/>
      <c r="P116" s="142"/>
      <c r="Q116" s="142"/>
      <c r="R116" s="142"/>
      <c r="S116" s="142"/>
      <c r="T116" s="146"/>
      <c r="U116" s="147"/>
      <c r="V116" s="147"/>
      <c r="W116" s="147"/>
      <c r="X116" s="146"/>
    </row>
    <row r="117" spans="1:24" outlineLevel="1">
      <c r="A117" s="32"/>
      <c r="B117" s="140"/>
      <c r="C117" s="160" t="s">
        <v>706</v>
      </c>
      <c r="D117" s="140"/>
      <c r="E117" s="64"/>
      <c r="F117" s="140"/>
      <c r="G117" s="142"/>
      <c r="H117" s="142"/>
      <c r="I117" s="142"/>
      <c r="J117" s="142"/>
      <c r="K117" s="142"/>
      <c r="L117" s="142"/>
      <c r="M117" s="142"/>
      <c r="N117" s="142">
        <f>SUBTOTAL(9,N116:N116)</f>
        <v>0</v>
      </c>
      <c r="O117" s="142">
        <f>SUBTOTAL(9,O116:O116)</f>
        <v>0</v>
      </c>
      <c r="P117" s="142">
        <f>SUBTOTAL(9,P116:P116)</f>
        <v>0</v>
      </c>
      <c r="Q117" s="142">
        <f>SUBTOTAL(9,Q116:Q116)</f>
        <v>0</v>
      </c>
      <c r="R117" s="142"/>
      <c r="S117" s="142"/>
      <c r="T117" s="146"/>
      <c r="U117" s="147"/>
      <c r="V117" s="147"/>
      <c r="W117" s="157">
        <f>($W$2-O117*24-P117*24-N117*24)/($W$2-O117*24-P117*24)</f>
        <v>1</v>
      </c>
      <c r="X117" s="146"/>
    </row>
    <row r="118" spans="1:24" outlineLevel="2">
      <c r="A118" s="32">
        <v>47</v>
      </c>
      <c r="B118" s="140" t="s">
        <v>195</v>
      </c>
      <c r="C118" s="159" t="s">
        <v>470</v>
      </c>
      <c r="D118" s="140">
        <v>211.87</v>
      </c>
      <c r="E118" s="64" t="s">
        <v>434</v>
      </c>
      <c r="F118" s="140"/>
      <c r="G118" s="142"/>
      <c r="H118" s="142"/>
      <c r="I118" s="142"/>
      <c r="J118" s="142"/>
      <c r="K118" s="142"/>
      <c r="L118" s="142"/>
      <c r="M118" s="142"/>
      <c r="N118" s="142"/>
      <c r="O118" s="142"/>
      <c r="P118" s="142"/>
      <c r="Q118" s="142"/>
      <c r="R118" s="142"/>
      <c r="S118" s="142"/>
      <c r="T118" s="146"/>
      <c r="U118" s="147"/>
      <c r="V118" s="147"/>
      <c r="W118" s="147"/>
      <c r="X118" s="146"/>
    </row>
    <row r="119" spans="1:24" outlineLevel="1">
      <c r="A119" s="32"/>
      <c r="B119" s="140"/>
      <c r="C119" s="160" t="s">
        <v>707</v>
      </c>
      <c r="D119" s="140"/>
      <c r="E119" s="64"/>
      <c r="F119" s="140"/>
      <c r="G119" s="142"/>
      <c r="H119" s="142"/>
      <c r="I119" s="142"/>
      <c r="J119" s="142"/>
      <c r="K119" s="142"/>
      <c r="L119" s="142"/>
      <c r="M119" s="142"/>
      <c r="N119" s="142">
        <f>SUBTOTAL(9,N118:N118)</f>
        <v>0</v>
      </c>
      <c r="O119" s="142">
        <f>SUBTOTAL(9,O118:O118)</f>
        <v>0</v>
      </c>
      <c r="P119" s="142">
        <f>SUBTOTAL(9,P118:P118)</f>
        <v>0</v>
      </c>
      <c r="Q119" s="142">
        <f>SUBTOTAL(9,Q118:Q118)</f>
        <v>0</v>
      </c>
      <c r="R119" s="142"/>
      <c r="S119" s="142"/>
      <c r="T119" s="146"/>
      <c r="U119" s="147"/>
      <c r="V119" s="147"/>
      <c r="W119" s="157">
        <f>($W$2-O119*24-P119*24-N119*24)/($W$2-O119*24-P119*24)</f>
        <v>1</v>
      </c>
      <c r="X119" s="146"/>
    </row>
    <row r="120" spans="1:24" ht="60" outlineLevel="2">
      <c r="A120" s="43">
        <v>48</v>
      </c>
      <c r="B120" s="140" t="s">
        <v>197</v>
      </c>
      <c r="C120" s="44" t="s">
        <v>196</v>
      </c>
      <c r="D120" s="64">
        <v>370.57</v>
      </c>
      <c r="E120" s="64" t="s">
        <v>434</v>
      </c>
      <c r="F120" s="44"/>
      <c r="G120" s="53">
        <v>42442</v>
      </c>
      <c r="H120" s="48">
        <v>0.15347222222222223</v>
      </c>
      <c r="I120" s="53">
        <v>42442</v>
      </c>
      <c r="J120" s="49">
        <v>0.15347222222222223</v>
      </c>
      <c r="K120" s="49"/>
      <c r="L120" s="49"/>
      <c r="M120" s="49"/>
      <c r="N120" s="35">
        <v>0</v>
      </c>
      <c r="O120" s="35">
        <v>0</v>
      </c>
      <c r="P120" s="35">
        <v>0</v>
      </c>
      <c r="Q120" s="35">
        <v>0</v>
      </c>
      <c r="R120" s="43"/>
      <c r="S120" s="43"/>
      <c r="T120" s="36"/>
      <c r="U120" s="47" t="s">
        <v>534</v>
      </c>
      <c r="V120" s="47"/>
      <c r="W120" s="47"/>
      <c r="X120" s="36" t="s">
        <v>461</v>
      </c>
    </row>
    <row r="121" spans="1:24" ht="45" outlineLevel="2">
      <c r="A121" s="43">
        <v>48</v>
      </c>
      <c r="B121" s="140" t="s">
        <v>197</v>
      </c>
      <c r="C121" s="44" t="s">
        <v>196</v>
      </c>
      <c r="D121" s="64">
        <v>370.57</v>
      </c>
      <c r="E121" s="64" t="s">
        <v>434</v>
      </c>
      <c r="F121" s="44"/>
      <c r="G121" s="61">
        <v>42452</v>
      </c>
      <c r="H121" s="49">
        <v>0.47152777777777777</v>
      </c>
      <c r="I121" s="61">
        <v>42452</v>
      </c>
      <c r="J121" s="49">
        <v>0.78402777777777777</v>
      </c>
      <c r="K121" s="49"/>
      <c r="L121" s="49"/>
      <c r="M121" s="49"/>
      <c r="N121" s="35">
        <v>0</v>
      </c>
      <c r="O121" s="35">
        <v>0.3125</v>
      </c>
      <c r="P121" s="35">
        <v>0</v>
      </c>
      <c r="Q121" s="35">
        <v>0</v>
      </c>
      <c r="R121" s="43"/>
      <c r="S121" s="43"/>
      <c r="T121" s="36"/>
      <c r="U121" s="47" t="s">
        <v>571</v>
      </c>
      <c r="V121" s="47"/>
      <c r="W121" s="47"/>
      <c r="X121" s="36" t="s">
        <v>475</v>
      </c>
    </row>
    <row r="122" spans="1:24" outlineLevel="1">
      <c r="A122" s="43"/>
      <c r="B122" s="140"/>
      <c r="C122" s="155" t="s">
        <v>708</v>
      </c>
      <c r="D122" s="64"/>
      <c r="E122" s="64"/>
      <c r="F122" s="44"/>
      <c r="G122" s="61"/>
      <c r="H122" s="49"/>
      <c r="I122" s="61"/>
      <c r="J122" s="49"/>
      <c r="K122" s="49"/>
      <c r="L122" s="49"/>
      <c r="M122" s="49"/>
      <c r="N122" s="35">
        <f>SUBTOTAL(9,N120:N121)</f>
        <v>0</v>
      </c>
      <c r="O122" s="35">
        <f>SUBTOTAL(9,O120:O121)</f>
        <v>0.3125</v>
      </c>
      <c r="P122" s="35">
        <f>SUBTOTAL(9,P120:P121)</f>
        <v>0</v>
      </c>
      <c r="Q122" s="35">
        <f>SUBTOTAL(9,Q120:Q121)</f>
        <v>0</v>
      </c>
      <c r="R122" s="43"/>
      <c r="S122" s="43"/>
      <c r="T122" s="36"/>
      <c r="U122" s="47"/>
      <c r="V122" s="47"/>
      <c r="W122" s="157">
        <f>($W$2-O122*24-P122*24-N122*24)/($W$2-O122*24-P122*24)</f>
        <v>1</v>
      </c>
      <c r="X122" s="36"/>
    </row>
    <row r="123" spans="1:24" ht="60" outlineLevel="2">
      <c r="A123" s="43">
        <v>49</v>
      </c>
      <c r="B123" s="140" t="s">
        <v>199</v>
      </c>
      <c r="C123" s="44" t="s">
        <v>198</v>
      </c>
      <c r="D123" s="64">
        <v>370.57</v>
      </c>
      <c r="E123" s="64" t="s">
        <v>434</v>
      </c>
      <c r="F123" s="44"/>
      <c r="G123" s="53">
        <v>42442</v>
      </c>
      <c r="H123" s="48">
        <v>7.0833333333333331E-2</v>
      </c>
      <c r="I123" s="53">
        <v>42442</v>
      </c>
      <c r="J123" s="49">
        <v>7.0833333333333331E-2</v>
      </c>
      <c r="K123" s="49"/>
      <c r="L123" s="49"/>
      <c r="M123" s="49"/>
      <c r="N123" s="35">
        <v>0</v>
      </c>
      <c r="O123" s="35">
        <v>0</v>
      </c>
      <c r="P123" s="35">
        <v>0</v>
      </c>
      <c r="Q123" s="35">
        <v>0</v>
      </c>
      <c r="R123" s="43"/>
      <c r="S123" s="43"/>
      <c r="T123" s="36"/>
      <c r="U123" s="47" t="s">
        <v>533</v>
      </c>
      <c r="V123" s="47"/>
      <c r="W123" s="47"/>
      <c r="X123" s="36" t="s">
        <v>461</v>
      </c>
    </row>
    <row r="124" spans="1:24" ht="45" outlineLevel="2">
      <c r="A124" s="43">
        <v>49</v>
      </c>
      <c r="B124" s="140" t="s">
        <v>199</v>
      </c>
      <c r="C124" s="44" t="s">
        <v>198</v>
      </c>
      <c r="D124" s="64">
        <v>370.57</v>
      </c>
      <c r="E124" s="64" t="s">
        <v>434</v>
      </c>
      <c r="F124" s="44"/>
      <c r="G124" s="53">
        <v>42444</v>
      </c>
      <c r="H124" s="48">
        <v>0.81180555555555556</v>
      </c>
      <c r="I124" s="53">
        <v>42444</v>
      </c>
      <c r="J124" s="48">
        <v>0.81180555555555556</v>
      </c>
      <c r="K124" s="48"/>
      <c r="L124" s="48"/>
      <c r="M124" s="48"/>
      <c r="N124" s="35">
        <v>0</v>
      </c>
      <c r="O124" s="35">
        <v>0</v>
      </c>
      <c r="P124" s="35">
        <v>0</v>
      </c>
      <c r="Q124" s="35">
        <v>0</v>
      </c>
      <c r="R124" s="43"/>
      <c r="S124" s="43"/>
      <c r="T124" s="36"/>
      <c r="U124" s="47" t="s">
        <v>504</v>
      </c>
      <c r="V124" s="47"/>
      <c r="W124" s="47"/>
      <c r="X124" s="36" t="s">
        <v>461</v>
      </c>
    </row>
    <row r="125" spans="1:24" outlineLevel="1">
      <c r="A125" s="43"/>
      <c r="B125" s="140"/>
      <c r="C125" s="155" t="s">
        <v>709</v>
      </c>
      <c r="D125" s="64"/>
      <c r="E125" s="64"/>
      <c r="F125" s="44"/>
      <c r="G125" s="53"/>
      <c r="H125" s="48"/>
      <c r="I125" s="53"/>
      <c r="J125" s="48"/>
      <c r="K125" s="48"/>
      <c r="L125" s="48"/>
      <c r="M125" s="48"/>
      <c r="N125" s="35">
        <f>SUBTOTAL(9,N123:N124)</f>
        <v>0</v>
      </c>
      <c r="O125" s="35">
        <f>SUBTOTAL(9,O123:O124)</f>
        <v>0</v>
      </c>
      <c r="P125" s="35">
        <f>SUBTOTAL(9,P123:P124)</f>
        <v>0</v>
      </c>
      <c r="Q125" s="35">
        <f>SUBTOTAL(9,Q123:Q124)</f>
        <v>0</v>
      </c>
      <c r="R125" s="43"/>
      <c r="S125" s="43"/>
      <c r="T125" s="36"/>
      <c r="U125" s="47"/>
      <c r="V125" s="47"/>
      <c r="W125" s="157">
        <f>($W$2-O125*24-P125*24-N125*24)/($W$2-O125*24-P125*24)</f>
        <v>1</v>
      </c>
      <c r="X125" s="36"/>
    </row>
    <row r="126" spans="1:24" ht="60" customHeight="1" outlineLevel="2">
      <c r="A126" s="43">
        <v>50</v>
      </c>
      <c r="B126" s="140" t="s">
        <v>201</v>
      </c>
      <c r="C126" s="44" t="s">
        <v>200</v>
      </c>
      <c r="D126" s="64">
        <v>21.5</v>
      </c>
      <c r="E126" s="64" t="s">
        <v>434</v>
      </c>
      <c r="F126" s="44"/>
      <c r="G126" s="53">
        <v>42430</v>
      </c>
      <c r="H126" s="48">
        <v>0.38750000000000001</v>
      </c>
      <c r="I126" s="53">
        <v>42430</v>
      </c>
      <c r="J126" s="34">
        <v>0.79027777777777775</v>
      </c>
      <c r="K126" s="34"/>
      <c r="L126" s="34"/>
      <c r="M126" s="34"/>
      <c r="N126" s="35">
        <v>0.40277777777777773</v>
      </c>
      <c r="O126" s="35">
        <v>0</v>
      </c>
      <c r="P126" s="35">
        <v>0</v>
      </c>
      <c r="Q126" s="35">
        <v>0</v>
      </c>
      <c r="R126" s="43"/>
      <c r="S126" s="43"/>
      <c r="T126" s="50"/>
      <c r="U126" s="47" t="s">
        <v>484</v>
      </c>
      <c r="V126" s="47"/>
      <c r="W126" s="47"/>
      <c r="X126" s="50" t="s">
        <v>459</v>
      </c>
    </row>
    <row r="127" spans="1:24" s="67" customFormat="1" ht="120" outlineLevel="2">
      <c r="A127" s="43">
        <v>50</v>
      </c>
      <c r="B127" s="140" t="s">
        <v>201</v>
      </c>
      <c r="C127" s="44" t="s">
        <v>200</v>
      </c>
      <c r="D127" s="64">
        <v>21.5</v>
      </c>
      <c r="E127" s="64" t="s">
        <v>434</v>
      </c>
      <c r="F127" s="44"/>
      <c r="G127" s="61">
        <v>42456</v>
      </c>
      <c r="H127" s="34">
        <v>0.86805555555555547</v>
      </c>
      <c r="I127" s="61">
        <v>42456</v>
      </c>
      <c r="J127" s="34">
        <v>0.9194444444444444</v>
      </c>
      <c r="K127" s="34"/>
      <c r="L127" s="34"/>
      <c r="M127" s="34"/>
      <c r="N127" s="35">
        <v>0</v>
      </c>
      <c r="O127" s="35">
        <v>5.1388888888888928E-2</v>
      </c>
      <c r="P127" s="35">
        <v>0</v>
      </c>
      <c r="Q127" s="35">
        <v>0</v>
      </c>
      <c r="R127" s="43"/>
      <c r="S127" s="43"/>
      <c r="T127" s="36"/>
      <c r="U127" s="47" t="s">
        <v>598</v>
      </c>
      <c r="V127" s="47"/>
      <c r="W127" s="47"/>
      <c r="X127" s="36" t="s">
        <v>475</v>
      </c>
    </row>
    <row r="128" spans="1:24" s="67" customFormat="1" outlineLevel="1">
      <c r="A128" s="43"/>
      <c r="B128" s="140"/>
      <c r="C128" s="155" t="s">
        <v>710</v>
      </c>
      <c r="D128" s="64"/>
      <c r="E128" s="64"/>
      <c r="F128" s="44"/>
      <c r="G128" s="61"/>
      <c r="H128" s="34"/>
      <c r="I128" s="61"/>
      <c r="J128" s="34"/>
      <c r="K128" s="34"/>
      <c r="L128" s="34"/>
      <c r="M128" s="34"/>
      <c r="N128" s="35">
        <f>SUBTOTAL(9,N126:N127)</f>
        <v>0.40277777777777773</v>
      </c>
      <c r="O128" s="35">
        <f>SUBTOTAL(9,O126:O127)</f>
        <v>5.1388888888888928E-2</v>
      </c>
      <c r="P128" s="35">
        <f>SUBTOTAL(9,P126:P127)</f>
        <v>0</v>
      </c>
      <c r="Q128" s="35">
        <f>SUBTOTAL(9,Q126:Q127)</f>
        <v>0</v>
      </c>
      <c r="R128" s="43"/>
      <c r="S128" s="43"/>
      <c r="T128" s="36"/>
      <c r="U128" s="47"/>
      <c r="V128" s="47"/>
      <c r="W128" s="157">
        <f>($W$2-O128*24-P128*24-N128*24)/($W$2-O128*24-P128*24)</f>
        <v>0.98698559439931788</v>
      </c>
      <c r="X128" s="36"/>
    </row>
    <row r="129" spans="1:24" outlineLevel="2">
      <c r="A129" s="32">
        <v>51</v>
      </c>
      <c r="B129" s="140" t="s">
        <v>203</v>
      </c>
      <c r="C129" s="159" t="s">
        <v>202</v>
      </c>
      <c r="D129" s="140">
        <v>21.5</v>
      </c>
      <c r="E129" s="64" t="s">
        <v>434</v>
      </c>
      <c r="F129" s="140"/>
      <c r="G129" s="142"/>
      <c r="H129" s="142"/>
      <c r="I129" s="142"/>
      <c r="J129" s="142"/>
      <c r="K129" s="142"/>
      <c r="L129" s="142"/>
      <c r="M129" s="142"/>
      <c r="N129" s="142"/>
      <c r="O129" s="142"/>
      <c r="P129" s="142"/>
      <c r="Q129" s="142"/>
      <c r="R129" s="142"/>
      <c r="S129" s="142"/>
      <c r="T129" s="146"/>
      <c r="U129" s="147"/>
      <c r="V129" s="147"/>
      <c r="W129" s="147"/>
      <c r="X129" s="146"/>
    </row>
    <row r="130" spans="1:24" outlineLevel="1">
      <c r="A130" s="32"/>
      <c r="B130" s="140"/>
      <c r="C130" s="160" t="s">
        <v>711</v>
      </c>
      <c r="D130" s="140"/>
      <c r="E130" s="64"/>
      <c r="F130" s="140"/>
      <c r="G130" s="142"/>
      <c r="H130" s="142"/>
      <c r="I130" s="142"/>
      <c r="J130" s="142"/>
      <c r="K130" s="142"/>
      <c r="L130" s="142"/>
      <c r="M130" s="142"/>
      <c r="N130" s="142">
        <f>SUBTOTAL(9,N129:N129)</f>
        <v>0</v>
      </c>
      <c r="O130" s="142">
        <f>SUBTOTAL(9,O129:O129)</f>
        <v>0</v>
      </c>
      <c r="P130" s="142">
        <f>SUBTOTAL(9,P129:P129)</f>
        <v>0</v>
      </c>
      <c r="Q130" s="142">
        <f>SUBTOTAL(9,Q129:Q129)</f>
        <v>0</v>
      </c>
      <c r="R130" s="142"/>
      <c r="S130" s="142"/>
      <c r="T130" s="146"/>
      <c r="U130" s="147"/>
      <c r="V130" s="147"/>
      <c r="W130" s="157">
        <f>($W$2-O130*24-P130*24-N130*24)/($W$2-O130*24-P130*24)</f>
        <v>1</v>
      </c>
      <c r="X130" s="146"/>
    </row>
    <row r="131" spans="1:24" outlineLevel="2">
      <c r="A131" s="32">
        <v>52</v>
      </c>
      <c r="B131" s="140" t="s">
        <v>205</v>
      </c>
      <c r="C131" s="159" t="s">
        <v>204</v>
      </c>
      <c r="D131" s="140">
        <v>6.29</v>
      </c>
      <c r="E131" s="64" t="s">
        <v>434</v>
      </c>
      <c r="F131" s="140"/>
      <c r="G131" s="142"/>
      <c r="H131" s="142"/>
      <c r="I131" s="142"/>
      <c r="J131" s="142"/>
      <c r="K131" s="142"/>
      <c r="L131" s="142"/>
      <c r="M131" s="142"/>
      <c r="N131" s="142"/>
      <c r="O131" s="142"/>
      <c r="P131" s="142"/>
      <c r="Q131" s="142"/>
      <c r="R131" s="142"/>
      <c r="S131" s="142"/>
      <c r="T131" s="146"/>
      <c r="U131" s="147"/>
      <c r="V131" s="147"/>
      <c r="W131" s="147"/>
      <c r="X131" s="146"/>
    </row>
    <row r="132" spans="1:24" outlineLevel="1">
      <c r="A132" s="32"/>
      <c r="B132" s="140"/>
      <c r="C132" s="160" t="s">
        <v>712</v>
      </c>
      <c r="D132" s="140"/>
      <c r="E132" s="64"/>
      <c r="F132" s="140"/>
      <c r="G132" s="142"/>
      <c r="H132" s="142"/>
      <c r="I132" s="142"/>
      <c r="J132" s="142"/>
      <c r="K132" s="142"/>
      <c r="L132" s="142"/>
      <c r="M132" s="142"/>
      <c r="N132" s="142">
        <f>SUBTOTAL(9,N131:N131)</f>
        <v>0</v>
      </c>
      <c r="O132" s="142">
        <f>SUBTOTAL(9,O131:O131)</f>
        <v>0</v>
      </c>
      <c r="P132" s="142">
        <f>SUBTOTAL(9,P131:P131)</f>
        <v>0</v>
      </c>
      <c r="Q132" s="142">
        <f>SUBTOTAL(9,Q131:Q131)</f>
        <v>0</v>
      </c>
      <c r="R132" s="142"/>
      <c r="S132" s="142"/>
      <c r="T132" s="146"/>
      <c r="U132" s="147"/>
      <c r="V132" s="147"/>
      <c r="W132" s="157">
        <f>($W$2-O132*24-P132*24-N132*24)/($W$2-O132*24-P132*24)</f>
        <v>1</v>
      </c>
      <c r="X132" s="146"/>
    </row>
    <row r="133" spans="1:24" outlineLevel="2">
      <c r="A133" s="32">
        <v>53</v>
      </c>
      <c r="B133" s="140" t="s">
        <v>207</v>
      </c>
      <c r="C133" s="159" t="s">
        <v>206</v>
      </c>
      <c r="D133" s="140">
        <v>6.29</v>
      </c>
      <c r="E133" s="64" t="s">
        <v>434</v>
      </c>
      <c r="F133" s="140"/>
      <c r="G133" s="142"/>
      <c r="H133" s="142"/>
      <c r="I133" s="142"/>
      <c r="J133" s="142"/>
      <c r="K133" s="142"/>
      <c r="L133" s="142"/>
      <c r="M133" s="142"/>
      <c r="N133" s="142"/>
      <c r="O133" s="142"/>
      <c r="P133" s="142"/>
      <c r="Q133" s="142"/>
      <c r="R133" s="142"/>
      <c r="S133" s="142"/>
      <c r="T133" s="146"/>
      <c r="U133" s="147"/>
      <c r="V133" s="147"/>
      <c r="W133" s="147"/>
      <c r="X133" s="146"/>
    </row>
    <row r="134" spans="1:24" outlineLevel="1">
      <c r="A134" s="32"/>
      <c r="B134" s="140"/>
      <c r="C134" s="160" t="s">
        <v>713</v>
      </c>
      <c r="D134" s="140"/>
      <c r="E134" s="64"/>
      <c r="F134" s="140"/>
      <c r="G134" s="142"/>
      <c r="H134" s="142"/>
      <c r="I134" s="142"/>
      <c r="J134" s="142"/>
      <c r="K134" s="142"/>
      <c r="L134" s="142"/>
      <c r="M134" s="142"/>
      <c r="N134" s="142">
        <f>SUBTOTAL(9,N133:N133)</f>
        <v>0</v>
      </c>
      <c r="O134" s="142">
        <f>SUBTOTAL(9,O133:O133)</f>
        <v>0</v>
      </c>
      <c r="P134" s="142">
        <f>SUBTOTAL(9,P133:P133)</f>
        <v>0</v>
      </c>
      <c r="Q134" s="142">
        <f>SUBTOTAL(9,Q133:Q133)</f>
        <v>0</v>
      </c>
      <c r="R134" s="142"/>
      <c r="S134" s="142"/>
      <c r="T134" s="146"/>
      <c r="U134" s="147"/>
      <c r="V134" s="147"/>
      <c r="W134" s="157">
        <f>($W$2-O134*24-P134*24-N134*24)/($W$2-O134*24-P134*24)</f>
        <v>1</v>
      </c>
      <c r="X134" s="146"/>
    </row>
    <row r="135" spans="1:24" outlineLevel="2">
      <c r="A135" s="32">
        <v>54</v>
      </c>
      <c r="B135" s="140" t="s">
        <v>140</v>
      </c>
      <c r="C135" s="159" t="s">
        <v>139</v>
      </c>
      <c r="D135" s="140">
        <v>47.97</v>
      </c>
      <c r="E135" s="64" t="s">
        <v>434</v>
      </c>
      <c r="F135" s="140"/>
      <c r="G135" s="142"/>
      <c r="H135" s="142"/>
      <c r="I135" s="142"/>
      <c r="J135" s="142"/>
      <c r="K135" s="142"/>
      <c r="L135" s="142"/>
      <c r="M135" s="142"/>
      <c r="N135" s="142"/>
      <c r="O135" s="142"/>
      <c r="P135" s="142"/>
      <c r="Q135" s="142"/>
      <c r="R135" s="142"/>
      <c r="S135" s="142"/>
      <c r="T135" s="146"/>
      <c r="U135" s="147"/>
      <c r="V135" s="147"/>
      <c r="W135" s="147"/>
      <c r="X135" s="146"/>
    </row>
    <row r="136" spans="1:24" outlineLevel="1">
      <c r="A136" s="32"/>
      <c r="B136" s="140"/>
      <c r="C136" s="160" t="s">
        <v>714</v>
      </c>
      <c r="D136" s="140"/>
      <c r="E136" s="64"/>
      <c r="F136" s="140"/>
      <c r="G136" s="142"/>
      <c r="H136" s="142"/>
      <c r="I136" s="142"/>
      <c r="J136" s="142"/>
      <c r="K136" s="142"/>
      <c r="L136" s="142"/>
      <c r="M136" s="142"/>
      <c r="N136" s="142">
        <f>SUBTOTAL(9,N135:N135)</f>
        <v>0</v>
      </c>
      <c r="O136" s="142">
        <f>SUBTOTAL(9,O135:O135)</f>
        <v>0</v>
      </c>
      <c r="P136" s="142">
        <f>SUBTOTAL(9,P135:P135)</f>
        <v>0</v>
      </c>
      <c r="Q136" s="142">
        <f>SUBTOTAL(9,Q135:Q135)</f>
        <v>0</v>
      </c>
      <c r="R136" s="142"/>
      <c r="S136" s="142"/>
      <c r="T136" s="146"/>
      <c r="U136" s="147"/>
      <c r="V136" s="147"/>
      <c r="W136" s="157">
        <f>($W$2-O136*24-P136*24-N136*24)/($W$2-O136*24-P136*24)</f>
        <v>1</v>
      </c>
      <c r="X136" s="146"/>
    </row>
    <row r="137" spans="1:24" outlineLevel="2">
      <c r="A137" s="32">
        <v>55</v>
      </c>
      <c r="B137" s="140" t="s">
        <v>141</v>
      </c>
      <c r="C137" s="159" t="s">
        <v>467</v>
      </c>
      <c r="D137" s="140">
        <v>47.97</v>
      </c>
      <c r="E137" s="64" t="s">
        <v>434</v>
      </c>
      <c r="F137" s="140"/>
      <c r="G137" s="142"/>
      <c r="H137" s="142"/>
      <c r="I137" s="142"/>
      <c r="J137" s="142"/>
      <c r="K137" s="142"/>
      <c r="L137" s="142"/>
      <c r="M137" s="142"/>
      <c r="N137" s="142"/>
      <c r="O137" s="142"/>
      <c r="P137" s="142"/>
      <c r="Q137" s="142"/>
      <c r="R137" s="142"/>
      <c r="S137" s="142"/>
      <c r="T137" s="146"/>
      <c r="U137" s="147"/>
      <c r="V137" s="147"/>
      <c r="W137" s="147"/>
      <c r="X137" s="146"/>
    </row>
    <row r="138" spans="1:24" outlineLevel="1">
      <c r="A138" s="32"/>
      <c r="B138" s="140"/>
      <c r="C138" s="160" t="s">
        <v>715</v>
      </c>
      <c r="D138" s="140"/>
      <c r="E138" s="64"/>
      <c r="F138" s="140"/>
      <c r="G138" s="142"/>
      <c r="H138" s="142"/>
      <c r="I138" s="142"/>
      <c r="J138" s="142"/>
      <c r="K138" s="142"/>
      <c r="L138" s="142"/>
      <c r="M138" s="142"/>
      <c r="N138" s="142">
        <f>SUBTOTAL(9,N137:N137)</f>
        <v>0</v>
      </c>
      <c r="O138" s="142">
        <f>SUBTOTAL(9,O137:O137)</f>
        <v>0</v>
      </c>
      <c r="P138" s="142">
        <f>SUBTOTAL(9,P137:P137)</f>
        <v>0</v>
      </c>
      <c r="Q138" s="142">
        <f>SUBTOTAL(9,Q137:Q137)</f>
        <v>0</v>
      </c>
      <c r="R138" s="142"/>
      <c r="S138" s="142"/>
      <c r="T138" s="146"/>
      <c r="U138" s="147"/>
      <c r="V138" s="147"/>
      <c r="W138" s="157">
        <f>($W$2-O138*24-P138*24-N138*24)/($W$2-O138*24-P138*24)</f>
        <v>1</v>
      </c>
      <c r="X138" s="146"/>
    </row>
    <row r="139" spans="1:24" ht="30" outlineLevel="2">
      <c r="A139" s="43">
        <v>56</v>
      </c>
      <c r="B139" s="43" t="s">
        <v>143</v>
      </c>
      <c r="C139" s="44" t="s">
        <v>142</v>
      </c>
      <c r="D139" s="64">
        <v>239.84</v>
      </c>
      <c r="E139" s="64" t="s">
        <v>434</v>
      </c>
      <c r="F139" s="44"/>
      <c r="G139" s="56">
        <v>42396</v>
      </c>
      <c r="H139" s="55">
        <v>0.44236111111111115</v>
      </c>
      <c r="I139" s="57">
        <v>42441</v>
      </c>
      <c r="J139" s="34">
        <v>0.78888888888888886</v>
      </c>
      <c r="K139" s="34"/>
      <c r="L139" s="34"/>
      <c r="M139" s="34"/>
      <c r="N139" s="35">
        <v>0</v>
      </c>
      <c r="O139" s="35">
        <v>0</v>
      </c>
      <c r="P139" s="35">
        <v>0</v>
      </c>
      <c r="Q139" s="35">
        <v>11.78888888888889</v>
      </c>
      <c r="R139" s="43"/>
      <c r="S139" s="43"/>
      <c r="T139" s="36"/>
      <c r="U139" s="47" t="s">
        <v>457</v>
      </c>
      <c r="V139" s="47"/>
      <c r="W139" s="47"/>
      <c r="X139" s="36" t="s">
        <v>9</v>
      </c>
    </row>
    <row r="140" spans="1:24" outlineLevel="1">
      <c r="A140" s="43"/>
      <c r="B140" s="43"/>
      <c r="C140" s="155" t="s">
        <v>716</v>
      </c>
      <c r="D140" s="64"/>
      <c r="E140" s="64"/>
      <c r="F140" s="44"/>
      <c r="G140" s="56"/>
      <c r="H140" s="55"/>
      <c r="I140" s="57"/>
      <c r="J140" s="34"/>
      <c r="K140" s="34"/>
      <c r="L140" s="34"/>
      <c r="M140" s="34"/>
      <c r="N140" s="35">
        <f>SUBTOTAL(9,N139:N139)</f>
        <v>0</v>
      </c>
      <c r="O140" s="35">
        <f>SUBTOTAL(9,O139:O139)</f>
        <v>0</v>
      </c>
      <c r="P140" s="35">
        <f>SUBTOTAL(9,P139:P139)</f>
        <v>0</v>
      </c>
      <c r="Q140" s="35">
        <f>SUBTOTAL(9,Q139:Q139)</f>
        <v>11.78888888888889</v>
      </c>
      <c r="R140" s="43"/>
      <c r="S140" s="43"/>
      <c r="T140" s="36"/>
      <c r="U140" s="47"/>
      <c r="V140" s="47"/>
      <c r="W140" s="157">
        <f>($W$2-O140*24-P140*24-N140*24)/($W$2-O140*24-P140*24)</f>
        <v>1</v>
      </c>
      <c r="X140" s="36"/>
    </row>
    <row r="141" spans="1:24" ht="45" outlineLevel="2">
      <c r="A141" s="43">
        <v>57</v>
      </c>
      <c r="B141" s="140" t="s">
        <v>144</v>
      </c>
      <c r="C141" s="44" t="s">
        <v>16</v>
      </c>
      <c r="D141" s="64">
        <v>239.84</v>
      </c>
      <c r="E141" s="64" t="s">
        <v>434</v>
      </c>
      <c r="F141" s="44"/>
      <c r="G141" s="53">
        <v>42442</v>
      </c>
      <c r="H141" s="48">
        <v>0.23055555555555554</v>
      </c>
      <c r="I141" s="53">
        <v>42442</v>
      </c>
      <c r="J141" s="49">
        <v>0.23055555555555554</v>
      </c>
      <c r="K141" s="49"/>
      <c r="L141" s="49"/>
      <c r="M141" s="49"/>
      <c r="N141" s="35">
        <v>0</v>
      </c>
      <c r="O141" s="35">
        <v>0</v>
      </c>
      <c r="P141" s="35">
        <v>0</v>
      </c>
      <c r="Q141" s="35">
        <v>0</v>
      </c>
      <c r="R141" s="43"/>
      <c r="S141" s="43"/>
      <c r="T141" s="36"/>
      <c r="U141" s="47" t="s">
        <v>535</v>
      </c>
      <c r="V141" s="47"/>
      <c r="W141" s="47"/>
      <c r="X141" s="36" t="s">
        <v>461</v>
      </c>
    </row>
    <row r="142" spans="1:24" ht="45" outlineLevel="2">
      <c r="A142" s="43">
        <v>57</v>
      </c>
      <c r="B142" s="140" t="s">
        <v>144</v>
      </c>
      <c r="C142" s="44" t="s">
        <v>16</v>
      </c>
      <c r="D142" s="64">
        <v>239.84</v>
      </c>
      <c r="E142" s="64" t="s">
        <v>434</v>
      </c>
      <c r="F142" s="44"/>
      <c r="G142" s="61">
        <v>42456</v>
      </c>
      <c r="H142" s="34">
        <v>0.88611111111111107</v>
      </c>
      <c r="I142" s="61">
        <v>42456</v>
      </c>
      <c r="J142" s="34">
        <v>0.88611111111111107</v>
      </c>
      <c r="K142" s="34"/>
      <c r="L142" s="34"/>
      <c r="M142" s="34"/>
      <c r="N142" s="35">
        <v>0</v>
      </c>
      <c r="O142" s="35">
        <v>0</v>
      </c>
      <c r="P142" s="35">
        <v>0</v>
      </c>
      <c r="Q142" s="35">
        <v>0</v>
      </c>
      <c r="R142" s="43"/>
      <c r="S142" s="43"/>
      <c r="T142" s="36"/>
      <c r="U142" s="47" t="s">
        <v>564</v>
      </c>
      <c r="V142" s="47"/>
      <c r="W142" s="47"/>
      <c r="X142" s="36" t="s">
        <v>461</v>
      </c>
    </row>
    <row r="143" spans="1:24" outlineLevel="1">
      <c r="A143" s="43"/>
      <c r="B143" s="140"/>
      <c r="C143" s="155" t="s">
        <v>717</v>
      </c>
      <c r="D143" s="64"/>
      <c r="E143" s="64"/>
      <c r="F143" s="44"/>
      <c r="G143" s="61"/>
      <c r="H143" s="34"/>
      <c r="I143" s="61"/>
      <c r="J143" s="34"/>
      <c r="K143" s="34"/>
      <c r="L143" s="34"/>
      <c r="M143" s="34"/>
      <c r="N143" s="35">
        <f>SUBTOTAL(9,N141:N142)</f>
        <v>0</v>
      </c>
      <c r="O143" s="35">
        <f>SUBTOTAL(9,O141:O142)</f>
        <v>0</v>
      </c>
      <c r="P143" s="35">
        <f>SUBTOTAL(9,P141:P142)</f>
        <v>0</v>
      </c>
      <c r="Q143" s="35">
        <f>SUBTOTAL(9,Q141:Q142)</f>
        <v>0</v>
      </c>
      <c r="R143" s="43"/>
      <c r="S143" s="43"/>
      <c r="T143" s="36"/>
      <c r="U143" s="47"/>
      <c r="V143" s="47"/>
      <c r="W143" s="157">
        <f>($W$2-O143*24-P143*24-N143*24)/($W$2-O143*24-P143*24)</f>
        <v>1</v>
      </c>
      <c r="X143" s="36"/>
    </row>
    <row r="144" spans="1:24" ht="30" outlineLevel="2">
      <c r="A144" s="32">
        <v>58</v>
      </c>
      <c r="B144" s="140" t="s">
        <v>146</v>
      </c>
      <c r="C144" s="159" t="s">
        <v>145</v>
      </c>
      <c r="D144" s="140">
        <v>52.56</v>
      </c>
      <c r="E144" s="64" t="s">
        <v>434</v>
      </c>
      <c r="F144" s="140"/>
      <c r="G144" s="142"/>
      <c r="H144" s="142"/>
      <c r="I144" s="142"/>
      <c r="J144" s="142"/>
      <c r="K144" s="142"/>
      <c r="L144" s="142"/>
      <c r="M144" s="142"/>
      <c r="N144" s="142"/>
      <c r="O144" s="142"/>
      <c r="P144" s="142"/>
      <c r="Q144" s="142"/>
      <c r="R144" s="142"/>
      <c r="S144" s="142"/>
      <c r="T144" s="146"/>
      <c r="U144" s="147"/>
      <c r="V144" s="147"/>
      <c r="W144" s="147"/>
      <c r="X144" s="146"/>
    </row>
    <row r="145" spans="1:24" ht="28.5" outlineLevel="1">
      <c r="A145" s="32"/>
      <c r="B145" s="140"/>
      <c r="C145" s="160" t="s">
        <v>718</v>
      </c>
      <c r="D145" s="140"/>
      <c r="E145" s="64"/>
      <c r="F145" s="140"/>
      <c r="G145" s="142"/>
      <c r="H145" s="142"/>
      <c r="I145" s="142"/>
      <c r="J145" s="142"/>
      <c r="K145" s="142"/>
      <c r="L145" s="142"/>
      <c r="M145" s="142"/>
      <c r="N145" s="142">
        <f>SUBTOTAL(9,N144:N144)</f>
        <v>0</v>
      </c>
      <c r="O145" s="142">
        <f>SUBTOTAL(9,O144:O144)</f>
        <v>0</v>
      </c>
      <c r="P145" s="142">
        <f>SUBTOTAL(9,P144:P144)</f>
        <v>0</v>
      </c>
      <c r="Q145" s="142">
        <f>SUBTOTAL(9,Q144:Q144)</f>
        <v>0</v>
      </c>
      <c r="R145" s="142"/>
      <c r="S145" s="142"/>
      <c r="T145" s="146"/>
      <c r="U145" s="147"/>
      <c r="V145" s="147"/>
      <c r="W145" s="157">
        <f>($W$2-O145*24-P145*24-N145*24)/($W$2-O145*24-P145*24)</f>
        <v>1</v>
      </c>
      <c r="X145" s="146"/>
    </row>
    <row r="146" spans="1:24" outlineLevel="2">
      <c r="A146" s="32">
        <v>59</v>
      </c>
      <c r="B146" s="140" t="s">
        <v>148</v>
      </c>
      <c r="C146" s="159" t="s">
        <v>147</v>
      </c>
      <c r="D146" s="140">
        <v>18.14</v>
      </c>
      <c r="E146" s="64" t="s">
        <v>434</v>
      </c>
      <c r="F146" s="140"/>
      <c r="G146" s="142"/>
      <c r="H146" s="142"/>
      <c r="I146" s="142"/>
      <c r="J146" s="142"/>
      <c r="K146" s="142"/>
      <c r="L146" s="142"/>
      <c r="M146" s="142"/>
      <c r="N146" s="142"/>
      <c r="O146" s="142"/>
      <c r="P146" s="142"/>
      <c r="Q146" s="142"/>
      <c r="R146" s="142"/>
      <c r="S146" s="142"/>
      <c r="T146" s="146"/>
      <c r="U146" s="147"/>
      <c r="V146" s="147"/>
      <c r="W146" s="147"/>
      <c r="X146" s="146"/>
    </row>
    <row r="147" spans="1:24" ht="28.5" outlineLevel="1">
      <c r="A147" s="32"/>
      <c r="B147" s="140"/>
      <c r="C147" s="160" t="s">
        <v>719</v>
      </c>
      <c r="D147" s="140"/>
      <c r="E147" s="64"/>
      <c r="F147" s="140"/>
      <c r="G147" s="142"/>
      <c r="H147" s="142"/>
      <c r="I147" s="142"/>
      <c r="J147" s="142"/>
      <c r="K147" s="142"/>
      <c r="L147" s="142"/>
      <c r="M147" s="142"/>
      <c r="N147" s="142">
        <f>SUBTOTAL(9,N146:N146)</f>
        <v>0</v>
      </c>
      <c r="O147" s="142">
        <f>SUBTOTAL(9,O146:O146)</f>
        <v>0</v>
      </c>
      <c r="P147" s="142">
        <f>SUBTOTAL(9,P146:P146)</f>
        <v>0</v>
      </c>
      <c r="Q147" s="142">
        <f>SUBTOTAL(9,Q146:Q146)</f>
        <v>0</v>
      </c>
      <c r="R147" s="142"/>
      <c r="S147" s="142"/>
      <c r="T147" s="146"/>
      <c r="U147" s="147"/>
      <c r="V147" s="147"/>
      <c r="W147" s="157">
        <f>($W$2-O147*24-P147*24-N147*24)/($W$2-O147*24-P147*24)</f>
        <v>1</v>
      </c>
      <c r="X147" s="146"/>
    </row>
    <row r="148" spans="1:24" outlineLevel="2">
      <c r="A148" s="32">
        <v>60</v>
      </c>
      <c r="B148" s="140" t="s">
        <v>150</v>
      </c>
      <c r="C148" s="159" t="s">
        <v>149</v>
      </c>
      <c r="D148" s="140">
        <v>391</v>
      </c>
      <c r="E148" s="64" t="s">
        <v>434</v>
      </c>
      <c r="F148" s="140"/>
      <c r="G148" s="142"/>
      <c r="H148" s="142"/>
      <c r="I148" s="142"/>
      <c r="J148" s="142"/>
      <c r="K148" s="142"/>
      <c r="L148" s="142"/>
      <c r="M148" s="142"/>
      <c r="N148" s="142"/>
      <c r="O148" s="142"/>
      <c r="P148" s="142"/>
      <c r="Q148" s="142"/>
      <c r="R148" s="142"/>
      <c r="S148" s="142"/>
      <c r="T148" s="146"/>
      <c r="U148" s="147"/>
      <c r="V148" s="147"/>
      <c r="W148" s="147"/>
      <c r="X148" s="146"/>
    </row>
    <row r="149" spans="1:24" outlineLevel="1">
      <c r="A149" s="32"/>
      <c r="B149" s="140"/>
      <c r="C149" s="160" t="s">
        <v>720</v>
      </c>
      <c r="D149" s="140"/>
      <c r="E149" s="64"/>
      <c r="F149" s="140"/>
      <c r="G149" s="142"/>
      <c r="H149" s="142"/>
      <c r="I149" s="142"/>
      <c r="J149" s="142"/>
      <c r="K149" s="142"/>
      <c r="L149" s="142"/>
      <c r="M149" s="142"/>
      <c r="N149" s="142">
        <f>SUBTOTAL(9,N148:N148)</f>
        <v>0</v>
      </c>
      <c r="O149" s="142">
        <f>SUBTOTAL(9,O148:O148)</f>
        <v>0</v>
      </c>
      <c r="P149" s="142">
        <f>SUBTOTAL(9,P148:P148)</f>
        <v>0</v>
      </c>
      <c r="Q149" s="142">
        <f>SUBTOTAL(9,Q148:Q148)</f>
        <v>0</v>
      </c>
      <c r="R149" s="142"/>
      <c r="S149" s="142"/>
      <c r="T149" s="146"/>
      <c r="U149" s="147"/>
      <c r="V149" s="147"/>
      <c r="W149" s="157">
        <f>($W$2-O149*24-P149*24-N149*24)/($W$2-O149*24-P149*24)</f>
        <v>1</v>
      </c>
      <c r="X149" s="146"/>
    </row>
    <row r="150" spans="1:24" ht="30" outlineLevel="2">
      <c r="A150" s="32">
        <v>61</v>
      </c>
      <c r="B150" s="140" t="s">
        <v>152</v>
      </c>
      <c r="C150" s="159" t="s">
        <v>151</v>
      </c>
      <c r="D150" s="140">
        <v>52.56</v>
      </c>
      <c r="E150" s="64" t="s">
        <v>434</v>
      </c>
      <c r="F150" s="140"/>
      <c r="G150" s="142"/>
      <c r="H150" s="142"/>
      <c r="I150" s="142"/>
      <c r="J150" s="142"/>
      <c r="K150" s="142"/>
      <c r="L150" s="142"/>
      <c r="M150" s="142"/>
      <c r="N150" s="142"/>
      <c r="O150" s="142"/>
      <c r="P150" s="142"/>
      <c r="Q150" s="142"/>
      <c r="R150" s="142"/>
      <c r="S150" s="142"/>
      <c r="T150" s="146"/>
      <c r="U150" s="147"/>
      <c r="V150" s="147"/>
      <c r="W150" s="147"/>
      <c r="X150" s="146"/>
    </row>
    <row r="151" spans="1:24" ht="28.5" outlineLevel="1">
      <c r="A151" s="32"/>
      <c r="B151" s="140"/>
      <c r="C151" s="160" t="s">
        <v>721</v>
      </c>
      <c r="D151" s="140"/>
      <c r="E151" s="64"/>
      <c r="F151" s="140"/>
      <c r="G151" s="142"/>
      <c r="H151" s="142"/>
      <c r="I151" s="142"/>
      <c r="J151" s="142"/>
      <c r="K151" s="142"/>
      <c r="L151" s="142"/>
      <c r="M151" s="142"/>
      <c r="N151" s="142">
        <f>SUBTOTAL(9,N150:N150)</f>
        <v>0</v>
      </c>
      <c r="O151" s="142">
        <f>SUBTOTAL(9,O150:O150)</f>
        <v>0</v>
      </c>
      <c r="P151" s="142">
        <f>SUBTOTAL(9,P150:P150)</f>
        <v>0</v>
      </c>
      <c r="Q151" s="142">
        <f>SUBTOTAL(9,Q150:Q150)</f>
        <v>0</v>
      </c>
      <c r="R151" s="142"/>
      <c r="S151" s="142"/>
      <c r="T151" s="146"/>
      <c r="U151" s="147"/>
      <c r="V151" s="147"/>
      <c r="W151" s="157">
        <f>($W$2-O151*24-P151*24-N151*24)/($W$2-O151*24-P151*24)</f>
        <v>1</v>
      </c>
      <c r="X151" s="146"/>
    </row>
    <row r="152" spans="1:24" outlineLevel="2">
      <c r="A152" s="32">
        <v>62</v>
      </c>
      <c r="B152" s="140" t="s">
        <v>209</v>
      </c>
      <c r="C152" s="159" t="s">
        <v>208</v>
      </c>
      <c r="D152" s="140">
        <v>357.62</v>
      </c>
      <c r="E152" s="64" t="s">
        <v>434</v>
      </c>
      <c r="F152" s="140"/>
      <c r="G152" s="142"/>
      <c r="H152" s="142"/>
      <c r="I152" s="142"/>
      <c r="J152" s="142"/>
      <c r="K152" s="142"/>
      <c r="L152" s="142"/>
      <c r="M152" s="142"/>
      <c r="N152" s="142"/>
      <c r="O152" s="142"/>
      <c r="P152" s="142"/>
      <c r="Q152" s="142"/>
      <c r="R152" s="142"/>
      <c r="S152" s="142"/>
      <c r="T152" s="146"/>
      <c r="U152" s="147"/>
      <c r="V152" s="147"/>
      <c r="W152" s="147"/>
      <c r="X152" s="146"/>
    </row>
    <row r="153" spans="1:24" outlineLevel="1">
      <c r="A153" s="32"/>
      <c r="B153" s="140"/>
      <c r="C153" s="160" t="s">
        <v>722</v>
      </c>
      <c r="D153" s="140"/>
      <c r="E153" s="64"/>
      <c r="F153" s="140"/>
      <c r="G153" s="142"/>
      <c r="H153" s="142"/>
      <c r="I153" s="142"/>
      <c r="J153" s="142"/>
      <c r="K153" s="142"/>
      <c r="L153" s="142"/>
      <c r="M153" s="142"/>
      <c r="N153" s="142">
        <f>SUBTOTAL(9,N152:N152)</f>
        <v>0</v>
      </c>
      <c r="O153" s="142">
        <f>SUBTOTAL(9,O152:O152)</f>
        <v>0</v>
      </c>
      <c r="P153" s="142">
        <f>SUBTOTAL(9,P152:P152)</f>
        <v>0</v>
      </c>
      <c r="Q153" s="142">
        <f>SUBTOTAL(9,Q152:Q152)</f>
        <v>0</v>
      </c>
      <c r="R153" s="142"/>
      <c r="S153" s="142"/>
      <c r="T153" s="146"/>
      <c r="U153" s="147"/>
      <c r="V153" s="147"/>
      <c r="W153" s="157">
        <f>($W$2-O153*24-P153*24-N153*24)/($W$2-O153*24-P153*24)</f>
        <v>1</v>
      </c>
      <c r="X153" s="146"/>
    </row>
    <row r="154" spans="1:24" ht="30" outlineLevel="2">
      <c r="A154" s="43">
        <v>63</v>
      </c>
      <c r="B154" s="140" t="s">
        <v>210</v>
      </c>
      <c r="C154" s="44" t="s">
        <v>41</v>
      </c>
      <c r="D154" s="64">
        <v>347.577</v>
      </c>
      <c r="E154" s="64" t="s">
        <v>434</v>
      </c>
      <c r="F154" s="44"/>
      <c r="G154" s="53">
        <v>42430</v>
      </c>
      <c r="H154" s="48">
        <v>0.95208333333333339</v>
      </c>
      <c r="I154" s="53">
        <v>42431</v>
      </c>
      <c r="J154" s="34">
        <v>0.24444444444444446</v>
      </c>
      <c r="K154" s="34"/>
      <c r="L154" s="34"/>
      <c r="M154" s="34"/>
      <c r="N154" s="35">
        <v>0</v>
      </c>
      <c r="O154" s="35">
        <v>0</v>
      </c>
      <c r="P154" s="35">
        <v>0</v>
      </c>
      <c r="Q154" s="35">
        <v>0.29236111111111107</v>
      </c>
      <c r="R154" s="43"/>
      <c r="S154" s="43"/>
      <c r="T154" s="36"/>
      <c r="U154" s="47" t="s">
        <v>457</v>
      </c>
      <c r="V154" s="47"/>
      <c r="W154" s="47"/>
      <c r="X154" s="36" t="s">
        <v>9</v>
      </c>
    </row>
    <row r="155" spans="1:24" s="67" customFormat="1" ht="30" outlineLevel="2">
      <c r="A155" s="43">
        <v>63</v>
      </c>
      <c r="B155" s="140" t="s">
        <v>210</v>
      </c>
      <c r="C155" s="44" t="s">
        <v>41</v>
      </c>
      <c r="D155" s="64">
        <v>347.577</v>
      </c>
      <c r="E155" s="64" t="s">
        <v>434</v>
      </c>
      <c r="F155" s="44"/>
      <c r="G155" s="53">
        <v>42432</v>
      </c>
      <c r="H155" s="48">
        <v>9.0972222222222218E-2</v>
      </c>
      <c r="I155" s="53">
        <v>42432</v>
      </c>
      <c r="J155" s="34">
        <v>0.24583333333333335</v>
      </c>
      <c r="K155" s="34"/>
      <c r="L155" s="34"/>
      <c r="M155" s="34"/>
      <c r="N155" s="35">
        <v>0</v>
      </c>
      <c r="O155" s="35">
        <v>0</v>
      </c>
      <c r="P155" s="35">
        <v>0</v>
      </c>
      <c r="Q155" s="35">
        <v>0.15486111111111112</v>
      </c>
      <c r="R155" s="43"/>
      <c r="S155" s="43"/>
      <c r="T155" s="36"/>
      <c r="U155" s="47" t="s">
        <v>457</v>
      </c>
      <c r="V155" s="47"/>
      <c r="W155" s="47"/>
      <c r="X155" s="36" t="s">
        <v>9</v>
      </c>
    </row>
    <row r="156" spans="1:24" outlineLevel="2">
      <c r="A156" s="43">
        <v>63</v>
      </c>
      <c r="B156" s="140" t="s">
        <v>210</v>
      </c>
      <c r="C156" s="44" t="s">
        <v>41</v>
      </c>
      <c r="D156" s="64">
        <v>347.577</v>
      </c>
      <c r="E156" s="64" t="s">
        <v>434</v>
      </c>
      <c r="F156" s="44"/>
      <c r="G156" s="53">
        <v>42433</v>
      </c>
      <c r="H156" s="55">
        <v>0.75</v>
      </c>
      <c r="I156" s="53">
        <v>42433</v>
      </c>
      <c r="J156" s="49">
        <v>0.78194444444444444</v>
      </c>
      <c r="K156" s="49"/>
      <c r="L156" s="49"/>
      <c r="M156" s="49"/>
      <c r="N156" s="35">
        <v>0</v>
      </c>
      <c r="O156" s="35">
        <v>0</v>
      </c>
      <c r="P156" s="35">
        <v>3.1944444444444442E-2</v>
      </c>
      <c r="Q156" s="35">
        <v>0</v>
      </c>
      <c r="R156" s="43"/>
      <c r="S156" s="43"/>
      <c r="T156" s="36"/>
      <c r="U156" s="47" t="s">
        <v>487</v>
      </c>
      <c r="V156" s="47"/>
      <c r="W156" s="47"/>
      <c r="X156" s="36" t="s">
        <v>477</v>
      </c>
    </row>
    <row r="157" spans="1:24" s="67" customFormat="1" ht="30" outlineLevel="2">
      <c r="A157" s="43">
        <v>63</v>
      </c>
      <c r="B157" s="140" t="s">
        <v>210</v>
      </c>
      <c r="C157" s="44" t="s">
        <v>41</v>
      </c>
      <c r="D157" s="64">
        <v>347.577</v>
      </c>
      <c r="E157" s="64" t="s">
        <v>434</v>
      </c>
      <c r="F157" s="44"/>
      <c r="G157" s="53">
        <v>42435</v>
      </c>
      <c r="H157" s="48">
        <v>8.6111111111111124E-2</v>
      </c>
      <c r="I157" s="53">
        <v>42436</v>
      </c>
      <c r="J157" s="37">
        <v>0.2590277777777778</v>
      </c>
      <c r="K157" s="37"/>
      <c r="L157" s="37"/>
      <c r="M157" s="37"/>
      <c r="N157" s="35">
        <v>0</v>
      </c>
      <c r="O157" s="35">
        <v>0</v>
      </c>
      <c r="P157" s="35">
        <v>0</v>
      </c>
      <c r="Q157" s="35">
        <v>1.1729166666666668</v>
      </c>
      <c r="R157" s="43"/>
      <c r="S157" s="43"/>
      <c r="T157" s="36"/>
      <c r="U157" s="47" t="s">
        <v>457</v>
      </c>
      <c r="V157" s="47"/>
      <c r="W157" s="47"/>
      <c r="X157" s="36" t="s">
        <v>9</v>
      </c>
    </row>
    <row r="158" spans="1:24" ht="30" outlineLevel="2">
      <c r="A158" s="43">
        <v>63</v>
      </c>
      <c r="B158" s="140" t="s">
        <v>210</v>
      </c>
      <c r="C158" s="44" t="s">
        <v>41</v>
      </c>
      <c r="D158" s="64">
        <v>347.577</v>
      </c>
      <c r="E158" s="64" t="s">
        <v>434</v>
      </c>
      <c r="F158" s="44"/>
      <c r="G158" s="53">
        <v>42436</v>
      </c>
      <c r="H158" s="48">
        <v>0.72916666666666663</v>
      </c>
      <c r="I158" s="53">
        <v>42443</v>
      </c>
      <c r="J158" s="37">
        <v>0.49236111111111108</v>
      </c>
      <c r="K158" s="37"/>
      <c r="L158" s="37"/>
      <c r="M158" s="37"/>
      <c r="N158" s="35">
        <v>0</v>
      </c>
      <c r="O158" s="35">
        <v>0</v>
      </c>
      <c r="P158" s="35">
        <v>0</v>
      </c>
      <c r="Q158" s="35">
        <v>6.7631944444444443</v>
      </c>
      <c r="R158" s="43"/>
      <c r="S158" s="43"/>
      <c r="T158" s="36"/>
      <c r="U158" s="47" t="s">
        <v>457</v>
      </c>
      <c r="V158" s="47"/>
      <c r="W158" s="47"/>
      <c r="X158" s="36" t="s">
        <v>9</v>
      </c>
    </row>
    <row r="159" spans="1:24" ht="30" outlineLevel="2">
      <c r="A159" s="43">
        <v>63</v>
      </c>
      <c r="B159" s="140" t="s">
        <v>210</v>
      </c>
      <c r="C159" s="44" t="s">
        <v>41</v>
      </c>
      <c r="D159" s="64">
        <v>347.577</v>
      </c>
      <c r="E159" s="64" t="s">
        <v>434</v>
      </c>
      <c r="F159" s="44"/>
      <c r="G159" s="53">
        <v>42443</v>
      </c>
      <c r="H159" s="48">
        <v>0.68194444444444446</v>
      </c>
      <c r="I159" s="53">
        <v>42448</v>
      </c>
      <c r="J159" s="49">
        <v>0.32291666666666669</v>
      </c>
      <c r="K159" s="49"/>
      <c r="L159" s="49"/>
      <c r="M159" s="49"/>
      <c r="N159" s="35">
        <v>0</v>
      </c>
      <c r="O159" s="35">
        <v>0</v>
      </c>
      <c r="P159" s="35">
        <v>0</v>
      </c>
      <c r="Q159" s="35">
        <v>4.6409722222222225</v>
      </c>
      <c r="R159" s="43"/>
      <c r="S159" s="43"/>
      <c r="T159" s="36"/>
      <c r="U159" s="47" t="s">
        <v>457</v>
      </c>
      <c r="V159" s="47"/>
      <c r="W159" s="47"/>
      <c r="X159" s="36" t="s">
        <v>9</v>
      </c>
    </row>
    <row r="160" spans="1:24" ht="30" outlineLevel="2">
      <c r="A160" s="43">
        <v>63</v>
      </c>
      <c r="B160" s="140" t="s">
        <v>210</v>
      </c>
      <c r="C160" s="44" t="s">
        <v>41</v>
      </c>
      <c r="D160" s="64">
        <v>347.577</v>
      </c>
      <c r="E160" s="64" t="s">
        <v>434</v>
      </c>
      <c r="F160" s="44"/>
      <c r="G160" s="61">
        <v>42449</v>
      </c>
      <c r="H160" s="34">
        <v>0.75138888888888899</v>
      </c>
      <c r="I160" s="61">
        <v>42449</v>
      </c>
      <c r="J160" s="49">
        <v>0.7583333333333333</v>
      </c>
      <c r="K160" s="49"/>
      <c r="L160" s="49"/>
      <c r="M160" s="49"/>
      <c r="N160" s="35">
        <v>0</v>
      </c>
      <c r="O160" s="35">
        <v>0</v>
      </c>
      <c r="P160" s="35">
        <v>6.9444444444443088E-3</v>
      </c>
      <c r="Q160" s="35">
        <v>0</v>
      </c>
      <c r="R160" s="43"/>
      <c r="S160" s="43"/>
      <c r="T160" s="36"/>
      <c r="U160" s="47" t="s">
        <v>566</v>
      </c>
      <c r="V160" s="47"/>
      <c r="W160" s="47"/>
      <c r="X160" s="36" t="s">
        <v>477</v>
      </c>
    </row>
    <row r="161" spans="1:24" ht="45" outlineLevel="2">
      <c r="A161" s="43">
        <v>63</v>
      </c>
      <c r="B161" s="140" t="s">
        <v>210</v>
      </c>
      <c r="C161" s="44" t="s">
        <v>41</v>
      </c>
      <c r="D161" s="64">
        <v>347.577</v>
      </c>
      <c r="E161" s="64" t="s">
        <v>434</v>
      </c>
      <c r="F161" s="44"/>
      <c r="G161" s="61">
        <v>42449</v>
      </c>
      <c r="H161" s="49">
        <v>0.7583333333333333</v>
      </c>
      <c r="I161" s="61">
        <v>42449</v>
      </c>
      <c r="J161" s="49">
        <v>0.9458333333333333</v>
      </c>
      <c r="K161" s="49"/>
      <c r="L161" s="49"/>
      <c r="M161" s="49"/>
      <c r="N161" s="35">
        <v>0</v>
      </c>
      <c r="O161" s="35">
        <v>0</v>
      </c>
      <c r="P161" s="35">
        <v>0</v>
      </c>
      <c r="Q161" s="35">
        <v>0.1875</v>
      </c>
      <c r="R161" s="43"/>
      <c r="S161" s="43"/>
      <c r="T161" s="36"/>
      <c r="U161" s="47" t="s">
        <v>552</v>
      </c>
      <c r="V161" s="47"/>
      <c r="W161" s="47"/>
      <c r="X161" s="36" t="s">
        <v>9</v>
      </c>
    </row>
    <row r="162" spans="1:24" ht="30" outlineLevel="2">
      <c r="A162" s="43">
        <v>63</v>
      </c>
      <c r="B162" s="140" t="s">
        <v>210</v>
      </c>
      <c r="C162" s="44" t="s">
        <v>41</v>
      </c>
      <c r="D162" s="64">
        <v>347.577</v>
      </c>
      <c r="E162" s="64" t="s">
        <v>434</v>
      </c>
      <c r="F162" s="44"/>
      <c r="G162" s="61">
        <v>42450</v>
      </c>
      <c r="H162" s="34">
        <v>0.71944444444444444</v>
      </c>
      <c r="I162" s="61">
        <v>42450</v>
      </c>
      <c r="J162" s="49">
        <v>0.95416666666666661</v>
      </c>
      <c r="K162" s="49"/>
      <c r="L162" s="49"/>
      <c r="M162" s="49"/>
      <c r="N162" s="35">
        <v>0</v>
      </c>
      <c r="O162" s="35">
        <v>0</v>
      </c>
      <c r="P162" s="35">
        <v>0</v>
      </c>
      <c r="Q162" s="35">
        <v>0.23472222222222217</v>
      </c>
      <c r="R162" s="43"/>
      <c r="S162" s="43"/>
      <c r="T162" s="36"/>
      <c r="U162" s="47" t="s">
        <v>457</v>
      </c>
      <c r="V162" s="47"/>
      <c r="W162" s="47"/>
      <c r="X162" s="36" t="s">
        <v>9</v>
      </c>
    </row>
    <row r="163" spans="1:24" outlineLevel="2">
      <c r="A163" s="43">
        <v>63</v>
      </c>
      <c r="B163" s="140" t="s">
        <v>210</v>
      </c>
      <c r="C163" s="44" t="s">
        <v>41</v>
      </c>
      <c r="D163" s="64">
        <v>347.577</v>
      </c>
      <c r="E163" s="64" t="s">
        <v>434</v>
      </c>
      <c r="F163" s="44"/>
      <c r="G163" s="61">
        <v>42452</v>
      </c>
      <c r="H163" s="49">
        <v>0.75208333333333333</v>
      </c>
      <c r="I163" s="61">
        <v>42452</v>
      </c>
      <c r="J163" s="49">
        <v>0.75902777777777775</v>
      </c>
      <c r="K163" s="49"/>
      <c r="L163" s="49"/>
      <c r="M163" s="49"/>
      <c r="N163" s="35">
        <v>0</v>
      </c>
      <c r="O163" s="35">
        <v>0</v>
      </c>
      <c r="P163" s="35">
        <v>6.9444444444444198E-3</v>
      </c>
      <c r="Q163" s="35">
        <v>0</v>
      </c>
      <c r="R163" s="43"/>
      <c r="S163" s="43"/>
      <c r="T163" s="36"/>
      <c r="U163" s="47" t="s">
        <v>494</v>
      </c>
      <c r="V163" s="47"/>
      <c r="W163" s="47"/>
      <c r="X163" s="36" t="s">
        <v>477</v>
      </c>
    </row>
    <row r="164" spans="1:24" ht="45" outlineLevel="2">
      <c r="A164" s="43">
        <v>63</v>
      </c>
      <c r="B164" s="140" t="s">
        <v>210</v>
      </c>
      <c r="C164" s="44" t="s">
        <v>41</v>
      </c>
      <c r="D164" s="64">
        <v>347.577</v>
      </c>
      <c r="E164" s="64" t="s">
        <v>434</v>
      </c>
      <c r="F164" s="44"/>
      <c r="G164" s="61">
        <v>42452</v>
      </c>
      <c r="H164" s="49">
        <v>0.75902777777777775</v>
      </c>
      <c r="I164" s="62">
        <v>42454</v>
      </c>
      <c r="J164" s="49">
        <v>0.30902777777777779</v>
      </c>
      <c r="K164" s="49"/>
      <c r="L164" s="49"/>
      <c r="M164" s="49"/>
      <c r="N164" s="35">
        <v>0</v>
      </c>
      <c r="O164" s="35">
        <v>0</v>
      </c>
      <c r="P164" s="35">
        <v>0</v>
      </c>
      <c r="Q164" s="35">
        <v>1.5499999999999998</v>
      </c>
      <c r="R164" s="43"/>
      <c r="S164" s="43"/>
      <c r="T164" s="36"/>
      <c r="U164" s="47" t="s">
        <v>558</v>
      </c>
      <c r="V164" s="47"/>
      <c r="W164" s="47"/>
      <c r="X164" s="36" t="s">
        <v>9</v>
      </c>
    </row>
    <row r="165" spans="1:24" ht="30" outlineLevel="2">
      <c r="A165" s="43">
        <v>63</v>
      </c>
      <c r="B165" s="140" t="s">
        <v>210</v>
      </c>
      <c r="C165" s="44" t="s">
        <v>41</v>
      </c>
      <c r="D165" s="64">
        <v>347.577</v>
      </c>
      <c r="E165" s="64" t="s">
        <v>434</v>
      </c>
      <c r="F165" s="44"/>
      <c r="G165" s="61">
        <v>42454</v>
      </c>
      <c r="H165" s="49">
        <v>0.75069444444444444</v>
      </c>
      <c r="I165" s="62">
        <v>42454</v>
      </c>
      <c r="J165" s="49">
        <v>0.75763888888888886</v>
      </c>
      <c r="K165" s="49"/>
      <c r="L165" s="49"/>
      <c r="M165" s="49"/>
      <c r="N165" s="35">
        <v>0</v>
      </c>
      <c r="O165" s="35">
        <v>0</v>
      </c>
      <c r="P165" s="35">
        <v>6.9444444444444198E-3</v>
      </c>
      <c r="Q165" s="35">
        <v>0</v>
      </c>
      <c r="R165" s="43"/>
      <c r="S165" s="43"/>
      <c r="T165" s="36"/>
      <c r="U165" s="47" t="s">
        <v>561</v>
      </c>
      <c r="V165" s="47"/>
      <c r="W165" s="47"/>
      <c r="X165" s="36" t="s">
        <v>477</v>
      </c>
    </row>
    <row r="166" spans="1:24" ht="45" outlineLevel="2">
      <c r="A166" s="43">
        <v>63</v>
      </c>
      <c r="B166" s="140" t="s">
        <v>210</v>
      </c>
      <c r="C166" s="44" t="s">
        <v>41</v>
      </c>
      <c r="D166" s="64">
        <v>347.577</v>
      </c>
      <c r="E166" s="64" t="s">
        <v>434</v>
      </c>
      <c r="F166" s="44"/>
      <c r="G166" s="61">
        <v>42454</v>
      </c>
      <c r="H166" s="49">
        <v>0.75763888888888886</v>
      </c>
      <c r="I166" s="62">
        <v>42454</v>
      </c>
      <c r="J166" s="49">
        <v>0.78333333333333333</v>
      </c>
      <c r="K166" s="49"/>
      <c r="L166" s="49"/>
      <c r="M166" s="49"/>
      <c r="N166" s="35">
        <v>0</v>
      </c>
      <c r="O166" s="35">
        <v>0</v>
      </c>
      <c r="P166" s="35">
        <v>0</v>
      </c>
      <c r="Q166" s="35">
        <v>2.5694444444444464E-2</v>
      </c>
      <c r="R166" s="43"/>
      <c r="S166" s="43"/>
      <c r="T166" s="36"/>
      <c r="U166" s="47" t="s">
        <v>562</v>
      </c>
      <c r="V166" s="47"/>
      <c r="W166" s="47"/>
      <c r="X166" s="36" t="s">
        <v>9</v>
      </c>
    </row>
    <row r="167" spans="1:24" ht="30" outlineLevel="2">
      <c r="A167" s="43">
        <v>63</v>
      </c>
      <c r="B167" s="140" t="s">
        <v>210</v>
      </c>
      <c r="C167" s="44" t="s">
        <v>41</v>
      </c>
      <c r="D167" s="64">
        <v>347.577</v>
      </c>
      <c r="E167" s="64" t="s">
        <v>434</v>
      </c>
      <c r="F167" s="44"/>
      <c r="G167" s="61">
        <v>42455</v>
      </c>
      <c r="H167" s="34">
        <v>0.71388888888888891</v>
      </c>
      <c r="I167" s="61">
        <v>42459</v>
      </c>
      <c r="J167" s="49">
        <v>0.39861111111111108</v>
      </c>
      <c r="K167" s="49"/>
      <c r="L167" s="49"/>
      <c r="M167" s="49"/>
      <c r="N167" s="35">
        <v>0</v>
      </c>
      <c r="O167" s="35">
        <v>0</v>
      </c>
      <c r="P167" s="35">
        <v>0</v>
      </c>
      <c r="Q167" s="35">
        <v>3.6847222222222222</v>
      </c>
      <c r="R167" s="43"/>
      <c r="S167" s="43"/>
      <c r="T167" s="36"/>
      <c r="U167" s="47" t="s">
        <v>457</v>
      </c>
      <c r="V167" s="47"/>
      <c r="W167" s="47"/>
      <c r="X167" s="36" t="s">
        <v>9</v>
      </c>
    </row>
    <row r="168" spans="1:24" ht="28.5" outlineLevel="1">
      <c r="A168" s="43"/>
      <c r="B168" s="140"/>
      <c r="C168" s="155" t="s">
        <v>723</v>
      </c>
      <c r="D168" s="64"/>
      <c r="E168" s="64"/>
      <c r="F168" s="44"/>
      <c r="G168" s="61"/>
      <c r="H168" s="34"/>
      <c r="I168" s="61"/>
      <c r="J168" s="49"/>
      <c r="K168" s="49"/>
      <c r="L168" s="49"/>
      <c r="M168" s="49"/>
      <c r="N168" s="35">
        <f>SUBTOTAL(9,N154:N167)</f>
        <v>0</v>
      </c>
      <c r="O168" s="35">
        <f>SUBTOTAL(9,O154:O167)</f>
        <v>0</v>
      </c>
      <c r="P168" s="35">
        <f>SUBTOTAL(9,P154:P167)</f>
        <v>5.277777777777759E-2</v>
      </c>
      <c r="Q168" s="35">
        <f>SUBTOTAL(9,Q154:Q167)</f>
        <v>18.706944444444446</v>
      </c>
      <c r="R168" s="43"/>
      <c r="S168" s="43"/>
      <c r="T168" s="36"/>
      <c r="U168" s="47"/>
      <c r="V168" s="47"/>
      <c r="W168" s="157">
        <f>($W$2-O168*24-P168*24-N168*24)/($W$2-O168*24-P168*24)</f>
        <v>1</v>
      </c>
      <c r="X168" s="36"/>
    </row>
    <row r="169" spans="1:24" ht="30" outlineLevel="2">
      <c r="A169" s="43">
        <v>64</v>
      </c>
      <c r="B169" s="140" t="s">
        <v>212</v>
      </c>
      <c r="C169" s="44" t="s">
        <v>211</v>
      </c>
      <c r="D169" s="64">
        <v>347.577</v>
      </c>
      <c r="E169" s="64" t="s">
        <v>434</v>
      </c>
      <c r="F169" s="44"/>
      <c r="G169" s="61">
        <v>42450</v>
      </c>
      <c r="H169" s="34">
        <v>0.75138888888888899</v>
      </c>
      <c r="I169" s="61">
        <v>42450</v>
      </c>
      <c r="J169" s="49">
        <v>0.7583333333333333</v>
      </c>
      <c r="K169" s="49"/>
      <c r="L169" s="49"/>
      <c r="M169" s="49"/>
      <c r="N169" s="35">
        <v>0</v>
      </c>
      <c r="O169" s="35">
        <v>0</v>
      </c>
      <c r="P169" s="35">
        <v>6.9444444444443088E-3</v>
      </c>
      <c r="Q169" s="35">
        <v>0</v>
      </c>
      <c r="R169" s="43"/>
      <c r="S169" s="43"/>
      <c r="T169" s="36"/>
      <c r="U169" s="47" t="s">
        <v>555</v>
      </c>
      <c r="V169" s="47"/>
      <c r="W169" s="47"/>
      <c r="X169" s="36" t="s">
        <v>477</v>
      </c>
    </row>
    <row r="170" spans="1:24" ht="45" outlineLevel="2">
      <c r="A170" s="43">
        <v>64</v>
      </c>
      <c r="B170" s="140" t="s">
        <v>212</v>
      </c>
      <c r="C170" s="44" t="s">
        <v>211</v>
      </c>
      <c r="D170" s="64">
        <v>347.577</v>
      </c>
      <c r="E170" s="64" t="s">
        <v>434</v>
      </c>
      <c r="F170" s="44"/>
      <c r="G170" s="61">
        <v>42450</v>
      </c>
      <c r="H170" s="49">
        <v>0.7583333333333333</v>
      </c>
      <c r="I170" s="61">
        <v>42451</v>
      </c>
      <c r="J170" s="49">
        <v>0.5229166666666667</v>
      </c>
      <c r="K170" s="49"/>
      <c r="L170" s="49"/>
      <c r="M170" s="49"/>
      <c r="N170" s="35">
        <v>0</v>
      </c>
      <c r="O170" s="35">
        <v>0</v>
      </c>
      <c r="P170" s="35">
        <v>0</v>
      </c>
      <c r="Q170" s="35">
        <v>0.76458333333333339</v>
      </c>
      <c r="R170" s="43"/>
      <c r="S170" s="43"/>
      <c r="T170" s="36"/>
      <c r="U170" s="47" t="s">
        <v>556</v>
      </c>
      <c r="V170" s="47"/>
      <c r="W170" s="47"/>
      <c r="X170" s="36" t="s">
        <v>9</v>
      </c>
    </row>
    <row r="171" spans="1:24" ht="30" outlineLevel="2">
      <c r="A171" s="43">
        <v>64</v>
      </c>
      <c r="B171" s="140" t="s">
        <v>212</v>
      </c>
      <c r="C171" s="44" t="s">
        <v>211</v>
      </c>
      <c r="D171" s="64">
        <v>347.577</v>
      </c>
      <c r="E171" s="64" t="s">
        <v>434</v>
      </c>
      <c r="F171" s="44"/>
      <c r="G171" s="62">
        <v>42453</v>
      </c>
      <c r="H171" s="49">
        <v>0.74791666666666667</v>
      </c>
      <c r="I171" s="62">
        <v>42453</v>
      </c>
      <c r="J171" s="49">
        <v>0.75486111111111109</v>
      </c>
      <c r="K171" s="49"/>
      <c r="L171" s="49"/>
      <c r="M171" s="49"/>
      <c r="N171" s="35">
        <v>0</v>
      </c>
      <c r="O171" s="35">
        <v>0</v>
      </c>
      <c r="P171" s="35">
        <v>6.9444444444444198E-3</v>
      </c>
      <c r="Q171" s="35">
        <v>0</v>
      </c>
      <c r="R171" s="43"/>
      <c r="S171" s="43"/>
      <c r="T171" s="36"/>
      <c r="U171" s="47" t="s">
        <v>560</v>
      </c>
      <c r="V171" s="47"/>
      <c r="W171" s="47"/>
      <c r="X171" s="36" t="s">
        <v>477</v>
      </c>
    </row>
    <row r="172" spans="1:24" ht="45" outlineLevel="2">
      <c r="A172" s="43">
        <v>64</v>
      </c>
      <c r="B172" s="140" t="s">
        <v>212</v>
      </c>
      <c r="C172" s="44" t="s">
        <v>211</v>
      </c>
      <c r="D172" s="64">
        <v>347.577</v>
      </c>
      <c r="E172" s="64" t="s">
        <v>434</v>
      </c>
      <c r="F172" s="44"/>
      <c r="G172" s="62">
        <v>42453</v>
      </c>
      <c r="H172" s="49">
        <v>0.75486111111111109</v>
      </c>
      <c r="I172" s="61">
        <v>42455</v>
      </c>
      <c r="J172" s="149">
        <v>0.45833333333333331</v>
      </c>
      <c r="K172" s="149"/>
      <c r="L172" s="149"/>
      <c r="M172" s="149"/>
      <c r="N172" s="35">
        <v>0</v>
      </c>
      <c r="O172" s="35">
        <v>0</v>
      </c>
      <c r="P172" s="35">
        <v>0</v>
      </c>
      <c r="Q172" s="35">
        <v>1.7034722222222225</v>
      </c>
      <c r="R172" s="43"/>
      <c r="S172" s="43"/>
      <c r="T172" s="36"/>
      <c r="U172" s="47" t="s">
        <v>558</v>
      </c>
      <c r="V172" s="47"/>
      <c r="W172" s="47"/>
      <c r="X172" s="36" t="s">
        <v>9</v>
      </c>
    </row>
    <row r="173" spans="1:24" ht="30" outlineLevel="2">
      <c r="A173" s="43">
        <v>64</v>
      </c>
      <c r="B173" s="140" t="s">
        <v>212</v>
      </c>
      <c r="C173" s="44" t="s">
        <v>211</v>
      </c>
      <c r="D173" s="64">
        <v>347.577</v>
      </c>
      <c r="E173" s="64" t="s">
        <v>434</v>
      </c>
      <c r="F173" s="44"/>
      <c r="G173" s="61">
        <v>42456</v>
      </c>
      <c r="H173" s="34">
        <v>0.75069444444444444</v>
      </c>
      <c r="I173" s="61">
        <v>42456</v>
      </c>
      <c r="J173" s="49">
        <v>0.75763888888888886</v>
      </c>
      <c r="K173" s="49"/>
      <c r="L173" s="49"/>
      <c r="M173" s="49"/>
      <c r="N173" s="35">
        <v>0</v>
      </c>
      <c r="O173" s="35">
        <v>0</v>
      </c>
      <c r="P173" s="35">
        <v>6.9444444444444198E-3</v>
      </c>
      <c r="Q173" s="35">
        <v>0</v>
      </c>
      <c r="R173" s="43"/>
      <c r="S173" s="43"/>
      <c r="T173" s="36"/>
      <c r="U173" s="47" t="s">
        <v>581</v>
      </c>
      <c r="V173" s="47"/>
      <c r="W173" s="47"/>
      <c r="X173" s="36" t="s">
        <v>477</v>
      </c>
    </row>
    <row r="174" spans="1:24" ht="45" outlineLevel="2">
      <c r="A174" s="43">
        <v>64</v>
      </c>
      <c r="B174" s="140" t="s">
        <v>212</v>
      </c>
      <c r="C174" s="44" t="s">
        <v>211</v>
      </c>
      <c r="D174" s="64">
        <v>347.577</v>
      </c>
      <c r="E174" s="64" t="s">
        <v>434</v>
      </c>
      <c r="F174" s="44"/>
      <c r="G174" s="61">
        <v>42456</v>
      </c>
      <c r="H174" s="49">
        <v>0.75763888888888886</v>
      </c>
      <c r="I174" s="61">
        <v>42457</v>
      </c>
      <c r="J174" s="37">
        <v>0.31527777777777777</v>
      </c>
      <c r="K174" s="37"/>
      <c r="L174" s="37"/>
      <c r="M174" s="37"/>
      <c r="N174" s="35">
        <v>0</v>
      </c>
      <c r="O174" s="35">
        <v>0</v>
      </c>
      <c r="P174" s="35">
        <v>0</v>
      </c>
      <c r="Q174" s="35">
        <v>0.55763888888888891</v>
      </c>
      <c r="R174" s="43"/>
      <c r="S174" s="43"/>
      <c r="T174" s="36"/>
      <c r="U174" s="47" t="s">
        <v>563</v>
      </c>
      <c r="V174" s="47"/>
      <c r="W174" s="47"/>
      <c r="X174" s="36" t="s">
        <v>9</v>
      </c>
    </row>
    <row r="175" spans="1:24" ht="28.5" outlineLevel="1">
      <c r="A175" s="43"/>
      <c r="B175" s="140"/>
      <c r="C175" s="155" t="s">
        <v>724</v>
      </c>
      <c r="D175" s="64"/>
      <c r="E175" s="64"/>
      <c r="F175" s="44"/>
      <c r="G175" s="61"/>
      <c r="H175" s="49"/>
      <c r="I175" s="61"/>
      <c r="J175" s="37"/>
      <c r="K175" s="37"/>
      <c r="L175" s="37"/>
      <c r="M175" s="37"/>
      <c r="N175" s="35">
        <f>SUBTOTAL(9,N169:N174)</f>
        <v>0</v>
      </c>
      <c r="O175" s="35">
        <f>SUBTOTAL(9,O169:O174)</f>
        <v>0</v>
      </c>
      <c r="P175" s="35">
        <f>SUBTOTAL(9,P169:P174)</f>
        <v>2.0833333333333148E-2</v>
      </c>
      <c r="Q175" s="35">
        <f>SUBTOTAL(9,Q169:Q174)</f>
        <v>3.0256944444444449</v>
      </c>
      <c r="R175" s="43"/>
      <c r="S175" s="43"/>
      <c r="T175" s="36"/>
      <c r="U175" s="47"/>
      <c r="V175" s="47"/>
      <c r="W175" s="157">
        <f>($W$2-O175*24-P175*24-N175*24)/($W$2-O175*24-P175*24)</f>
        <v>1</v>
      </c>
      <c r="X175" s="36"/>
    </row>
    <row r="176" spans="1:24" outlineLevel="2">
      <c r="A176" s="32">
        <v>65</v>
      </c>
      <c r="B176" s="140" t="s">
        <v>215</v>
      </c>
      <c r="C176" s="159" t="s">
        <v>37</v>
      </c>
      <c r="D176" s="140">
        <v>369.10700000000003</v>
      </c>
      <c r="E176" s="64" t="s">
        <v>434</v>
      </c>
      <c r="F176" s="140"/>
      <c r="G176" s="142"/>
      <c r="H176" s="142"/>
      <c r="I176" s="142"/>
      <c r="J176" s="142"/>
      <c r="K176" s="142"/>
      <c r="L176" s="142"/>
      <c r="M176" s="142"/>
      <c r="N176" s="142"/>
      <c r="O176" s="142"/>
      <c r="P176" s="142"/>
      <c r="Q176" s="142"/>
      <c r="R176" s="142"/>
      <c r="S176" s="142"/>
      <c r="T176" s="146"/>
      <c r="U176" s="147"/>
      <c r="V176" s="147"/>
      <c r="W176" s="147"/>
      <c r="X176" s="146"/>
    </row>
    <row r="177" spans="1:24" outlineLevel="1">
      <c r="A177" s="32"/>
      <c r="B177" s="140"/>
      <c r="C177" s="160" t="s">
        <v>725</v>
      </c>
      <c r="D177" s="140"/>
      <c r="E177" s="64"/>
      <c r="F177" s="140"/>
      <c r="G177" s="142"/>
      <c r="H177" s="142"/>
      <c r="I177" s="142"/>
      <c r="J177" s="142"/>
      <c r="K177" s="142"/>
      <c r="L177" s="142"/>
      <c r="M177" s="142"/>
      <c r="N177" s="142">
        <f>SUBTOTAL(9,N176:N176)</f>
        <v>0</v>
      </c>
      <c r="O177" s="142">
        <f>SUBTOTAL(9,O176:O176)</f>
        <v>0</v>
      </c>
      <c r="P177" s="142">
        <f>SUBTOTAL(9,P176:P176)</f>
        <v>0</v>
      </c>
      <c r="Q177" s="142">
        <f>SUBTOTAL(9,Q176:Q176)</f>
        <v>0</v>
      </c>
      <c r="R177" s="142"/>
      <c r="S177" s="142"/>
      <c r="T177" s="146"/>
      <c r="U177" s="147"/>
      <c r="V177" s="147"/>
      <c r="W177" s="157">
        <f>($W$2-O177*24-P177*24-N177*24)/($W$2-O177*24-P177*24)</f>
        <v>1</v>
      </c>
      <c r="X177" s="146"/>
    </row>
    <row r="178" spans="1:24" outlineLevel="2">
      <c r="A178" s="32">
        <v>66</v>
      </c>
      <c r="B178" s="140" t="s">
        <v>216</v>
      </c>
      <c r="C178" s="159" t="s">
        <v>36</v>
      </c>
      <c r="D178" s="140">
        <v>369.10700000000003</v>
      </c>
      <c r="E178" s="64" t="s">
        <v>434</v>
      </c>
      <c r="F178" s="140"/>
      <c r="G178" s="142"/>
      <c r="H178" s="142"/>
      <c r="I178" s="142"/>
      <c r="J178" s="142"/>
      <c r="K178" s="142"/>
      <c r="L178" s="142"/>
      <c r="M178" s="142"/>
      <c r="N178" s="142"/>
      <c r="O178" s="142"/>
      <c r="P178" s="142"/>
      <c r="Q178" s="142"/>
      <c r="R178" s="142"/>
      <c r="S178" s="142"/>
      <c r="T178" s="146"/>
      <c r="U178" s="147"/>
      <c r="V178" s="147"/>
      <c r="W178" s="147"/>
      <c r="X178" s="146"/>
    </row>
    <row r="179" spans="1:24" outlineLevel="1">
      <c r="A179" s="32"/>
      <c r="B179" s="140"/>
      <c r="C179" s="160" t="s">
        <v>726</v>
      </c>
      <c r="D179" s="140"/>
      <c r="E179" s="64"/>
      <c r="F179" s="140"/>
      <c r="G179" s="142"/>
      <c r="H179" s="142"/>
      <c r="I179" s="142"/>
      <c r="J179" s="142"/>
      <c r="K179" s="142"/>
      <c r="L179" s="142"/>
      <c r="M179" s="142"/>
      <c r="N179" s="142">
        <f>SUBTOTAL(9,N178:N178)</f>
        <v>0</v>
      </c>
      <c r="O179" s="142">
        <f>SUBTOTAL(9,O178:O178)</f>
        <v>0</v>
      </c>
      <c r="P179" s="142">
        <f>SUBTOTAL(9,P178:P178)</f>
        <v>0</v>
      </c>
      <c r="Q179" s="142">
        <f>SUBTOTAL(9,Q178:Q178)</f>
        <v>0</v>
      </c>
      <c r="R179" s="142"/>
      <c r="S179" s="142"/>
      <c r="T179" s="146"/>
      <c r="U179" s="147"/>
      <c r="V179" s="147"/>
      <c r="W179" s="157">
        <f>($W$2-O179*24-P179*24-N179*24)/($W$2-O179*24-P179*24)</f>
        <v>1</v>
      </c>
      <c r="X179" s="146"/>
    </row>
    <row r="180" spans="1:24" ht="45" outlineLevel="2">
      <c r="A180" s="43">
        <v>67</v>
      </c>
      <c r="B180" s="140" t="s">
        <v>219</v>
      </c>
      <c r="C180" s="44" t="s">
        <v>218</v>
      </c>
      <c r="D180" s="64">
        <v>272.202</v>
      </c>
      <c r="E180" s="64" t="s">
        <v>434</v>
      </c>
      <c r="F180" s="44"/>
      <c r="G180" s="61">
        <v>42449</v>
      </c>
      <c r="H180" s="34">
        <v>0.41944444444444445</v>
      </c>
      <c r="I180" s="61">
        <v>42449</v>
      </c>
      <c r="J180" s="49">
        <v>0.51944444444444449</v>
      </c>
      <c r="K180" s="49"/>
      <c r="L180" s="49"/>
      <c r="M180" s="49"/>
      <c r="N180" s="35">
        <v>0.10000000000000003</v>
      </c>
      <c r="O180" s="35">
        <v>0</v>
      </c>
      <c r="P180" s="35">
        <v>0</v>
      </c>
      <c r="Q180" s="35">
        <v>0</v>
      </c>
      <c r="R180" s="43"/>
      <c r="S180" s="43"/>
      <c r="T180" s="36"/>
      <c r="U180" s="47" t="s">
        <v>550</v>
      </c>
      <c r="V180" s="47"/>
      <c r="W180" s="47"/>
      <c r="X180" s="36" t="s">
        <v>547</v>
      </c>
    </row>
    <row r="181" spans="1:24" ht="45" outlineLevel="2">
      <c r="A181" s="43">
        <v>67</v>
      </c>
      <c r="B181" s="140" t="s">
        <v>219</v>
      </c>
      <c r="C181" s="44" t="s">
        <v>218</v>
      </c>
      <c r="D181" s="64">
        <v>272.202</v>
      </c>
      <c r="E181" s="64" t="s">
        <v>434</v>
      </c>
      <c r="F181" s="44"/>
      <c r="G181" s="61">
        <v>42456</v>
      </c>
      <c r="H181" s="34">
        <v>0.4145833333333333</v>
      </c>
      <c r="I181" s="61">
        <v>42456</v>
      </c>
      <c r="J181" s="37">
        <v>0.41666666666666669</v>
      </c>
      <c r="K181" s="37"/>
      <c r="L181" s="37"/>
      <c r="M181" s="37"/>
      <c r="N181" s="35">
        <v>0</v>
      </c>
      <c r="O181" s="35">
        <v>0</v>
      </c>
      <c r="P181" s="35">
        <v>0</v>
      </c>
      <c r="Q181" s="35">
        <v>2.0833333333333814E-3</v>
      </c>
      <c r="R181" s="43"/>
      <c r="S181" s="43"/>
      <c r="T181" s="36"/>
      <c r="U181" s="47" t="s">
        <v>579</v>
      </c>
      <c r="V181" s="47"/>
      <c r="W181" s="47"/>
      <c r="X181" s="36" t="s">
        <v>451</v>
      </c>
    </row>
    <row r="182" spans="1:24" ht="60" outlineLevel="2">
      <c r="A182" s="43">
        <v>67</v>
      </c>
      <c r="B182" s="140" t="s">
        <v>219</v>
      </c>
      <c r="C182" s="44" t="s">
        <v>218</v>
      </c>
      <c r="D182" s="64">
        <v>272.202</v>
      </c>
      <c r="E182" s="64" t="s">
        <v>434</v>
      </c>
      <c r="F182" s="44"/>
      <c r="G182" s="61">
        <v>42456</v>
      </c>
      <c r="H182" s="34">
        <v>0.52569444444444446</v>
      </c>
      <c r="I182" s="61">
        <v>42456</v>
      </c>
      <c r="J182" s="37">
        <v>0.52986111111111112</v>
      </c>
      <c r="K182" s="37"/>
      <c r="L182" s="37"/>
      <c r="M182" s="37"/>
      <c r="N182" s="35">
        <v>0</v>
      </c>
      <c r="O182" s="35">
        <v>0</v>
      </c>
      <c r="P182" s="35">
        <v>0</v>
      </c>
      <c r="Q182" s="35">
        <v>4.1666666666666519E-3</v>
      </c>
      <c r="R182" s="43"/>
      <c r="S182" s="43"/>
      <c r="T182" s="36"/>
      <c r="U182" s="47" t="s">
        <v>580</v>
      </c>
      <c r="V182" s="47"/>
      <c r="W182" s="47"/>
      <c r="X182" s="36" t="s">
        <v>451</v>
      </c>
    </row>
    <row r="183" spans="1:24" outlineLevel="1">
      <c r="A183" s="43"/>
      <c r="B183" s="140"/>
      <c r="C183" s="155" t="s">
        <v>727</v>
      </c>
      <c r="D183" s="64"/>
      <c r="E183" s="64"/>
      <c r="F183" s="44"/>
      <c r="G183" s="61"/>
      <c r="H183" s="34"/>
      <c r="I183" s="61"/>
      <c r="J183" s="37"/>
      <c r="K183" s="37"/>
      <c r="L183" s="37"/>
      <c r="M183" s="37"/>
      <c r="N183" s="35">
        <f>SUBTOTAL(9,N180:N182)</f>
        <v>0.10000000000000003</v>
      </c>
      <c r="O183" s="35">
        <f>SUBTOTAL(9,O180:O182)</f>
        <v>0</v>
      </c>
      <c r="P183" s="35">
        <f>SUBTOTAL(9,P180:P182)</f>
        <v>0</v>
      </c>
      <c r="Q183" s="35">
        <f>SUBTOTAL(9,Q180:Q182)</f>
        <v>6.2500000000000333E-3</v>
      </c>
      <c r="R183" s="43"/>
      <c r="S183" s="43"/>
      <c r="T183" s="36"/>
      <c r="U183" s="47"/>
      <c r="V183" s="47"/>
      <c r="W183" s="157">
        <f>($W$2-O183*24-P183*24-N183*24)/($W$2-O183*24-P183*24)</f>
        <v>0.99677419354838714</v>
      </c>
      <c r="X183" s="36"/>
    </row>
    <row r="184" spans="1:24" ht="60" outlineLevel="2">
      <c r="A184" s="43">
        <v>68</v>
      </c>
      <c r="B184" s="140" t="s">
        <v>221</v>
      </c>
      <c r="C184" s="44" t="s">
        <v>220</v>
      </c>
      <c r="D184" s="64">
        <v>272.202</v>
      </c>
      <c r="E184" s="64" t="s">
        <v>434</v>
      </c>
      <c r="F184" s="44"/>
      <c r="G184" s="61">
        <v>42449</v>
      </c>
      <c r="H184" s="34">
        <v>0.4201388888888889</v>
      </c>
      <c r="I184" s="61">
        <v>42449</v>
      </c>
      <c r="J184" s="49">
        <v>0.52013888888888882</v>
      </c>
      <c r="K184" s="49"/>
      <c r="L184" s="49"/>
      <c r="M184" s="49"/>
      <c r="N184" s="35">
        <v>9.9999999999999922E-2</v>
      </c>
      <c r="O184" s="35">
        <v>0</v>
      </c>
      <c r="P184" s="35">
        <v>0</v>
      </c>
      <c r="Q184" s="35">
        <v>0</v>
      </c>
      <c r="R184" s="43"/>
      <c r="S184" s="43"/>
      <c r="T184" s="36"/>
      <c r="U184" s="47" t="s">
        <v>551</v>
      </c>
      <c r="V184" s="47"/>
      <c r="W184" s="47"/>
      <c r="X184" s="36" t="s">
        <v>547</v>
      </c>
    </row>
    <row r="185" spans="1:24" outlineLevel="1">
      <c r="A185" s="43"/>
      <c r="B185" s="140"/>
      <c r="C185" s="155" t="s">
        <v>728</v>
      </c>
      <c r="D185" s="64"/>
      <c r="E185" s="64"/>
      <c r="F185" s="44"/>
      <c r="G185" s="61"/>
      <c r="H185" s="34"/>
      <c r="I185" s="61"/>
      <c r="J185" s="49"/>
      <c r="K185" s="49"/>
      <c r="L185" s="49"/>
      <c r="M185" s="49"/>
      <c r="N185" s="35">
        <f>SUBTOTAL(9,N184:N184)</f>
        <v>9.9999999999999922E-2</v>
      </c>
      <c r="O185" s="35">
        <f>SUBTOTAL(9,O184:O184)</f>
        <v>0</v>
      </c>
      <c r="P185" s="35">
        <f>SUBTOTAL(9,P184:P184)</f>
        <v>0</v>
      </c>
      <c r="Q185" s="35">
        <f>SUBTOTAL(9,Q184:Q184)</f>
        <v>0</v>
      </c>
      <c r="R185" s="43"/>
      <c r="S185" s="43"/>
      <c r="T185" s="36"/>
      <c r="U185" s="47"/>
      <c r="V185" s="47"/>
      <c r="W185" s="157">
        <f>($W$2-O185*24-P185*24-N185*24)/($W$2-O185*24-P185*24)</f>
        <v>0.99677419354838714</v>
      </c>
      <c r="X185" s="36"/>
    </row>
    <row r="186" spans="1:24" ht="45" outlineLevel="2">
      <c r="A186" s="43">
        <v>69</v>
      </c>
      <c r="B186" s="140" t="s">
        <v>223</v>
      </c>
      <c r="C186" s="44" t="s">
        <v>222</v>
      </c>
      <c r="D186" s="64">
        <v>65</v>
      </c>
      <c r="E186" s="64" t="s">
        <v>434</v>
      </c>
      <c r="F186" s="44"/>
      <c r="G186" s="61">
        <v>42450</v>
      </c>
      <c r="H186" s="49">
        <v>0.41944444444444445</v>
      </c>
      <c r="I186" s="61">
        <v>42451</v>
      </c>
      <c r="J186" s="49">
        <v>6.7361111111111108E-2</v>
      </c>
      <c r="K186" s="49"/>
      <c r="L186" s="49"/>
      <c r="M186" s="49"/>
      <c r="N186" s="35">
        <v>0</v>
      </c>
      <c r="O186" s="35">
        <v>0</v>
      </c>
      <c r="P186" s="35">
        <v>0</v>
      </c>
      <c r="Q186" s="35">
        <v>0.6479166666666667</v>
      </c>
      <c r="R186" s="43"/>
      <c r="S186" s="43"/>
      <c r="T186" s="36"/>
      <c r="U186" s="47" t="s">
        <v>567</v>
      </c>
      <c r="V186" s="47"/>
      <c r="W186" s="47"/>
      <c r="X186" s="36" t="s">
        <v>506</v>
      </c>
    </row>
    <row r="187" spans="1:24" ht="45" outlineLevel="2">
      <c r="A187" s="43">
        <v>69</v>
      </c>
      <c r="B187" s="140" t="s">
        <v>223</v>
      </c>
      <c r="C187" s="44" t="s">
        <v>222</v>
      </c>
      <c r="D187" s="64">
        <v>65</v>
      </c>
      <c r="E187" s="64" t="s">
        <v>434</v>
      </c>
      <c r="F187" s="44"/>
      <c r="G187" s="61">
        <v>42451</v>
      </c>
      <c r="H187" s="49">
        <v>0.33194444444444443</v>
      </c>
      <c r="I187" s="61">
        <v>42451</v>
      </c>
      <c r="J187" s="49">
        <v>0.59166666666666667</v>
      </c>
      <c r="K187" s="49"/>
      <c r="L187" s="49"/>
      <c r="M187" s="49"/>
      <c r="N187" s="35">
        <v>0</v>
      </c>
      <c r="O187" s="35">
        <v>0</v>
      </c>
      <c r="P187" s="35">
        <v>0</v>
      </c>
      <c r="Q187" s="35">
        <v>0.25972222222222224</v>
      </c>
      <c r="R187" s="43"/>
      <c r="S187" s="43"/>
      <c r="T187" s="36"/>
      <c r="U187" s="47" t="s">
        <v>567</v>
      </c>
      <c r="V187" s="47"/>
      <c r="W187" s="47"/>
      <c r="X187" s="36" t="s">
        <v>506</v>
      </c>
    </row>
    <row r="188" spans="1:24" outlineLevel="2">
      <c r="A188" s="43">
        <v>69</v>
      </c>
      <c r="B188" s="140" t="s">
        <v>223</v>
      </c>
      <c r="C188" s="44" t="s">
        <v>222</v>
      </c>
      <c r="D188" s="64">
        <v>65</v>
      </c>
      <c r="E188" s="64" t="s">
        <v>434</v>
      </c>
      <c r="F188" s="44"/>
      <c r="G188" s="61">
        <v>42451</v>
      </c>
      <c r="H188" s="49">
        <v>0.59166666666666667</v>
      </c>
      <c r="I188" s="61">
        <v>42451</v>
      </c>
      <c r="J188" s="49">
        <v>0.70833333333333337</v>
      </c>
      <c r="K188" s="49"/>
      <c r="L188" s="49"/>
      <c r="M188" s="49"/>
      <c r="N188" s="35">
        <v>0</v>
      </c>
      <c r="O188" s="35">
        <v>0</v>
      </c>
      <c r="P188" s="35">
        <v>0</v>
      </c>
      <c r="Q188" s="35">
        <v>0.1166666666666667</v>
      </c>
      <c r="R188" s="43"/>
      <c r="S188" s="43"/>
      <c r="T188" s="36"/>
      <c r="U188" s="47" t="s">
        <v>557</v>
      </c>
      <c r="V188" s="47"/>
      <c r="W188" s="47"/>
      <c r="X188" s="36" t="s">
        <v>506</v>
      </c>
    </row>
    <row r="189" spans="1:24" outlineLevel="1">
      <c r="A189" s="43"/>
      <c r="B189" s="140"/>
      <c r="C189" s="155" t="s">
        <v>729</v>
      </c>
      <c r="D189" s="64"/>
      <c r="E189" s="64"/>
      <c r="F189" s="44"/>
      <c r="G189" s="61"/>
      <c r="H189" s="49"/>
      <c r="I189" s="61"/>
      <c r="J189" s="49"/>
      <c r="K189" s="49"/>
      <c r="L189" s="49"/>
      <c r="M189" s="49"/>
      <c r="N189" s="35">
        <f>SUBTOTAL(9,N186:N188)</f>
        <v>0</v>
      </c>
      <c r="O189" s="35">
        <f>SUBTOTAL(9,O186:O188)</f>
        <v>0</v>
      </c>
      <c r="P189" s="35">
        <f>SUBTOTAL(9,P186:P188)</f>
        <v>0</v>
      </c>
      <c r="Q189" s="35">
        <f>SUBTOTAL(9,Q186:Q188)</f>
        <v>1.0243055555555556</v>
      </c>
      <c r="R189" s="43"/>
      <c r="S189" s="43"/>
      <c r="T189" s="36"/>
      <c r="U189" s="47"/>
      <c r="V189" s="47"/>
      <c r="W189" s="157">
        <f>($W$2-O189*24-P189*24-N189*24)/($W$2-O189*24-P189*24)</f>
        <v>1</v>
      </c>
      <c r="X189" s="36"/>
    </row>
    <row r="190" spans="1:24" s="28" customFormat="1" ht="45" outlineLevel="2">
      <c r="A190" s="43">
        <v>70</v>
      </c>
      <c r="B190" s="140" t="s">
        <v>225</v>
      </c>
      <c r="C190" s="44" t="s">
        <v>224</v>
      </c>
      <c r="D190" s="64">
        <v>65</v>
      </c>
      <c r="E190" s="64" t="s">
        <v>434</v>
      </c>
      <c r="F190" s="44"/>
      <c r="G190" s="61">
        <v>42450</v>
      </c>
      <c r="H190" s="49">
        <v>0.43194444444444446</v>
      </c>
      <c r="I190" s="61">
        <v>42451</v>
      </c>
      <c r="J190" s="49">
        <v>0.63958333333333328</v>
      </c>
      <c r="K190" s="49"/>
      <c r="L190" s="49"/>
      <c r="M190" s="49"/>
      <c r="N190" s="35">
        <v>0</v>
      </c>
      <c r="O190" s="35">
        <v>0</v>
      </c>
      <c r="P190" s="35">
        <v>0</v>
      </c>
      <c r="Q190" s="35">
        <v>1.2076388888888889</v>
      </c>
      <c r="R190" s="43"/>
      <c r="S190" s="43"/>
      <c r="T190" s="36"/>
      <c r="U190" s="47" t="s">
        <v>567</v>
      </c>
      <c r="V190" s="47"/>
      <c r="W190" s="47"/>
      <c r="X190" s="36" t="s">
        <v>506</v>
      </c>
    </row>
    <row r="191" spans="1:24" outlineLevel="2">
      <c r="A191" s="43">
        <v>70</v>
      </c>
      <c r="B191" s="140" t="s">
        <v>225</v>
      </c>
      <c r="C191" s="44" t="s">
        <v>224</v>
      </c>
      <c r="D191" s="64">
        <v>65</v>
      </c>
      <c r="E191" s="64" t="s">
        <v>434</v>
      </c>
      <c r="F191" s="44"/>
      <c r="G191" s="61">
        <v>42451</v>
      </c>
      <c r="H191" s="49">
        <v>0.63958333333333328</v>
      </c>
      <c r="I191" s="61">
        <v>42451</v>
      </c>
      <c r="J191" s="49">
        <v>0.71250000000000002</v>
      </c>
      <c r="K191" s="49"/>
      <c r="L191" s="49"/>
      <c r="M191" s="49"/>
      <c r="N191" s="35">
        <v>0</v>
      </c>
      <c r="O191" s="35">
        <v>0</v>
      </c>
      <c r="P191" s="35">
        <v>0</v>
      </c>
      <c r="Q191" s="35">
        <v>7.2916666666666741E-2</v>
      </c>
      <c r="R191" s="43"/>
      <c r="S191" s="43"/>
      <c r="T191" s="36"/>
      <c r="U191" s="47" t="s">
        <v>557</v>
      </c>
      <c r="V191" s="47"/>
      <c r="W191" s="47"/>
      <c r="X191" s="36" t="s">
        <v>506</v>
      </c>
    </row>
    <row r="192" spans="1:24" outlineLevel="1">
      <c r="A192" s="43"/>
      <c r="B192" s="140"/>
      <c r="C192" s="155" t="s">
        <v>730</v>
      </c>
      <c r="D192" s="64"/>
      <c r="E192" s="64"/>
      <c r="F192" s="44"/>
      <c r="G192" s="61"/>
      <c r="H192" s="49"/>
      <c r="I192" s="61"/>
      <c r="J192" s="49"/>
      <c r="K192" s="49"/>
      <c r="L192" s="49"/>
      <c r="M192" s="49"/>
      <c r="N192" s="35">
        <f>SUBTOTAL(9,N190:N191)</f>
        <v>0</v>
      </c>
      <c r="O192" s="35">
        <f>SUBTOTAL(9,O190:O191)</f>
        <v>0</v>
      </c>
      <c r="P192" s="35">
        <f>SUBTOTAL(9,P190:P191)</f>
        <v>0</v>
      </c>
      <c r="Q192" s="35">
        <f>SUBTOTAL(9,Q190:Q191)</f>
        <v>1.2805555555555557</v>
      </c>
      <c r="R192" s="43"/>
      <c r="S192" s="43"/>
      <c r="T192" s="36"/>
      <c r="U192" s="47"/>
      <c r="V192" s="47"/>
      <c r="W192" s="157">
        <f>($W$2-O192*24-P192*24-N192*24)/($W$2-O192*24-P192*24)</f>
        <v>1</v>
      </c>
      <c r="X192" s="36"/>
    </row>
    <row r="193" spans="1:25" s="28" customFormat="1" outlineLevel="2">
      <c r="A193" s="43">
        <v>71</v>
      </c>
      <c r="B193" s="140" t="s">
        <v>217</v>
      </c>
      <c r="C193" s="44" t="s">
        <v>25</v>
      </c>
      <c r="D193" s="64">
        <v>269.84199999999998</v>
      </c>
      <c r="E193" s="64" t="s">
        <v>434</v>
      </c>
      <c r="F193" s="44"/>
      <c r="G193" s="53">
        <v>42439</v>
      </c>
      <c r="H193" s="48">
        <v>0.75277777777777777</v>
      </c>
      <c r="I193" s="53">
        <v>42439</v>
      </c>
      <c r="J193" s="49">
        <v>0.78055555555555556</v>
      </c>
      <c r="K193" s="49"/>
      <c r="L193" s="49"/>
      <c r="M193" s="49"/>
      <c r="N193" s="35">
        <v>0</v>
      </c>
      <c r="O193" s="35">
        <v>0</v>
      </c>
      <c r="P193" s="35">
        <v>2.777777777777779E-2</v>
      </c>
      <c r="Q193" s="35">
        <v>0</v>
      </c>
      <c r="R193" s="43"/>
      <c r="S193" s="43"/>
      <c r="T193" s="36"/>
      <c r="U193" s="47" t="s">
        <v>494</v>
      </c>
      <c r="V193" s="47"/>
      <c r="W193" s="47"/>
      <c r="X193" s="36" t="s">
        <v>477</v>
      </c>
    </row>
    <row r="194" spans="1:25" ht="60" outlineLevel="2">
      <c r="A194" s="43">
        <v>71</v>
      </c>
      <c r="B194" s="140" t="s">
        <v>217</v>
      </c>
      <c r="C194" s="44" t="s">
        <v>25</v>
      </c>
      <c r="D194" s="64">
        <v>269.84199999999998</v>
      </c>
      <c r="E194" s="64" t="s">
        <v>434</v>
      </c>
      <c r="F194" s="44"/>
      <c r="G194" s="53">
        <v>42446</v>
      </c>
      <c r="H194" s="48">
        <v>0.3576388888888889</v>
      </c>
      <c r="I194" s="53">
        <v>42446</v>
      </c>
      <c r="J194" s="49">
        <v>0.85972222222222217</v>
      </c>
      <c r="K194" s="49"/>
      <c r="L194" s="49"/>
      <c r="M194" s="49"/>
      <c r="N194" s="35">
        <v>0</v>
      </c>
      <c r="O194" s="35">
        <v>0</v>
      </c>
      <c r="P194" s="35">
        <v>0</v>
      </c>
      <c r="Q194" s="35">
        <v>0.50208333333333321</v>
      </c>
      <c r="R194" s="43"/>
      <c r="S194" s="43"/>
      <c r="T194" s="36"/>
      <c r="U194" s="47" t="s">
        <v>543</v>
      </c>
      <c r="V194" s="47"/>
      <c r="W194" s="47"/>
      <c r="X194" s="36" t="s">
        <v>506</v>
      </c>
    </row>
    <row r="195" spans="1:25" ht="60" outlineLevel="2">
      <c r="A195" s="43">
        <v>71</v>
      </c>
      <c r="B195" s="140" t="s">
        <v>217</v>
      </c>
      <c r="C195" s="44" t="s">
        <v>25</v>
      </c>
      <c r="D195" s="64">
        <v>269.84199999999998</v>
      </c>
      <c r="E195" s="64" t="s">
        <v>434</v>
      </c>
      <c r="F195" s="44"/>
      <c r="G195" s="52">
        <v>42447</v>
      </c>
      <c r="H195" s="34">
        <v>0.35416666666666669</v>
      </c>
      <c r="I195" s="52">
        <v>42447</v>
      </c>
      <c r="J195" s="34">
        <v>0.84444444444444444</v>
      </c>
      <c r="K195" s="34"/>
      <c r="L195" s="34"/>
      <c r="M195" s="34"/>
      <c r="N195" s="35">
        <v>0</v>
      </c>
      <c r="O195" s="35">
        <v>0</v>
      </c>
      <c r="P195" s="35">
        <v>0</v>
      </c>
      <c r="Q195" s="35">
        <v>0.49027777777777776</v>
      </c>
      <c r="R195" s="43"/>
      <c r="S195" s="43"/>
      <c r="T195" s="36"/>
      <c r="U195" s="47" t="s">
        <v>542</v>
      </c>
      <c r="V195" s="47"/>
      <c r="W195" s="47"/>
      <c r="X195" s="36" t="s">
        <v>506</v>
      </c>
    </row>
    <row r="196" spans="1:25" outlineLevel="1">
      <c r="A196" s="43"/>
      <c r="B196" s="140"/>
      <c r="C196" s="155" t="s">
        <v>731</v>
      </c>
      <c r="D196" s="64"/>
      <c r="E196" s="64"/>
      <c r="F196" s="44"/>
      <c r="G196" s="52"/>
      <c r="H196" s="34"/>
      <c r="I196" s="52"/>
      <c r="J196" s="34"/>
      <c r="K196" s="34"/>
      <c r="L196" s="34"/>
      <c r="M196" s="34"/>
      <c r="N196" s="35">
        <f>SUBTOTAL(9,N193:N195)</f>
        <v>0</v>
      </c>
      <c r="O196" s="35">
        <f>SUBTOTAL(9,O193:O195)</f>
        <v>0</v>
      </c>
      <c r="P196" s="35">
        <f>SUBTOTAL(9,P193:P195)</f>
        <v>2.777777777777779E-2</v>
      </c>
      <c r="Q196" s="35">
        <f>SUBTOTAL(9,Q193:Q195)</f>
        <v>0.99236111111111103</v>
      </c>
      <c r="R196" s="43"/>
      <c r="S196" s="43"/>
      <c r="T196" s="36"/>
      <c r="U196" s="47"/>
      <c r="V196" s="47"/>
      <c r="W196" s="157">
        <f>($W$2-O196*24-P196*24-N196*24)/($W$2-O196*24-P196*24)</f>
        <v>1</v>
      </c>
      <c r="X196" s="36"/>
    </row>
    <row r="197" spans="1:25" ht="30" outlineLevel="2">
      <c r="A197" s="43">
        <v>72</v>
      </c>
      <c r="B197" s="140" t="s">
        <v>226</v>
      </c>
      <c r="C197" s="44" t="s">
        <v>8</v>
      </c>
      <c r="D197" s="64">
        <v>355</v>
      </c>
      <c r="E197" s="64" t="s">
        <v>434</v>
      </c>
      <c r="F197" s="44"/>
      <c r="G197" s="53">
        <v>42435</v>
      </c>
      <c r="H197" s="48">
        <v>0.73472222222222217</v>
      </c>
      <c r="I197" s="53">
        <v>42437</v>
      </c>
      <c r="J197" s="37">
        <v>0.25347222222222221</v>
      </c>
      <c r="K197" s="37"/>
      <c r="L197" s="37"/>
      <c r="M197" s="37"/>
      <c r="N197" s="35">
        <v>0</v>
      </c>
      <c r="O197" s="35">
        <v>0</v>
      </c>
      <c r="P197" s="35">
        <v>0</v>
      </c>
      <c r="Q197" s="35">
        <v>1.5187500000000003</v>
      </c>
      <c r="R197" s="43"/>
      <c r="S197" s="43"/>
      <c r="T197" s="36"/>
      <c r="U197" s="47" t="s">
        <v>457</v>
      </c>
      <c r="V197" s="47"/>
      <c r="W197" s="47"/>
      <c r="X197" s="36" t="s">
        <v>9</v>
      </c>
      <c r="Y197" s="63"/>
    </row>
    <row r="198" spans="1:25" ht="30" outlineLevel="2">
      <c r="A198" s="43">
        <v>72</v>
      </c>
      <c r="B198" s="140" t="s">
        <v>226</v>
      </c>
      <c r="C198" s="44" t="s">
        <v>8</v>
      </c>
      <c r="D198" s="64">
        <v>355</v>
      </c>
      <c r="E198" s="64" t="s">
        <v>434</v>
      </c>
      <c r="F198" s="44"/>
      <c r="G198" s="52">
        <v>42448</v>
      </c>
      <c r="H198" s="34">
        <v>0.3347222222222222</v>
      </c>
      <c r="I198" s="52">
        <v>42450</v>
      </c>
      <c r="J198" s="34">
        <v>0.40069444444444446</v>
      </c>
      <c r="K198" s="34"/>
      <c r="L198" s="34"/>
      <c r="M198" s="34"/>
      <c r="N198" s="35">
        <v>0</v>
      </c>
      <c r="O198" s="35">
        <v>0</v>
      </c>
      <c r="P198" s="35">
        <v>0</v>
      </c>
      <c r="Q198" s="35">
        <v>2.0659722222222223</v>
      </c>
      <c r="R198" s="43"/>
      <c r="S198" s="43"/>
      <c r="T198" s="36"/>
      <c r="U198" s="47" t="s">
        <v>457</v>
      </c>
      <c r="V198" s="47"/>
      <c r="W198" s="47"/>
      <c r="X198" s="36" t="s">
        <v>9</v>
      </c>
    </row>
    <row r="199" spans="1:25" ht="28.5" outlineLevel="1">
      <c r="A199" s="43"/>
      <c r="B199" s="140"/>
      <c r="C199" s="155" t="s">
        <v>732</v>
      </c>
      <c r="D199" s="64"/>
      <c r="E199" s="64"/>
      <c r="F199" s="44"/>
      <c r="G199" s="52"/>
      <c r="H199" s="34"/>
      <c r="I199" s="52"/>
      <c r="J199" s="34"/>
      <c r="K199" s="34"/>
      <c r="L199" s="34"/>
      <c r="M199" s="34"/>
      <c r="N199" s="35">
        <f>SUBTOTAL(9,N197:N198)</f>
        <v>0</v>
      </c>
      <c r="O199" s="35">
        <f>SUBTOTAL(9,O197:O198)</f>
        <v>0</v>
      </c>
      <c r="P199" s="35">
        <f>SUBTOTAL(9,P197:P198)</f>
        <v>0</v>
      </c>
      <c r="Q199" s="35">
        <f>SUBTOTAL(9,Q197:Q198)</f>
        <v>3.5847222222222226</v>
      </c>
      <c r="R199" s="43"/>
      <c r="S199" s="43"/>
      <c r="T199" s="36"/>
      <c r="U199" s="47"/>
      <c r="V199" s="47"/>
      <c r="W199" s="157">
        <f>($W$2-O199*24-P199*24-N199*24)/($W$2-O199*24-P199*24)</f>
        <v>1</v>
      </c>
      <c r="X199" s="36"/>
    </row>
    <row r="200" spans="1:25" ht="28.5" outlineLevel="2">
      <c r="A200" s="43">
        <v>73</v>
      </c>
      <c r="B200" s="140" t="s">
        <v>228</v>
      </c>
      <c r="C200" s="44" t="s">
        <v>227</v>
      </c>
      <c r="D200" s="64">
        <v>355</v>
      </c>
      <c r="E200" s="64" t="s">
        <v>434</v>
      </c>
      <c r="F200" s="44"/>
      <c r="G200" s="53">
        <v>42429</v>
      </c>
      <c r="H200" s="55">
        <v>0.70833333333333337</v>
      </c>
      <c r="I200" s="53">
        <v>42435</v>
      </c>
      <c r="J200" s="34">
        <v>0.28958333333333336</v>
      </c>
      <c r="K200" s="34"/>
      <c r="L200" s="34"/>
      <c r="M200" s="34"/>
      <c r="N200" s="35">
        <v>0</v>
      </c>
      <c r="O200" s="35">
        <v>0</v>
      </c>
      <c r="P200" s="35">
        <v>0</v>
      </c>
      <c r="Q200" s="35">
        <v>5.2895833333333337</v>
      </c>
      <c r="R200" s="43"/>
      <c r="S200" s="43"/>
      <c r="T200" s="38"/>
      <c r="U200" s="150" t="s">
        <v>457</v>
      </c>
      <c r="V200" s="150"/>
      <c r="W200" s="150"/>
      <c r="X200" s="38" t="s">
        <v>9</v>
      </c>
    </row>
    <row r="201" spans="1:25" ht="30" outlineLevel="2">
      <c r="A201" s="43">
        <v>73</v>
      </c>
      <c r="B201" s="140" t="s">
        <v>228</v>
      </c>
      <c r="C201" s="44" t="s">
        <v>227</v>
      </c>
      <c r="D201" s="64">
        <v>355</v>
      </c>
      <c r="E201" s="64" t="s">
        <v>434</v>
      </c>
      <c r="F201" s="44"/>
      <c r="G201" s="61">
        <v>42451</v>
      </c>
      <c r="H201" s="49">
        <v>0.72569444444444453</v>
      </c>
      <c r="I201" s="61">
        <v>42452</v>
      </c>
      <c r="J201" s="49">
        <v>0.8354166666666667</v>
      </c>
      <c r="K201" s="49"/>
      <c r="L201" s="49"/>
      <c r="M201" s="49"/>
      <c r="N201" s="35">
        <v>0</v>
      </c>
      <c r="O201" s="35">
        <v>0</v>
      </c>
      <c r="P201" s="35">
        <v>0</v>
      </c>
      <c r="Q201" s="35">
        <v>1.1097222222222221</v>
      </c>
      <c r="R201" s="43"/>
      <c r="S201" s="43"/>
      <c r="T201" s="36"/>
      <c r="U201" s="47" t="s">
        <v>457</v>
      </c>
      <c r="V201" s="47"/>
      <c r="W201" s="47"/>
      <c r="X201" s="36" t="s">
        <v>9</v>
      </c>
    </row>
    <row r="202" spans="1:25" ht="30" outlineLevel="2">
      <c r="A202" s="43">
        <v>73</v>
      </c>
      <c r="B202" s="140" t="s">
        <v>228</v>
      </c>
      <c r="C202" s="44" t="s">
        <v>227</v>
      </c>
      <c r="D202" s="64">
        <v>355</v>
      </c>
      <c r="E202" s="64" t="s">
        <v>434</v>
      </c>
      <c r="F202" s="44"/>
      <c r="G202" s="61">
        <v>42459</v>
      </c>
      <c r="H202" s="34">
        <v>0.90625</v>
      </c>
      <c r="I202" s="60">
        <v>42460</v>
      </c>
      <c r="J202" s="59">
        <v>1</v>
      </c>
      <c r="K202" s="59"/>
      <c r="L202" s="59"/>
      <c r="M202" s="59"/>
      <c r="N202" s="35">
        <v>0</v>
      </c>
      <c r="O202" s="35">
        <v>0</v>
      </c>
      <c r="P202" s="35">
        <v>0</v>
      </c>
      <c r="Q202" s="35">
        <v>1.09375</v>
      </c>
      <c r="R202" s="43"/>
      <c r="S202" s="43"/>
      <c r="T202" s="36"/>
      <c r="U202" s="47" t="s">
        <v>457</v>
      </c>
      <c r="V202" s="47"/>
      <c r="W202" s="47"/>
      <c r="X202" s="36" t="s">
        <v>9</v>
      </c>
    </row>
    <row r="203" spans="1:25" ht="28.5" outlineLevel="1">
      <c r="A203" s="43"/>
      <c r="B203" s="140"/>
      <c r="C203" s="155" t="s">
        <v>733</v>
      </c>
      <c r="D203" s="64"/>
      <c r="E203" s="64"/>
      <c r="F203" s="44"/>
      <c r="G203" s="61"/>
      <c r="H203" s="34"/>
      <c r="I203" s="60"/>
      <c r="J203" s="59"/>
      <c r="K203" s="59"/>
      <c r="L203" s="59"/>
      <c r="M203" s="59"/>
      <c r="N203" s="35">
        <f>SUBTOTAL(9,N200:N202)</f>
        <v>0</v>
      </c>
      <c r="O203" s="35">
        <f>SUBTOTAL(9,O200:O202)</f>
        <v>0</v>
      </c>
      <c r="P203" s="35">
        <f>SUBTOTAL(9,P200:P202)</f>
        <v>0</v>
      </c>
      <c r="Q203" s="35">
        <f>SUBTOTAL(9,Q200:Q202)</f>
        <v>7.4930555555555554</v>
      </c>
      <c r="R203" s="43"/>
      <c r="S203" s="43"/>
      <c r="T203" s="36"/>
      <c r="U203" s="47"/>
      <c r="V203" s="47"/>
      <c r="W203" s="157">
        <f>($W$2-O203*24-P203*24-N203*24)/($W$2-O203*24-P203*24)</f>
        <v>1</v>
      </c>
      <c r="X203" s="36"/>
    </row>
    <row r="204" spans="1:25" outlineLevel="2">
      <c r="A204" s="32">
        <v>74</v>
      </c>
      <c r="B204" s="140" t="s">
        <v>230</v>
      </c>
      <c r="C204" s="159" t="s">
        <v>229</v>
      </c>
      <c r="D204" s="140">
        <v>11.2</v>
      </c>
      <c r="E204" s="64" t="s">
        <v>434</v>
      </c>
      <c r="F204" s="140"/>
      <c r="G204" s="142"/>
      <c r="H204" s="142"/>
      <c r="I204" s="142"/>
      <c r="J204" s="142"/>
      <c r="K204" s="142"/>
      <c r="L204" s="142"/>
      <c r="M204" s="142"/>
      <c r="N204" s="142"/>
      <c r="O204" s="142"/>
      <c r="P204" s="142"/>
      <c r="Q204" s="142"/>
      <c r="R204" s="142"/>
      <c r="S204" s="142"/>
      <c r="T204" s="146"/>
      <c r="U204" s="147"/>
      <c r="V204" s="147"/>
      <c r="W204" s="147"/>
      <c r="X204" s="146"/>
    </row>
    <row r="205" spans="1:25" ht="28.5" outlineLevel="1">
      <c r="A205" s="32"/>
      <c r="B205" s="140"/>
      <c r="C205" s="160" t="s">
        <v>734</v>
      </c>
      <c r="D205" s="140"/>
      <c r="E205" s="64"/>
      <c r="F205" s="140"/>
      <c r="G205" s="142"/>
      <c r="H205" s="142"/>
      <c r="I205" s="142"/>
      <c r="J205" s="142"/>
      <c r="K205" s="142"/>
      <c r="L205" s="142"/>
      <c r="M205" s="142"/>
      <c r="N205" s="142">
        <f>SUBTOTAL(9,N204:N204)</f>
        <v>0</v>
      </c>
      <c r="O205" s="142">
        <f>SUBTOTAL(9,O204:O204)</f>
        <v>0</v>
      </c>
      <c r="P205" s="142">
        <f>SUBTOTAL(9,P204:P204)</f>
        <v>0</v>
      </c>
      <c r="Q205" s="142">
        <f>SUBTOTAL(9,Q204:Q204)</f>
        <v>0</v>
      </c>
      <c r="R205" s="142"/>
      <c r="S205" s="142"/>
      <c r="T205" s="146"/>
      <c r="U205" s="147"/>
      <c r="V205" s="147"/>
      <c r="W205" s="157">
        <f>($W$2-O205*24-P205*24-N205*24)/($W$2-O205*24-P205*24)</f>
        <v>1</v>
      </c>
      <c r="X205" s="146"/>
    </row>
    <row r="206" spans="1:25" outlineLevel="2">
      <c r="A206" s="32">
        <v>75</v>
      </c>
      <c r="B206" s="140" t="s">
        <v>232</v>
      </c>
      <c r="C206" s="159" t="s">
        <v>231</v>
      </c>
      <c r="D206" s="140">
        <v>11.2</v>
      </c>
      <c r="E206" s="64" t="s">
        <v>434</v>
      </c>
      <c r="F206" s="140"/>
      <c r="G206" s="142"/>
      <c r="H206" s="142"/>
      <c r="I206" s="142"/>
      <c r="J206" s="142"/>
      <c r="K206" s="142"/>
      <c r="L206" s="142"/>
      <c r="M206" s="142"/>
      <c r="N206" s="142"/>
      <c r="O206" s="142"/>
      <c r="P206" s="142"/>
      <c r="Q206" s="142"/>
      <c r="R206" s="142"/>
      <c r="S206" s="142"/>
      <c r="T206" s="146"/>
      <c r="U206" s="147"/>
      <c r="V206" s="147"/>
      <c r="W206" s="147"/>
      <c r="X206" s="146"/>
    </row>
    <row r="207" spans="1:25" ht="28.5" outlineLevel="1">
      <c r="A207" s="32"/>
      <c r="B207" s="140"/>
      <c r="C207" s="160" t="s">
        <v>735</v>
      </c>
      <c r="D207" s="140"/>
      <c r="E207" s="64"/>
      <c r="F207" s="140"/>
      <c r="G207" s="142"/>
      <c r="H207" s="142"/>
      <c r="I207" s="142"/>
      <c r="J207" s="142"/>
      <c r="K207" s="142"/>
      <c r="L207" s="142"/>
      <c r="M207" s="142"/>
      <c r="N207" s="142">
        <f>SUBTOTAL(9,N206:N206)</f>
        <v>0</v>
      </c>
      <c r="O207" s="142">
        <f>SUBTOTAL(9,O206:O206)</f>
        <v>0</v>
      </c>
      <c r="P207" s="142">
        <f>SUBTOTAL(9,P206:P206)</f>
        <v>0</v>
      </c>
      <c r="Q207" s="142">
        <f>SUBTOTAL(9,Q206:Q206)</f>
        <v>0</v>
      </c>
      <c r="R207" s="142"/>
      <c r="S207" s="142"/>
      <c r="T207" s="146"/>
      <c r="U207" s="147"/>
      <c r="V207" s="147"/>
      <c r="W207" s="157">
        <f>($W$2-O207*24-P207*24-N207*24)/($W$2-O207*24-P207*24)</f>
        <v>1</v>
      </c>
      <c r="X207" s="146"/>
    </row>
    <row r="208" spans="1:25" ht="30" outlineLevel="2">
      <c r="A208" s="43">
        <v>76</v>
      </c>
      <c r="B208" s="140" t="s">
        <v>234</v>
      </c>
      <c r="C208" s="44" t="s">
        <v>233</v>
      </c>
      <c r="D208" s="64">
        <v>149.15</v>
      </c>
      <c r="E208" s="64" t="s">
        <v>434</v>
      </c>
      <c r="F208" s="44"/>
      <c r="G208" s="53">
        <v>42441</v>
      </c>
      <c r="H208" s="48">
        <v>0.76388888888888884</v>
      </c>
      <c r="I208" s="53">
        <v>42453</v>
      </c>
      <c r="J208" s="49">
        <v>0.58750000000000002</v>
      </c>
      <c r="K208" s="49"/>
      <c r="L208" s="49"/>
      <c r="M208" s="49"/>
      <c r="N208" s="35">
        <v>0</v>
      </c>
      <c r="O208" s="35">
        <v>0</v>
      </c>
      <c r="P208" s="35">
        <v>0</v>
      </c>
      <c r="Q208" s="35">
        <v>11.823611111111111</v>
      </c>
      <c r="R208" s="43"/>
      <c r="S208" s="43"/>
      <c r="T208" s="36"/>
      <c r="U208" s="47" t="s">
        <v>457</v>
      </c>
      <c r="V208" s="47"/>
      <c r="W208" s="47"/>
      <c r="X208" s="36" t="s">
        <v>9</v>
      </c>
    </row>
    <row r="209" spans="1:24" outlineLevel="1">
      <c r="A209" s="43"/>
      <c r="B209" s="140"/>
      <c r="C209" s="155" t="s">
        <v>736</v>
      </c>
      <c r="D209" s="64"/>
      <c r="E209" s="64"/>
      <c r="F209" s="44"/>
      <c r="G209" s="53"/>
      <c r="H209" s="48"/>
      <c r="I209" s="53"/>
      <c r="J209" s="49"/>
      <c r="K209" s="49"/>
      <c r="L209" s="49"/>
      <c r="M209" s="49"/>
      <c r="N209" s="35">
        <f>SUBTOTAL(9,N208:N208)</f>
        <v>0</v>
      </c>
      <c r="O209" s="35">
        <f>SUBTOTAL(9,O208:O208)</f>
        <v>0</v>
      </c>
      <c r="P209" s="35">
        <f>SUBTOTAL(9,P208:P208)</f>
        <v>0</v>
      </c>
      <c r="Q209" s="35">
        <f>SUBTOTAL(9,Q208:Q208)</f>
        <v>11.823611111111111</v>
      </c>
      <c r="R209" s="43"/>
      <c r="S209" s="43"/>
      <c r="T209" s="36"/>
      <c r="U209" s="47"/>
      <c r="V209" s="47"/>
      <c r="W209" s="157">
        <f>($W$2-O209*24-P209*24-N209*24)/($W$2-O209*24-P209*24)</f>
        <v>1</v>
      </c>
      <c r="X209" s="36"/>
    </row>
    <row r="210" spans="1:24" ht="30" outlineLevel="2">
      <c r="A210" s="43">
        <v>77</v>
      </c>
      <c r="B210" s="140" t="s">
        <v>236</v>
      </c>
      <c r="C210" s="44" t="s">
        <v>235</v>
      </c>
      <c r="D210" s="64">
        <v>96.33</v>
      </c>
      <c r="E210" s="64" t="s">
        <v>434</v>
      </c>
      <c r="F210" s="44"/>
      <c r="G210" s="53">
        <v>42441</v>
      </c>
      <c r="H210" s="48">
        <v>0.76250000000000007</v>
      </c>
      <c r="I210" s="53">
        <v>42451</v>
      </c>
      <c r="J210" s="49">
        <v>0.64236111111111105</v>
      </c>
      <c r="K210" s="49"/>
      <c r="L210" s="49"/>
      <c r="M210" s="49"/>
      <c r="N210" s="35">
        <v>0</v>
      </c>
      <c r="O210" s="35">
        <v>0</v>
      </c>
      <c r="P210" s="35">
        <v>0</v>
      </c>
      <c r="Q210" s="35">
        <v>9.8798611111111114</v>
      </c>
      <c r="R210" s="43"/>
      <c r="S210" s="43"/>
      <c r="T210" s="36"/>
      <c r="U210" s="47" t="s">
        <v>457</v>
      </c>
      <c r="V210" s="47"/>
      <c r="W210" s="47"/>
      <c r="X210" s="36" t="s">
        <v>9</v>
      </c>
    </row>
    <row r="211" spans="1:24" outlineLevel="1">
      <c r="A211" s="43"/>
      <c r="B211" s="140"/>
      <c r="C211" s="155" t="s">
        <v>737</v>
      </c>
      <c r="D211" s="64"/>
      <c r="E211" s="64"/>
      <c r="F211" s="44"/>
      <c r="G211" s="53"/>
      <c r="H211" s="48"/>
      <c r="I211" s="53"/>
      <c r="J211" s="49"/>
      <c r="K211" s="49"/>
      <c r="L211" s="49"/>
      <c r="M211" s="49"/>
      <c r="N211" s="35">
        <f>SUBTOTAL(9,N210:N210)</f>
        <v>0</v>
      </c>
      <c r="O211" s="35">
        <f>SUBTOTAL(9,O210:O210)</f>
        <v>0</v>
      </c>
      <c r="P211" s="35">
        <f>SUBTOTAL(9,P210:P210)</f>
        <v>0</v>
      </c>
      <c r="Q211" s="35">
        <f>SUBTOTAL(9,Q210:Q210)</f>
        <v>9.8798611111111114</v>
      </c>
      <c r="R211" s="43"/>
      <c r="S211" s="43"/>
      <c r="T211" s="36"/>
      <c r="U211" s="47"/>
      <c r="V211" s="47"/>
      <c r="W211" s="157">
        <f>($W$2-O211*24-P211*24-N211*24)/($W$2-O211*24-P211*24)</f>
        <v>1</v>
      </c>
      <c r="X211" s="36"/>
    </row>
    <row r="212" spans="1:24" ht="71.25" outlineLevel="2">
      <c r="A212" s="43">
        <v>78</v>
      </c>
      <c r="B212" s="140" t="s">
        <v>439</v>
      </c>
      <c r="C212" s="44" t="s">
        <v>435</v>
      </c>
      <c r="D212" s="64">
        <v>279.57</v>
      </c>
      <c r="E212" s="64" t="s">
        <v>434</v>
      </c>
      <c r="F212" s="44"/>
      <c r="G212" s="53">
        <v>42429</v>
      </c>
      <c r="H212" s="48">
        <v>0.53333333333333333</v>
      </c>
      <c r="I212" s="53">
        <v>42430</v>
      </c>
      <c r="J212" s="34">
        <v>0.78055555555555556</v>
      </c>
      <c r="K212" s="34"/>
      <c r="L212" s="34"/>
      <c r="M212" s="34"/>
      <c r="N212" s="35">
        <v>0</v>
      </c>
      <c r="O212" s="35">
        <v>0</v>
      </c>
      <c r="P212" s="35">
        <v>0.78055555555555556</v>
      </c>
      <c r="Q212" s="35">
        <v>0</v>
      </c>
      <c r="R212" s="43"/>
      <c r="S212" s="43"/>
      <c r="T212" s="54"/>
      <c r="U212" s="150" t="s">
        <v>514</v>
      </c>
      <c r="V212" s="150"/>
      <c r="W212" s="150"/>
      <c r="X212" s="54" t="s">
        <v>481</v>
      </c>
    </row>
    <row r="213" spans="1:24" ht="75" outlineLevel="2">
      <c r="A213" s="43">
        <v>78</v>
      </c>
      <c r="B213" s="140" t="s">
        <v>439</v>
      </c>
      <c r="C213" s="44" t="s">
        <v>435</v>
      </c>
      <c r="D213" s="64">
        <v>279.57</v>
      </c>
      <c r="E213" s="64" t="s">
        <v>434</v>
      </c>
      <c r="F213" s="44"/>
      <c r="G213" s="53">
        <v>42430</v>
      </c>
      <c r="H213" s="48">
        <v>0.92013888888888884</v>
      </c>
      <c r="I213" s="53">
        <v>42430</v>
      </c>
      <c r="J213" s="34">
        <v>0.94305555555555554</v>
      </c>
      <c r="K213" s="34"/>
      <c r="L213" s="34"/>
      <c r="M213" s="34"/>
      <c r="N213" s="35">
        <v>0</v>
      </c>
      <c r="O213" s="35">
        <v>0</v>
      </c>
      <c r="P213" s="35">
        <v>2.2916666666666696E-2</v>
      </c>
      <c r="Q213" s="35">
        <v>0</v>
      </c>
      <c r="R213" s="43"/>
      <c r="S213" s="43"/>
      <c r="T213" s="50"/>
      <c r="U213" s="47" t="s">
        <v>510</v>
      </c>
      <c r="V213" s="47"/>
      <c r="W213" s="47"/>
      <c r="X213" s="50" t="s">
        <v>481</v>
      </c>
    </row>
    <row r="214" spans="1:24" ht="60" outlineLevel="2">
      <c r="A214" s="43">
        <v>78</v>
      </c>
      <c r="B214" s="140" t="s">
        <v>439</v>
      </c>
      <c r="C214" s="44" t="s">
        <v>435</v>
      </c>
      <c r="D214" s="64">
        <v>279.57</v>
      </c>
      <c r="E214" s="64" t="s">
        <v>434</v>
      </c>
      <c r="F214" s="44"/>
      <c r="G214" s="53">
        <v>42442</v>
      </c>
      <c r="H214" s="48">
        <v>0.41041666666666665</v>
      </c>
      <c r="I214" s="53">
        <v>42442</v>
      </c>
      <c r="J214" s="49">
        <v>0.73263888888888884</v>
      </c>
      <c r="K214" s="49"/>
      <c r="L214" s="49"/>
      <c r="M214" s="49"/>
      <c r="N214" s="35">
        <v>0</v>
      </c>
      <c r="O214" s="35">
        <v>0</v>
      </c>
      <c r="P214" s="35">
        <v>0.32222222222222219</v>
      </c>
      <c r="Q214" s="35">
        <v>0</v>
      </c>
      <c r="R214" s="43"/>
      <c r="S214" s="43"/>
      <c r="T214" s="36"/>
      <c r="U214" s="47" t="s">
        <v>597</v>
      </c>
      <c r="V214" s="47"/>
      <c r="W214" s="47"/>
      <c r="X214" s="36" t="s">
        <v>481</v>
      </c>
    </row>
    <row r="215" spans="1:24" ht="60" outlineLevel="2">
      <c r="A215" s="43">
        <v>78</v>
      </c>
      <c r="B215" s="140" t="s">
        <v>439</v>
      </c>
      <c r="C215" s="44" t="s">
        <v>435</v>
      </c>
      <c r="D215" s="64">
        <v>279.57</v>
      </c>
      <c r="E215" s="64" t="s">
        <v>434</v>
      </c>
      <c r="F215" s="44"/>
      <c r="G215" s="53">
        <v>42442</v>
      </c>
      <c r="H215" s="48">
        <v>0.73263888888888884</v>
      </c>
      <c r="I215" s="53">
        <v>42442</v>
      </c>
      <c r="J215" s="49">
        <v>0.7909722222222223</v>
      </c>
      <c r="K215" s="49"/>
      <c r="L215" s="49"/>
      <c r="M215" s="49"/>
      <c r="N215" s="35">
        <v>0</v>
      </c>
      <c r="O215" s="35">
        <v>0</v>
      </c>
      <c r="P215" s="35">
        <v>0</v>
      </c>
      <c r="Q215" s="35">
        <v>5.8333333333333459E-2</v>
      </c>
      <c r="R215" s="43"/>
      <c r="S215" s="43"/>
      <c r="T215" s="36"/>
      <c r="U215" s="47" t="s">
        <v>513</v>
      </c>
      <c r="V215" s="47"/>
      <c r="W215" s="47"/>
      <c r="X215" s="36" t="s">
        <v>512</v>
      </c>
    </row>
    <row r="216" spans="1:24" outlineLevel="1">
      <c r="A216" s="43"/>
      <c r="B216" s="140"/>
      <c r="C216" s="155" t="s">
        <v>738</v>
      </c>
      <c r="D216" s="64"/>
      <c r="E216" s="64"/>
      <c r="F216" s="44"/>
      <c r="G216" s="53"/>
      <c r="H216" s="48"/>
      <c r="I216" s="53"/>
      <c r="J216" s="49"/>
      <c r="K216" s="49"/>
      <c r="L216" s="49"/>
      <c r="M216" s="49"/>
      <c r="N216" s="35">
        <f>SUBTOTAL(9,N212:N215)</f>
        <v>0</v>
      </c>
      <c r="O216" s="35">
        <f>SUBTOTAL(9,O212:O215)</f>
        <v>0</v>
      </c>
      <c r="P216" s="35">
        <f>SUBTOTAL(9,P212:P215)</f>
        <v>1.1256944444444446</v>
      </c>
      <c r="Q216" s="35">
        <f>SUBTOTAL(9,Q212:Q215)</f>
        <v>5.8333333333333459E-2</v>
      </c>
      <c r="R216" s="43"/>
      <c r="S216" s="43"/>
      <c r="T216" s="36"/>
      <c r="U216" s="47"/>
      <c r="V216" s="47"/>
      <c r="W216" s="157">
        <f>($W$2-O216*24-P216*24-N216*24)/($W$2-O216*24-P216*24)</f>
        <v>1</v>
      </c>
      <c r="X216" s="36"/>
    </row>
    <row r="217" spans="1:24" ht="75" outlineLevel="2">
      <c r="A217" s="43">
        <v>79</v>
      </c>
      <c r="B217" s="140" t="s">
        <v>440</v>
      </c>
      <c r="C217" s="44" t="s">
        <v>436</v>
      </c>
      <c r="D217" s="64">
        <v>279.57</v>
      </c>
      <c r="E217" s="64" t="s">
        <v>434</v>
      </c>
      <c r="F217" s="44"/>
      <c r="G217" s="53">
        <v>42430</v>
      </c>
      <c r="H217" s="48">
        <v>0.92083333333333339</v>
      </c>
      <c r="I217" s="53">
        <v>42430</v>
      </c>
      <c r="J217" s="34">
        <v>0.9604166666666667</v>
      </c>
      <c r="K217" s="34"/>
      <c r="L217" s="34"/>
      <c r="M217" s="34"/>
      <c r="N217" s="35">
        <v>0</v>
      </c>
      <c r="O217" s="35">
        <v>0</v>
      </c>
      <c r="P217" s="35">
        <v>3.9583333333333304E-2</v>
      </c>
      <c r="Q217" s="35">
        <v>0</v>
      </c>
      <c r="R217" s="43"/>
      <c r="S217" s="43"/>
      <c r="T217" s="50"/>
      <c r="U217" s="47" t="s">
        <v>511</v>
      </c>
      <c r="V217" s="47"/>
      <c r="W217" s="47"/>
      <c r="X217" s="50" t="s">
        <v>481</v>
      </c>
    </row>
    <row r="218" spans="1:24" ht="60" outlineLevel="2">
      <c r="A218" s="43">
        <v>79</v>
      </c>
      <c r="B218" s="140" t="s">
        <v>440</v>
      </c>
      <c r="C218" s="44" t="s">
        <v>436</v>
      </c>
      <c r="D218" s="64">
        <v>279.57</v>
      </c>
      <c r="E218" s="64" t="s">
        <v>434</v>
      </c>
      <c r="F218" s="44"/>
      <c r="G218" s="53">
        <v>42441</v>
      </c>
      <c r="H218" s="48">
        <v>0.45</v>
      </c>
      <c r="I218" s="53">
        <v>42441</v>
      </c>
      <c r="J218" s="49">
        <v>0.8222222222222223</v>
      </c>
      <c r="K218" s="49"/>
      <c r="L218" s="49"/>
      <c r="M218" s="49"/>
      <c r="N218" s="35">
        <v>0</v>
      </c>
      <c r="O218" s="35">
        <v>0</v>
      </c>
      <c r="P218" s="35">
        <v>0.37222222222222229</v>
      </c>
      <c r="Q218" s="35">
        <v>0</v>
      </c>
      <c r="R218" s="43"/>
      <c r="S218" s="43"/>
      <c r="T218" s="36"/>
      <c r="U218" s="47" t="s">
        <v>597</v>
      </c>
      <c r="V218" s="47"/>
      <c r="W218" s="47"/>
      <c r="X218" s="36" t="s">
        <v>481</v>
      </c>
    </row>
    <row r="219" spans="1:24" ht="28.5" outlineLevel="1">
      <c r="A219" s="43"/>
      <c r="B219" s="140"/>
      <c r="C219" s="155" t="s">
        <v>739</v>
      </c>
      <c r="D219" s="64"/>
      <c r="E219" s="64"/>
      <c r="F219" s="44"/>
      <c r="G219" s="53"/>
      <c r="H219" s="48"/>
      <c r="I219" s="53"/>
      <c r="J219" s="49"/>
      <c r="K219" s="49"/>
      <c r="L219" s="49"/>
      <c r="M219" s="49"/>
      <c r="N219" s="35">
        <f>SUBTOTAL(9,N217:N218)</f>
        <v>0</v>
      </c>
      <c r="O219" s="35">
        <f>SUBTOTAL(9,O217:O218)</f>
        <v>0</v>
      </c>
      <c r="P219" s="35">
        <f>SUBTOTAL(9,P217:P218)</f>
        <v>0.41180555555555559</v>
      </c>
      <c r="Q219" s="35">
        <f>SUBTOTAL(9,Q217:Q218)</f>
        <v>0</v>
      </c>
      <c r="R219" s="43"/>
      <c r="S219" s="43"/>
      <c r="T219" s="36"/>
      <c r="U219" s="47"/>
      <c r="V219" s="47"/>
      <c r="W219" s="157">
        <f>($W$2-O219*24-P219*24-N219*24)/($W$2-O219*24-P219*24)</f>
        <v>1</v>
      </c>
      <c r="X219" s="36"/>
    </row>
    <row r="220" spans="1:24" outlineLevel="2">
      <c r="A220" s="32">
        <v>80</v>
      </c>
      <c r="B220" s="140" t="s">
        <v>47</v>
      </c>
      <c r="C220" s="159" t="s">
        <v>45</v>
      </c>
      <c r="D220" s="140">
        <v>184</v>
      </c>
      <c r="E220" s="64" t="s">
        <v>434</v>
      </c>
      <c r="F220" s="140"/>
      <c r="G220" s="142"/>
      <c r="H220" s="142"/>
      <c r="I220" s="142"/>
      <c r="J220" s="142"/>
      <c r="K220" s="142"/>
      <c r="L220" s="142"/>
      <c r="M220" s="142"/>
      <c r="N220" s="142"/>
      <c r="O220" s="142"/>
      <c r="P220" s="142"/>
      <c r="Q220" s="142"/>
      <c r="R220" s="142"/>
      <c r="S220" s="142"/>
      <c r="T220" s="146"/>
      <c r="U220" s="147"/>
      <c r="V220" s="147"/>
      <c r="W220" s="147"/>
      <c r="X220" s="146"/>
    </row>
    <row r="221" spans="1:24" ht="28.5" outlineLevel="1" collapsed="1">
      <c r="A221" s="32"/>
      <c r="B221" s="140"/>
      <c r="C221" s="160" t="s">
        <v>740</v>
      </c>
      <c r="D221" s="140"/>
      <c r="E221" s="64"/>
      <c r="F221" s="140"/>
      <c r="G221" s="142"/>
      <c r="H221" s="142"/>
      <c r="I221" s="142"/>
      <c r="J221" s="142"/>
      <c r="K221" s="142"/>
      <c r="L221" s="142"/>
      <c r="M221" s="142"/>
      <c r="N221" s="142">
        <f>SUBTOTAL(9,N220:N220)</f>
        <v>0</v>
      </c>
      <c r="O221" s="142">
        <f>SUBTOTAL(9,O220:O220)</f>
        <v>0</v>
      </c>
      <c r="P221" s="142">
        <f>SUBTOTAL(9,P220:P220)</f>
        <v>0</v>
      </c>
      <c r="Q221" s="142">
        <f>SUBTOTAL(9,Q220:Q220)</f>
        <v>0</v>
      </c>
      <c r="R221" s="142"/>
      <c r="S221" s="142"/>
      <c r="T221" s="146"/>
      <c r="U221" s="147"/>
      <c r="V221" s="147"/>
      <c r="W221" s="157">
        <f>($W$2-O221*24-P221*24-N221*24)/($W$2-O221*24-P221*24)</f>
        <v>1</v>
      </c>
      <c r="X221" s="146"/>
    </row>
    <row r="222" spans="1:24" outlineLevel="2">
      <c r="A222" s="32">
        <v>81</v>
      </c>
      <c r="B222" s="140" t="s">
        <v>50</v>
      </c>
      <c r="C222" s="159" t="s">
        <v>49</v>
      </c>
      <c r="D222" s="140">
        <v>217.02</v>
      </c>
      <c r="E222" s="64" t="s">
        <v>434</v>
      </c>
      <c r="F222" s="140"/>
      <c r="G222" s="142"/>
      <c r="H222" s="142"/>
      <c r="I222" s="142"/>
      <c r="J222" s="142"/>
      <c r="K222" s="142"/>
      <c r="L222" s="142"/>
      <c r="M222" s="142"/>
      <c r="N222" s="142"/>
      <c r="O222" s="142"/>
      <c r="P222" s="142"/>
      <c r="Q222" s="142"/>
      <c r="R222" s="142"/>
      <c r="S222" s="142"/>
      <c r="T222" s="146"/>
      <c r="U222" s="147"/>
      <c r="V222" s="147"/>
      <c r="W222" s="147"/>
      <c r="X222" s="146"/>
    </row>
    <row r="223" spans="1:24" outlineLevel="1" collapsed="1">
      <c r="A223" s="32"/>
      <c r="B223" s="140"/>
      <c r="C223" s="160" t="s">
        <v>741</v>
      </c>
      <c r="D223" s="140"/>
      <c r="E223" s="64"/>
      <c r="F223" s="140"/>
      <c r="G223" s="142"/>
      <c r="H223" s="142"/>
      <c r="I223" s="142"/>
      <c r="J223" s="142"/>
      <c r="K223" s="142"/>
      <c r="L223" s="142"/>
      <c r="M223" s="142"/>
      <c r="N223" s="142">
        <f>SUBTOTAL(9,N222:N222)</f>
        <v>0</v>
      </c>
      <c r="O223" s="142">
        <f>SUBTOTAL(9,O222:O222)</f>
        <v>0</v>
      </c>
      <c r="P223" s="142">
        <f>SUBTOTAL(9,P222:P222)</f>
        <v>0</v>
      </c>
      <c r="Q223" s="142">
        <f>SUBTOTAL(9,Q222:Q222)</f>
        <v>0</v>
      </c>
      <c r="R223" s="142"/>
      <c r="S223" s="142"/>
      <c r="T223" s="146"/>
      <c r="U223" s="147"/>
      <c r="V223" s="147"/>
      <c r="W223" s="157">
        <f>($W$2-O223*24-P223*24-N223*24)/($W$2-O223*24-P223*24)</f>
        <v>1</v>
      </c>
      <c r="X223" s="146"/>
    </row>
    <row r="224" spans="1:24" outlineLevel="2">
      <c r="A224" s="32">
        <v>82</v>
      </c>
      <c r="B224" s="140" t="s">
        <v>53</v>
      </c>
      <c r="C224" s="159" t="s">
        <v>52</v>
      </c>
      <c r="D224" s="140">
        <v>203.02</v>
      </c>
      <c r="E224" s="64" t="s">
        <v>434</v>
      </c>
      <c r="F224" s="140"/>
      <c r="G224" s="142"/>
      <c r="H224" s="142"/>
      <c r="I224" s="142"/>
      <c r="J224" s="142"/>
      <c r="K224" s="142"/>
      <c r="L224" s="142"/>
      <c r="M224" s="142"/>
      <c r="N224" s="142"/>
      <c r="O224" s="142"/>
      <c r="P224" s="142"/>
      <c r="Q224" s="142"/>
      <c r="R224" s="142"/>
      <c r="S224" s="142"/>
      <c r="T224" s="146"/>
      <c r="U224" s="147"/>
      <c r="V224" s="147"/>
      <c r="W224" s="147"/>
      <c r="X224" s="146"/>
    </row>
    <row r="225" spans="1:24" outlineLevel="1">
      <c r="A225" s="32"/>
      <c r="B225" s="140"/>
      <c r="C225" s="160" t="s">
        <v>742</v>
      </c>
      <c r="D225" s="140"/>
      <c r="E225" s="64"/>
      <c r="F225" s="140"/>
      <c r="G225" s="142"/>
      <c r="H225" s="142"/>
      <c r="I225" s="142"/>
      <c r="J225" s="142"/>
      <c r="K225" s="142"/>
      <c r="L225" s="142"/>
      <c r="M225" s="142"/>
      <c r="N225" s="142">
        <f>SUBTOTAL(9,N224:N224)</f>
        <v>0</v>
      </c>
      <c r="O225" s="142">
        <f>SUBTOTAL(9,O224:O224)</f>
        <v>0</v>
      </c>
      <c r="P225" s="142">
        <f>SUBTOTAL(9,P224:P224)</f>
        <v>0</v>
      </c>
      <c r="Q225" s="142">
        <f>SUBTOTAL(9,Q224:Q224)</f>
        <v>0</v>
      </c>
      <c r="R225" s="142"/>
      <c r="S225" s="142"/>
      <c r="T225" s="146"/>
      <c r="U225" s="147"/>
      <c r="V225" s="147"/>
      <c r="W225" s="157">
        <f>($W$2-O225*24-P225*24-N225*24)/($W$2-O225*24-P225*24)</f>
        <v>1</v>
      </c>
      <c r="X225" s="146"/>
    </row>
    <row r="226" spans="1:24" outlineLevel="2">
      <c r="A226" s="32">
        <v>83</v>
      </c>
      <c r="B226" s="140" t="s">
        <v>55</v>
      </c>
      <c r="C226" s="159" t="s">
        <v>54</v>
      </c>
      <c r="D226" s="140">
        <v>14</v>
      </c>
      <c r="E226" s="64" t="s">
        <v>434</v>
      </c>
      <c r="F226" s="140"/>
      <c r="G226" s="142"/>
      <c r="H226" s="142"/>
      <c r="I226" s="142"/>
      <c r="J226" s="142"/>
      <c r="K226" s="142"/>
      <c r="L226" s="142"/>
      <c r="M226" s="142"/>
      <c r="N226" s="142"/>
      <c r="O226" s="142"/>
      <c r="P226" s="142"/>
      <c r="Q226" s="142"/>
      <c r="R226" s="142"/>
      <c r="S226" s="142"/>
      <c r="T226" s="146"/>
      <c r="U226" s="147"/>
      <c r="V226" s="147"/>
      <c r="W226" s="147"/>
      <c r="X226" s="146"/>
    </row>
    <row r="227" spans="1:24" outlineLevel="1">
      <c r="A227" s="32"/>
      <c r="B227" s="140"/>
      <c r="C227" s="160" t="s">
        <v>743</v>
      </c>
      <c r="D227" s="140"/>
      <c r="E227" s="64"/>
      <c r="F227" s="140"/>
      <c r="G227" s="142"/>
      <c r="H227" s="142"/>
      <c r="I227" s="142"/>
      <c r="J227" s="142"/>
      <c r="K227" s="142"/>
      <c r="L227" s="142"/>
      <c r="M227" s="142"/>
      <c r="N227" s="142">
        <f>SUBTOTAL(9,N226:N226)</f>
        <v>0</v>
      </c>
      <c r="O227" s="142">
        <f>SUBTOTAL(9,O226:O226)</f>
        <v>0</v>
      </c>
      <c r="P227" s="142">
        <f>SUBTOTAL(9,P226:P226)</f>
        <v>0</v>
      </c>
      <c r="Q227" s="142">
        <f>SUBTOTAL(9,Q226:Q226)</f>
        <v>0</v>
      </c>
      <c r="R227" s="142"/>
      <c r="S227" s="142"/>
      <c r="T227" s="146"/>
      <c r="U227" s="147"/>
      <c r="V227" s="147"/>
      <c r="W227" s="157">
        <f>($W$2-O227*24-P227*24-N227*24)/($W$2-O227*24-P227*24)</f>
        <v>1</v>
      </c>
      <c r="X227" s="146"/>
    </row>
    <row r="228" spans="1:24" outlineLevel="2">
      <c r="A228" s="32">
        <v>84</v>
      </c>
      <c r="B228" s="140" t="s">
        <v>62</v>
      </c>
      <c r="C228" s="159" t="s">
        <v>61</v>
      </c>
      <c r="D228" s="140">
        <v>212.46</v>
      </c>
      <c r="E228" s="64" t="s">
        <v>434</v>
      </c>
      <c r="F228" s="140"/>
      <c r="G228" s="142"/>
      <c r="H228" s="142"/>
      <c r="I228" s="142"/>
      <c r="J228" s="142"/>
      <c r="K228" s="142"/>
      <c r="L228" s="142"/>
      <c r="M228" s="142"/>
      <c r="N228" s="142"/>
      <c r="O228" s="142"/>
      <c r="P228" s="142"/>
      <c r="Q228" s="142"/>
      <c r="R228" s="142"/>
      <c r="S228" s="142"/>
      <c r="T228" s="146"/>
      <c r="U228" s="147"/>
      <c r="V228" s="147"/>
      <c r="W228" s="147"/>
      <c r="X228" s="146"/>
    </row>
    <row r="229" spans="1:24" outlineLevel="1">
      <c r="A229" s="32"/>
      <c r="B229" s="140"/>
      <c r="C229" s="160" t="s">
        <v>744</v>
      </c>
      <c r="D229" s="140"/>
      <c r="E229" s="64"/>
      <c r="F229" s="140"/>
      <c r="G229" s="142"/>
      <c r="H229" s="142"/>
      <c r="I229" s="142"/>
      <c r="J229" s="142"/>
      <c r="K229" s="142"/>
      <c r="L229" s="142"/>
      <c r="M229" s="142"/>
      <c r="N229" s="142">
        <f>SUBTOTAL(9,N228:N228)</f>
        <v>0</v>
      </c>
      <c r="O229" s="142">
        <f>SUBTOTAL(9,O228:O228)</f>
        <v>0</v>
      </c>
      <c r="P229" s="142">
        <f>SUBTOTAL(9,P228:P228)</f>
        <v>0</v>
      </c>
      <c r="Q229" s="142">
        <f>SUBTOTAL(9,Q228:Q228)</f>
        <v>0</v>
      </c>
      <c r="R229" s="142"/>
      <c r="S229" s="142"/>
      <c r="T229" s="146"/>
      <c r="U229" s="147"/>
      <c r="V229" s="147"/>
      <c r="W229" s="157">
        <f>($W$2-O229*24-P229*24-N229*24)/($W$2-O229*24-P229*24)</f>
        <v>1</v>
      </c>
      <c r="X229" s="146"/>
    </row>
    <row r="230" spans="1:24" ht="60" outlineLevel="2">
      <c r="A230" s="43">
        <v>85</v>
      </c>
      <c r="B230" s="140" t="s">
        <v>56</v>
      </c>
      <c r="C230" s="44" t="s">
        <v>42</v>
      </c>
      <c r="D230" s="64">
        <v>94.43</v>
      </c>
      <c r="E230" s="64" t="s">
        <v>434</v>
      </c>
      <c r="F230" s="44"/>
      <c r="G230" s="53">
        <v>42443</v>
      </c>
      <c r="H230" s="48">
        <v>0.32916666666666666</v>
      </c>
      <c r="I230" s="53">
        <v>42443</v>
      </c>
      <c r="J230" s="49">
        <v>0.41666666666666669</v>
      </c>
      <c r="K230" s="49"/>
      <c r="L230" s="49"/>
      <c r="M230" s="49"/>
      <c r="N230" s="35">
        <v>0</v>
      </c>
      <c r="O230" s="35">
        <v>8.7500000000000022E-2</v>
      </c>
      <c r="P230" s="35">
        <v>0</v>
      </c>
      <c r="Q230" s="35">
        <v>0</v>
      </c>
      <c r="R230" s="43"/>
      <c r="S230" s="43"/>
      <c r="T230" s="36"/>
      <c r="U230" s="47" t="s">
        <v>537</v>
      </c>
      <c r="V230" s="47"/>
      <c r="W230" s="47"/>
      <c r="X230" s="36" t="s">
        <v>475</v>
      </c>
    </row>
    <row r="231" spans="1:24" outlineLevel="1">
      <c r="A231" s="43"/>
      <c r="B231" s="140"/>
      <c r="C231" s="155" t="s">
        <v>745</v>
      </c>
      <c r="D231" s="64"/>
      <c r="E231" s="64"/>
      <c r="F231" s="44"/>
      <c r="G231" s="53"/>
      <c r="H231" s="48"/>
      <c r="I231" s="53"/>
      <c r="J231" s="49"/>
      <c r="K231" s="49"/>
      <c r="L231" s="49"/>
      <c r="M231" s="49"/>
      <c r="N231" s="35">
        <f>SUBTOTAL(9,N230:N230)</f>
        <v>0</v>
      </c>
      <c r="O231" s="35">
        <f>SUBTOTAL(9,O230:O230)</f>
        <v>8.7500000000000022E-2</v>
      </c>
      <c r="P231" s="35">
        <f>SUBTOTAL(9,P230:P230)</f>
        <v>0</v>
      </c>
      <c r="Q231" s="35">
        <f>SUBTOTAL(9,Q230:Q230)</f>
        <v>0</v>
      </c>
      <c r="R231" s="43"/>
      <c r="S231" s="43"/>
      <c r="T231" s="36"/>
      <c r="U231" s="47"/>
      <c r="V231" s="47"/>
      <c r="W231" s="157">
        <f>($W$2-O231*24-P231*24-N231*24)/($W$2-O231*24-P231*24)</f>
        <v>1</v>
      </c>
      <c r="X231" s="36"/>
    </row>
    <row r="232" spans="1:24" outlineLevel="2">
      <c r="A232" s="32">
        <v>86</v>
      </c>
      <c r="B232" s="140" t="s">
        <v>58</v>
      </c>
      <c r="C232" s="159" t="s">
        <v>57</v>
      </c>
      <c r="D232" s="140">
        <v>20.029999999999987</v>
      </c>
      <c r="E232" s="64" t="s">
        <v>434</v>
      </c>
      <c r="F232" s="140"/>
      <c r="G232" s="142"/>
      <c r="H232" s="142"/>
      <c r="I232" s="142"/>
      <c r="J232" s="142"/>
      <c r="K232" s="142"/>
      <c r="L232" s="142"/>
      <c r="M232" s="142"/>
      <c r="N232" s="142"/>
      <c r="O232" s="142"/>
      <c r="P232" s="142"/>
      <c r="Q232" s="142"/>
      <c r="R232" s="142"/>
      <c r="S232" s="142"/>
      <c r="T232" s="146"/>
      <c r="U232" s="147"/>
      <c r="V232" s="147"/>
      <c r="W232" s="147"/>
      <c r="X232" s="146"/>
    </row>
    <row r="233" spans="1:24" outlineLevel="1">
      <c r="A233" s="32"/>
      <c r="B233" s="140"/>
      <c r="C233" s="160" t="s">
        <v>746</v>
      </c>
      <c r="D233" s="140"/>
      <c r="E233" s="64"/>
      <c r="F233" s="140"/>
      <c r="G233" s="142"/>
      <c r="H233" s="142"/>
      <c r="I233" s="142"/>
      <c r="J233" s="142"/>
      <c r="K233" s="142"/>
      <c r="L233" s="142"/>
      <c r="M233" s="142"/>
      <c r="N233" s="142">
        <f>SUBTOTAL(9,N232:N232)</f>
        <v>0</v>
      </c>
      <c r="O233" s="142">
        <f>SUBTOTAL(9,O232:O232)</f>
        <v>0</v>
      </c>
      <c r="P233" s="142">
        <f>SUBTOTAL(9,P232:P232)</f>
        <v>0</v>
      </c>
      <c r="Q233" s="142">
        <f>SUBTOTAL(9,Q232:Q232)</f>
        <v>0</v>
      </c>
      <c r="R233" s="142"/>
      <c r="S233" s="142"/>
      <c r="T233" s="146"/>
      <c r="U233" s="147"/>
      <c r="V233" s="147"/>
      <c r="W233" s="157">
        <f>($W$2-O233*24-P233*24-N233*24)/($W$2-O233*24-P233*24)</f>
        <v>1</v>
      </c>
      <c r="X233" s="146"/>
    </row>
    <row r="234" spans="1:24" outlineLevel="2">
      <c r="A234" s="32">
        <v>87</v>
      </c>
      <c r="B234" s="140" t="s">
        <v>60</v>
      </c>
      <c r="C234" s="159" t="s">
        <v>59</v>
      </c>
      <c r="D234" s="140">
        <v>142.44999999999999</v>
      </c>
      <c r="E234" s="64" t="s">
        <v>434</v>
      </c>
      <c r="F234" s="140"/>
      <c r="G234" s="142"/>
      <c r="H234" s="142"/>
      <c r="I234" s="142"/>
      <c r="J234" s="142"/>
      <c r="K234" s="142"/>
      <c r="L234" s="142"/>
      <c r="M234" s="142"/>
      <c r="N234" s="142"/>
      <c r="O234" s="142"/>
      <c r="P234" s="142"/>
      <c r="Q234" s="142"/>
      <c r="R234" s="142"/>
      <c r="S234" s="142"/>
      <c r="T234" s="146"/>
      <c r="U234" s="147"/>
      <c r="V234" s="147"/>
      <c r="W234" s="147"/>
      <c r="X234" s="146"/>
    </row>
    <row r="235" spans="1:24" outlineLevel="1">
      <c r="A235" s="32"/>
      <c r="B235" s="140"/>
      <c r="C235" s="160" t="s">
        <v>747</v>
      </c>
      <c r="D235" s="140"/>
      <c r="E235" s="64"/>
      <c r="F235" s="140"/>
      <c r="G235" s="142"/>
      <c r="H235" s="142"/>
      <c r="I235" s="142"/>
      <c r="J235" s="142"/>
      <c r="K235" s="142"/>
      <c r="L235" s="142"/>
      <c r="M235" s="142"/>
      <c r="N235" s="142">
        <f>SUBTOTAL(9,N234:N234)</f>
        <v>0</v>
      </c>
      <c r="O235" s="142">
        <f>SUBTOTAL(9,O234:O234)</f>
        <v>0</v>
      </c>
      <c r="P235" s="142">
        <f>SUBTOTAL(9,P234:P234)</f>
        <v>0</v>
      </c>
      <c r="Q235" s="142">
        <f>SUBTOTAL(9,Q234:Q234)</f>
        <v>0</v>
      </c>
      <c r="R235" s="142"/>
      <c r="S235" s="142"/>
      <c r="T235" s="146"/>
      <c r="U235" s="147"/>
      <c r="V235" s="147"/>
      <c r="W235" s="157">
        <f>($W$2-O235*24-P235*24-N235*24)/($W$2-O235*24-P235*24)</f>
        <v>1</v>
      </c>
      <c r="X235" s="146"/>
    </row>
    <row r="236" spans="1:24" ht="45" outlineLevel="2">
      <c r="A236" s="43">
        <v>88</v>
      </c>
      <c r="B236" s="140" t="s">
        <v>64</v>
      </c>
      <c r="C236" s="44" t="s">
        <v>63</v>
      </c>
      <c r="D236" s="64">
        <v>405.77</v>
      </c>
      <c r="E236" s="64" t="s">
        <v>434</v>
      </c>
      <c r="F236" s="44"/>
      <c r="G236" s="53">
        <v>42443</v>
      </c>
      <c r="H236" s="48">
        <v>0.59027777777777779</v>
      </c>
      <c r="I236" s="53">
        <v>42443</v>
      </c>
      <c r="J236" s="49">
        <v>0.60555555555555551</v>
      </c>
      <c r="K236" s="49"/>
      <c r="L236" s="49"/>
      <c r="M236" s="49"/>
      <c r="N236" s="35">
        <v>1.5277777777777724E-2</v>
      </c>
      <c r="O236" s="35">
        <v>0</v>
      </c>
      <c r="P236" s="35">
        <v>0</v>
      </c>
      <c r="Q236" s="35">
        <v>0</v>
      </c>
      <c r="R236" s="43"/>
      <c r="S236" s="43"/>
      <c r="T236" s="36"/>
      <c r="U236" s="47" t="s">
        <v>499</v>
      </c>
      <c r="V236" s="47"/>
      <c r="W236" s="47"/>
      <c r="X236" s="36" t="s">
        <v>462</v>
      </c>
    </row>
    <row r="237" spans="1:24" ht="30" outlineLevel="2">
      <c r="A237" s="43">
        <v>88</v>
      </c>
      <c r="B237" s="140" t="s">
        <v>64</v>
      </c>
      <c r="C237" s="44" t="s">
        <v>63</v>
      </c>
      <c r="D237" s="64">
        <v>405.77</v>
      </c>
      <c r="E237" s="64" t="s">
        <v>434</v>
      </c>
      <c r="F237" s="44"/>
      <c r="G237" s="53">
        <v>42446</v>
      </c>
      <c r="H237" s="48">
        <v>0.43472222222222223</v>
      </c>
      <c r="I237" s="53">
        <v>42446</v>
      </c>
      <c r="J237" s="49">
        <v>0.79166666666666663</v>
      </c>
      <c r="K237" s="49"/>
      <c r="L237" s="49"/>
      <c r="M237" s="49"/>
      <c r="N237" s="35">
        <v>0</v>
      </c>
      <c r="O237" s="35">
        <v>0</v>
      </c>
      <c r="P237" s="35">
        <v>0</v>
      </c>
      <c r="Q237" s="35">
        <v>0.3569444444444444</v>
      </c>
      <c r="R237" s="43"/>
      <c r="S237" s="43"/>
      <c r="T237" s="36"/>
      <c r="U237" s="47" t="s">
        <v>501</v>
      </c>
      <c r="V237" s="47"/>
      <c r="W237" s="47"/>
      <c r="X237" s="36" t="s">
        <v>479</v>
      </c>
    </row>
    <row r="238" spans="1:24" outlineLevel="1">
      <c r="A238" s="43"/>
      <c r="B238" s="140"/>
      <c r="C238" s="155" t="s">
        <v>748</v>
      </c>
      <c r="D238" s="64"/>
      <c r="E238" s="64"/>
      <c r="F238" s="44"/>
      <c r="G238" s="53"/>
      <c r="H238" s="48"/>
      <c r="I238" s="53"/>
      <c r="J238" s="49"/>
      <c r="K238" s="49"/>
      <c r="L238" s="49"/>
      <c r="M238" s="49"/>
      <c r="N238" s="35">
        <f>SUBTOTAL(9,N236:N237)</f>
        <v>1.5277777777777724E-2</v>
      </c>
      <c r="O238" s="35">
        <f>SUBTOTAL(9,O236:O237)</f>
        <v>0</v>
      </c>
      <c r="P238" s="35">
        <f>SUBTOTAL(9,P236:P237)</f>
        <v>0</v>
      </c>
      <c r="Q238" s="35">
        <f>SUBTOTAL(9,Q236:Q237)</f>
        <v>0.3569444444444444</v>
      </c>
      <c r="R238" s="43"/>
      <c r="S238" s="43"/>
      <c r="T238" s="36"/>
      <c r="U238" s="47"/>
      <c r="V238" s="47"/>
      <c r="W238" s="157">
        <f>($W$2-O238*24-P238*24-N238*24)/($W$2-O238*24-P238*24)</f>
        <v>0.9995071684587814</v>
      </c>
      <c r="X238" s="36"/>
    </row>
    <row r="239" spans="1:24" outlineLevel="2">
      <c r="A239" s="43">
        <v>89</v>
      </c>
      <c r="B239" s="140" t="s">
        <v>67</v>
      </c>
      <c r="C239" s="44" t="s">
        <v>66</v>
      </c>
      <c r="D239" s="64">
        <v>405.77</v>
      </c>
      <c r="E239" s="64" t="s">
        <v>434</v>
      </c>
      <c r="F239" s="44"/>
      <c r="G239" s="53">
        <v>42437</v>
      </c>
      <c r="H239" s="48">
        <v>0.36041666666666666</v>
      </c>
      <c r="I239" s="53">
        <v>42437</v>
      </c>
      <c r="J239" s="34">
        <v>0.71805555555555556</v>
      </c>
      <c r="K239" s="34"/>
      <c r="L239" s="34"/>
      <c r="M239" s="34"/>
      <c r="N239" s="35">
        <v>0</v>
      </c>
      <c r="O239" s="35">
        <v>0</v>
      </c>
      <c r="P239" s="35">
        <v>0</v>
      </c>
      <c r="Q239" s="35">
        <v>0.3576388888888889</v>
      </c>
      <c r="R239" s="43"/>
      <c r="S239" s="43"/>
      <c r="T239" s="36"/>
      <c r="U239" s="47" t="s">
        <v>526</v>
      </c>
      <c r="V239" s="47"/>
      <c r="W239" s="47"/>
      <c r="X239" s="36" t="s">
        <v>479</v>
      </c>
    </row>
    <row r="240" spans="1:24" outlineLevel="2">
      <c r="A240" s="43">
        <v>89</v>
      </c>
      <c r="B240" s="140" t="s">
        <v>67</v>
      </c>
      <c r="C240" s="44" t="s">
        <v>66</v>
      </c>
      <c r="D240" s="64">
        <v>405.77</v>
      </c>
      <c r="E240" s="64" t="s">
        <v>434</v>
      </c>
      <c r="F240" s="44"/>
      <c r="G240" s="53">
        <v>42438</v>
      </c>
      <c r="H240" s="48">
        <v>0.3611111111111111</v>
      </c>
      <c r="I240" s="53">
        <v>42438</v>
      </c>
      <c r="J240" s="37">
        <v>0.8027777777777777</v>
      </c>
      <c r="K240" s="37"/>
      <c r="L240" s="37"/>
      <c r="M240" s="37"/>
      <c r="N240" s="35">
        <v>0</v>
      </c>
      <c r="O240" s="35">
        <v>0</v>
      </c>
      <c r="P240" s="35">
        <v>0</v>
      </c>
      <c r="Q240" s="35">
        <v>0.4416666666666666</v>
      </c>
      <c r="R240" s="43"/>
      <c r="S240" s="43"/>
      <c r="T240" s="36"/>
      <c r="U240" s="47" t="s">
        <v>526</v>
      </c>
      <c r="V240" s="47"/>
      <c r="W240" s="47"/>
      <c r="X240" s="36" t="s">
        <v>479</v>
      </c>
    </row>
    <row r="241" spans="1:24" ht="45" outlineLevel="2">
      <c r="A241" s="43">
        <v>89</v>
      </c>
      <c r="B241" s="140" t="s">
        <v>67</v>
      </c>
      <c r="C241" s="44" t="s">
        <v>66</v>
      </c>
      <c r="D241" s="64">
        <v>405.77</v>
      </c>
      <c r="E241" s="64" t="s">
        <v>434</v>
      </c>
      <c r="F241" s="44"/>
      <c r="G241" s="62">
        <v>42454</v>
      </c>
      <c r="H241" s="49">
        <v>0.62847222222222221</v>
      </c>
      <c r="I241" s="62">
        <v>42454</v>
      </c>
      <c r="J241" s="49">
        <v>0.66527777777777775</v>
      </c>
      <c r="K241" s="49"/>
      <c r="L241" s="49"/>
      <c r="M241" s="49"/>
      <c r="N241" s="35">
        <v>3.6805555555555536E-2</v>
      </c>
      <c r="O241" s="35">
        <v>0</v>
      </c>
      <c r="P241" s="35">
        <v>0</v>
      </c>
      <c r="Q241" s="35">
        <v>0</v>
      </c>
      <c r="R241" s="43"/>
      <c r="S241" s="43"/>
      <c r="T241" s="36"/>
      <c r="U241" s="47" t="s">
        <v>575</v>
      </c>
      <c r="V241" s="47"/>
      <c r="W241" s="47"/>
      <c r="X241" s="36" t="s">
        <v>462</v>
      </c>
    </row>
    <row r="242" spans="1:24" outlineLevel="1">
      <c r="A242" s="43"/>
      <c r="B242" s="140"/>
      <c r="C242" s="155" t="s">
        <v>749</v>
      </c>
      <c r="D242" s="64"/>
      <c r="E242" s="64"/>
      <c r="F242" s="44"/>
      <c r="G242" s="62"/>
      <c r="H242" s="49"/>
      <c r="I242" s="62"/>
      <c r="J242" s="49"/>
      <c r="K242" s="49"/>
      <c r="L242" s="49"/>
      <c r="M242" s="49"/>
      <c r="N242" s="35">
        <f>SUBTOTAL(9,N239:N241)</f>
        <v>3.6805555555555536E-2</v>
      </c>
      <c r="O242" s="35">
        <f>SUBTOTAL(9,O239:O241)</f>
        <v>0</v>
      </c>
      <c r="P242" s="35">
        <f>SUBTOTAL(9,P239:P241)</f>
        <v>0</v>
      </c>
      <c r="Q242" s="35">
        <f>SUBTOTAL(9,Q239:Q241)</f>
        <v>0.79930555555555549</v>
      </c>
      <c r="R242" s="43"/>
      <c r="S242" s="43"/>
      <c r="T242" s="36"/>
      <c r="U242" s="47"/>
      <c r="V242" s="47"/>
      <c r="W242" s="157">
        <f>($W$2-O242*24-P242*24-N242*24)/($W$2-O242*24-P242*24)</f>
        <v>0.99881272401433696</v>
      </c>
      <c r="X242" s="36"/>
    </row>
    <row r="243" spans="1:24" outlineLevel="2">
      <c r="A243" s="32">
        <v>90</v>
      </c>
      <c r="B243" s="140" t="s">
        <v>69</v>
      </c>
      <c r="C243" s="159" t="s">
        <v>68</v>
      </c>
      <c r="D243" s="140">
        <v>134.74</v>
      </c>
      <c r="E243" s="64" t="s">
        <v>434</v>
      </c>
      <c r="F243" s="140"/>
      <c r="G243" s="142"/>
      <c r="H243" s="142"/>
      <c r="I243" s="142"/>
      <c r="J243" s="142"/>
      <c r="K243" s="142"/>
      <c r="L243" s="142"/>
      <c r="M243" s="142"/>
      <c r="N243" s="142"/>
      <c r="O243" s="142"/>
      <c r="P243" s="142"/>
      <c r="Q243" s="142"/>
      <c r="R243" s="142"/>
      <c r="S243" s="142"/>
      <c r="T243" s="146"/>
      <c r="U243" s="147"/>
      <c r="V243" s="147"/>
      <c r="W243" s="147"/>
      <c r="X243" s="146"/>
    </row>
    <row r="244" spans="1:24" outlineLevel="1">
      <c r="A244" s="32"/>
      <c r="B244" s="140"/>
      <c r="C244" s="160" t="s">
        <v>750</v>
      </c>
      <c r="D244" s="140"/>
      <c r="E244" s="64"/>
      <c r="F244" s="140"/>
      <c r="G244" s="142"/>
      <c r="H244" s="142"/>
      <c r="I244" s="142"/>
      <c r="J244" s="142"/>
      <c r="K244" s="142"/>
      <c r="L244" s="142"/>
      <c r="M244" s="142"/>
      <c r="N244" s="142">
        <f>SUBTOTAL(9,N243:N243)</f>
        <v>0</v>
      </c>
      <c r="O244" s="142">
        <f>SUBTOTAL(9,O243:O243)</f>
        <v>0</v>
      </c>
      <c r="P244" s="142">
        <f>SUBTOTAL(9,P243:P243)</f>
        <v>0</v>
      </c>
      <c r="Q244" s="142">
        <f>SUBTOTAL(9,Q243:Q243)</f>
        <v>0</v>
      </c>
      <c r="R244" s="142"/>
      <c r="S244" s="142"/>
      <c r="T244" s="146"/>
      <c r="U244" s="147"/>
      <c r="V244" s="147"/>
      <c r="W244" s="157">
        <f>($W$2-O244*24-P244*24-N244*24)/($W$2-O244*24-P244*24)</f>
        <v>1</v>
      </c>
      <c r="X244" s="146"/>
    </row>
    <row r="245" spans="1:24" ht="45" outlineLevel="2">
      <c r="A245" s="43">
        <v>91</v>
      </c>
      <c r="B245" s="140" t="s">
        <v>72</v>
      </c>
      <c r="C245" s="151" t="s">
        <v>71</v>
      </c>
      <c r="D245" s="64">
        <v>82.248000000000005</v>
      </c>
      <c r="E245" s="64" t="s">
        <v>434</v>
      </c>
      <c r="F245" s="44"/>
      <c r="G245" s="53">
        <v>42432</v>
      </c>
      <c r="H245" s="55">
        <v>0.39583333333333331</v>
      </c>
      <c r="I245" s="57">
        <v>42441</v>
      </c>
      <c r="J245" s="34">
        <v>0.74791666666666667</v>
      </c>
      <c r="K245" s="34"/>
      <c r="L245" s="34"/>
      <c r="M245" s="34"/>
      <c r="N245" s="35">
        <v>0</v>
      </c>
      <c r="O245" s="35">
        <v>0</v>
      </c>
      <c r="P245" s="35">
        <v>0</v>
      </c>
      <c r="Q245" s="35">
        <v>9.3520833333333329</v>
      </c>
      <c r="R245" s="43"/>
      <c r="S245" s="43"/>
      <c r="T245" s="50"/>
      <c r="U245" s="47" t="s">
        <v>517</v>
      </c>
      <c r="V245" s="47"/>
      <c r="W245" s="47"/>
      <c r="X245" s="50" t="s">
        <v>479</v>
      </c>
    </row>
    <row r="246" spans="1:24" ht="30" outlineLevel="2">
      <c r="A246" s="43">
        <v>91</v>
      </c>
      <c r="B246" s="140" t="s">
        <v>72</v>
      </c>
      <c r="C246" s="44" t="s">
        <v>71</v>
      </c>
      <c r="D246" s="64">
        <v>82.248000000000005</v>
      </c>
      <c r="E246" s="64" t="s">
        <v>434</v>
      </c>
      <c r="F246" s="44"/>
      <c r="G246" s="53">
        <v>42443</v>
      </c>
      <c r="H246" s="48">
        <v>0.50138888888888888</v>
      </c>
      <c r="I246" s="53">
        <v>42443</v>
      </c>
      <c r="J246" s="49">
        <v>0.50138888888888888</v>
      </c>
      <c r="K246" s="49"/>
      <c r="L246" s="49"/>
      <c r="M246" s="49"/>
      <c r="N246" s="35">
        <v>0</v>
      </c>
      <c r="O246" s="35">
        <v>0</v>
      </c>
      <c r="P246" s="35">
        <v>0</v>
      </c>
      <c r="Q246" s="35">
        <v>0</v>
      </c>
      <c r="R246" s="43"/>
      <c r="S246" s="43"/>
      <c r="T246" s="36"/>
      <c r="U246" s="47" t="s">
        <v>538</v>
      </c>
      <c r="V246" s="47"/>
      <c r="W246" s="47"/>
      <c r="X246" s="36" t="s">
        <v>461</v>
      </c>
    </row>
    <row r="247" spans="1:24" outlineLevel="1">
      <c r="A247" s="43"/>
      <c r="B247" s="140"/>
      <c r="C247" s="155" t="s">
        <v>751</v>
      </c>
      <c r="D247" s="64"/>
      <c r="E247" s="64"/>
      <c r="F247" s="44"/>
      <c r="G247" s="53"/>
      <c r="H247" s="48"/>
      <c r="I247" s="53"/>
      <c r="J247" s="49"/>
      <c r="K247" s="49"/>
      <c r="L247" s="49"/>
      <c r="M247" s="49"/>
      <c r="N247" s="35">
        <f>SUBTOTAL(9,N245:N246)</f>
        <v>0</v>
      </c>
      <c r="O247" s="35">
        <f>SUBTOTAL(9,O245:O246)</f>
        <v>0</v>
      </c>
      <c r="P247" s="35">
        <f>SUBTOTAL(9,P245:P246)</f>
        <v>0</v>
      </c>
      <c r="Q247" s="35">
        <f>SUBTOTAL(9,Q245:Q246)</f>
        <v>9.3520833333333329</v>
      </c>
      <c r="R247" s="43"/>
      <c r="S247" s="43"/>
      <c r="T247" s="36"/>
      <c r="U247" s="47"/>
      <c r="V247" s="47"/>
      <c r="W247" s="157">
        <f>($W$2-O247*24-P247*24-N247*24)/($W$2-O247*24-P247*24)</f>
        <v>1</v>
      </c>
      <c r="X247" s="36"/>
    </row>
    <row r="248" spans="1:24" ht="60" outlineLevel="2">
      <c r="A248" s="43">
        <v>92</v>
      </c>
      <c r="B248" s="140" t="s">
        <v>74</v>
      </c>
      <c r="C248" s="151" t="s">
        <v>73</v>
      </c>
      <c r="D248" s="64">
        <v>3.8959999999999999</v>
      </c>
      <c r="E248" s="64" t="s">
        <v>434</v>
      </c>
      <c r="F248" s="44"/>
      <c r="G248" s="53">
        <v>42436</v>
      </c>
      <c r="H248" s="48">
        <v>0.64652777777777781</v>
      </c>
      <c r="I248" s="53">
        <v>42436</v>
      </c>
      <c r="J248" s="34">
        <v>0.65972222222222221</v>
      </c>
      <c r="K248" s="34"/>
      <c r="L248" s="34"/>
      <c r="M248" s="34"/>
      <c r="N248" s="35">
        <v>0</v>
      </c>
      <c r="O248" s="35">
        <v>1.3194444444444398E-2</v>
      </c>
      <c r="P248" s="35">
        <v>0</v>
      </c>
      <c r="Q248" s="35">
        <v>0</v>
      </c>
      <c r="R248" s="43"/>
      <c r="S248" s="43"/>
      <c r="T248" s="36"/>
      <c r="U248" s="47" t="s">
        <v>523</v>
      </c>
      <c r="V248" s="47"/>
      <c r="W248" s="47"/>
      <c r="X248" s="36" t="s">
        <v>475</v>
      </c>
    </row>
    <row r="249" spans="1:24" ht="45" outlineLevel="2">
      <c r="A249" s="43">
        <v>92</v>
      </c>
      <c r="B249" s="140" t="s">
        <v>74</v>
      </c>
      <c r="C249" s="151" t="s">
        <v>73</v>
      </c>
      <c r="D249" s="64">
        <v>3.8959999999999999</v>
      </c>
      <c r="E249" s="64" t="s">
        <v>434</v>
      </c>
      <c r="F249" s="44"/>
      <c r="G249" s="53">
        <v>42432</v>
      </c>
      <c r="H249" s="55">
        <v>0.39652777777777781</v>
      </c>
      <c r="I249" s="53">
        <v>42436</v>
      </c>
      <c r="J249" s="37">
        <v>0.63611111111111118</v>
      </c>
      <c r="K249" s="37"/>
      <c r="L249" s="37"/>
      <c r="M249" s="37"/>
      <c r="N249" s="35">
        <v>0</v>
      </c>
      <c r="O249" s="35">
        <v>0</v>
      </c>
      <c r="P249" s="35">
        <v>0</v>
      </c>
      <c r="Q249" s="35">
        <v>4.239583333333333</v>
      </c>
      <c r="R249" s="43"/>
      <c r="S249" s="43"/>
      <c r="T249" s="50"/>
      <c r="U249" s="47" t="s">
        <v>517</v>
      </c>
      <c r="V249" s="47"/>
      <c r="W249" s="47"/>
      <c r="X249" s="50" t="s">
        <v>479</v>
      </c>
    </row>
    <row r="250" spans="1:24" ht="45" outlineLevel="2">
      <c r="A250" s="43">
        <v>92</v>
      </c>
      <c r="B250" s="140" t="s">
        <v>74</v>
      </c>
      <c r="C250" s="44" t="s">
        <v>73</v>
      </c>
      <c r="D250" s="64">
        <v>3.8959999999999999</v>
      </c>
      <c r="E250" s="64" t="s">
        <v>434</v>
      </c>
      <c r="F250" s="44"/>
      <c r="G250" s="53">
        <v>42439</v>
      </c>
      <c r="H250" s="48">
        <v>0.82013888888888886</v>
      </c>
      <c r="I250" s="53">
        <v>42439</v>
      </c>
      <c r="J250" s="49">
        <v>0.8930555555555556</v>
      </c>
      <c r="K250" s="49"/>
      <c r="L250" s="49"/>
      <c r="M250" s="49"/>
      <c r="N250" s="35">
        <v>0</v>
      </c>
      <c r="O250" s="35">
        <v>7.2916666666666741E-2</v>
      </c>
      <c r="P250" s="35">
        <v>0</v>
      </c>
      <c r="Q250" s="35">
        <v>0</v>
      </c>
      <c r="R250" s="43"/>
      <c r="S250" s="43"/>
      <c r="T250" s="36"/>
      <c r="U250" s="47" t="s">
        <v>529</v>
      </c>
      <c r="V250" s="47"/>
      <c r="W250" s="47"/>
      <c r="X250" s="36" t="s">
        <v>475</v>
      </c>
    </row>
    <row r="251" spans="1:24" ht="75" outlineLevel="2">
      <c r="A251" s="43">
        <v>92</v>
      </c>
      <c r="B251" s="140" t="s">
        <v>74</v>
      </c>
      <c r="C251" s="151" t="s">
        <v>73</v>
      </c>
      <c r="D251" s="64">
        <v>3.8959999999999999</v>
      </c>
      <c r="E251" s="64" t="s">
        <v>434</v>
      </c>
      <c r="F251" s="44"/>
      <c r="G251" s="53">
        <v>42436</v>
      </c>
      <c r="H251" s="48">
        <v>0.6645833333333333</v>
      </c>
      <c r="I251" s="57">
        <v>42439</v>
      </c>
      <c r="J251" s="34">
        <v>0.80902777777777779</v>
      </c>
      <c r="K251" s="34"/>
      <c r="L251" s="34"/>
      <c r="M251" s="34"/>
      <c r="N251" s="35">
        <v>0</v>
      </c>
      <c r="O251" s="35">
        <v>0</v>
      </c>
      <c r="P251" s="35">
        <v>0</v>
      </c>
      <c r="Q251" s="35">
        <v>3.1444444444444444</v>
      </c>
      <c r="R251" s="43"/>
      <c r="S251" s="43"/>
      <c r="T251" s="36"/>
      <c r="U251" s="47" t="s">
        <v>524</v>
      </c>
      <c r="V251" s="47"/>
      <c r="W251" s="47"/>
      <c r="X251" s="36" t="s">
        <v>512</v>
      </c>
    </row>
    <row r="252" spans="1:24" outlineLevel="1">
      <c r="A252" s="43"/>
      <c r="B252" s="140"/>
      <c r="C252" s="18" t="s">
        <v>752</v>
      </c>
      <c r="D252" s="64"/>
      <c r="E252" s="64"/>
      <c r="F252" s="44"/>
      <c r="G252" s="53"/>
      <c r="H252" s="48"/>
      <c r="I252" s="57"/>
      <c r="J252" s="34"/>
      <c r="K252" s="34"/>
      <c r="L252" s="34"/>
      <c r="M252" s="34"/>
      <c r="N252" s="35">
        <f>SUBTOTAL(9,N248:N251)</f>
        <v>0</v>
      </c>
      <c r="O252" s="35">
        <f>SUBTOTAL(9,O248:O251)</f>
        <v>8.6111111111111138E-2</v>
      </c>
      <c r="P252" s="35">
        <f>SUBTOTAL(9,P248:P251)</f>
        <v>0</v>
      </c>
      <c r="Q252" s="35">
        <f>SUBTOTAL(9,Q248:Q251)</f>
        <v>7.3840277777777779</v>
      </c>
      <c r="R252" s="43"/>
      <c r="S252" s="43"/>
      <c r="T252" s="36"/>
      <c r="U252" s="47"/>
      <c r="V252" s="47"/>
      <c r="W252" s="157">
        <f>($W$2-O252*24-P252*24-N252*24)/($W$2-O252*24-P252*24)</f>
        <v>1</v>
      </c>
      <c r="X252" s="36"/>
    </row>
    <row r="253" spans="1:24" outlineLevel="2">
      <c r="A253" s="32">
        <v>93</v>
      </c>
      <c r="B253" s="140" t="s">
        <v>75</v>
      </c>
      <c r="C253" s="159" t="s">
        <v>464</v>
      </c>
      <c r="D253" s="140">
        <v>161.82</v>
      </c>
      <c r="E253" s="64" t="s">
        <v>434</v>
      </c>
      <c r="F253" s="140"/>
      <c r="G253" s="142"/>
      <c r="H253" s="142"/>
      <c r="I253" s="142"/>
      <c r="J253" s="142"/>
      <c r="K253" s="142"/>
      <c r="L253" s="142"/>
      <c r="M253" s="142"/>
      <c r="N253" s="142"/>
      <c r="O253" s="142"/>
      <c r="P253" s="142"/>
      <c r="Q253" s="142"/>
      <c r="R253" s="142"/>
      <c r="S253" s="142"/>
      <c r="T253" s="146"/>
      <c r="U253" s="147"/>
      <c r="V253" s="147"/>
      <c r="W253" s="147"/>
      <c r="X253" s="146"/>
    </row>
    <row r="254" spans="1:24" outlineLevel="1">
      <c r="A254" s="32"/>
      <c r="B254" s="140"/>
      <c r="C254" s="160" t="s">
        <v>753</v>
      </c>
      <c r="D254" s="140"/>
      <c r="E254" s="64"/>
      <c r="F254" s="140"/>
      <c r="G254" s="142"/>
      <c r="H254" s="142"/>
      <c r="I254" s="142"/>
      <c r="J254" s="142"/>
      <c r="K254" s="142"/>
      <c r="L254" s="142"/>
      <c r="M254" s="142"/>
      <c r="N254" s="142">
        <f>SUBTOTAL(9,N253:N253)</f>
        <v>0</v>
      </c>
      <c r="O254" s="142">
        <f>SUBTOTAL(9,O253:O253)</f>
        <v>0</v>
      </c>
      <c r="P254" s="142">
        <f>SUBTOTAL(9,P253:P253)</f>
        <v>0</v>
      </c>
      <c r="Q254" s="142">
        <f>SUBTOTAL(9,Q253:Q253)</f>
        <v>0</v>
      </c>
      <c r="R254" s="142"/>
      <c r="S254" s="142"/>
      <c r="T254" s="146"/>
      <c r="U254" s="147"/>
      <c r="V254" s="147"/>
      <c r="W254" s="157">
        <f>($W$2-O254*24-P254*24-N254*24)/($W$2-O254*24-P254*24)</f>
        <v>1</v>
      </c>
      <c r="X254" s="146"/>
    </row>
    <row r="255" spans="1:24" outlineLevel="2">
      <c r="A255" s="32">
        <v>94</v>
      </c>
      <c r="B255" s="140" t="s">
        <v>77</v>
      </c>
      <c r="C255" s="159" t="s">
        <v>76</v>
      </c>
      <c r="D255" s="140">
        <v>113.389</v>
      </c>
      <c r="E255" s="64" t="s">
        <v>434</v>
      </c>
      <c r="F255" s="140"/>
      <c r="G255" s="142"/>
      <c r="H255" s="142"/>
      <c r="I255" s="142"/>
      <c r="J255" s="142"/>
      <c r="K255" s="142"/>
      <c r="L255" s="142"/>
      <c r="M255" s="142"/>
      <c r="N255" s="142"/>
      <c r="O255" s="142"/>
      <c r="P255" s="142"/>
      <c r="Q255" s="142"/>
      <c r="R255" s="142"/>
      <c r="S255" s="142"/>
      <c r="T255" s="146"/>
      <c r="U255" s="147"/>
      <c r="V255" s="147"/>
      <c r="W255" s="147"/>
      <c r="X255" s="146"/>
    </row>
    <row r="256" spans="1:24" outlineLevel="1">
      <c r="A256" s="32"/>
      <c r="B256" s="140"/>
      <c r="C256" s="160" t="s">
        <v>754</v>
      </c>
      <c r="D256" s="140"/>
      <c r="E256" s="64"/>
      <c r="F256" s="140"/>
      <c r="G256" s="142"/>
      <c r="H256" s="142"/>
      <c r="I256" s="142"/>
      <c r="J256" s="142"/>
      <c r="K256" s="142"/>
      <c r="L256" s="142"/>
      <c r="M256" s="142"/>
      <c r="N256" s="142">
        <f>SUBTOTAL(9,N255:N255)</f>
        <v>0</v>
      </c>
      <c r="O256" s="142">
        <f>SUBTOTAL(9,O255:O255)</f>
        <v>0</v>
      </c>
      <c r="P256" s="142">
        <f>SUBTOTAL(9,P255:P255)</f>
        <v>0</v>
      </c>
      <c r="Q256" s="142">
        <f>SUBTOTAL(9,Q255:Q255)</f>
        <v>0</v>
      </c>
      <c r="R256" s="142"/>
      <c r="S256" s="142"/>
      <c r="T256" s="146"/>
      <c r="U256" s="147"/>
      <c r="V256" s="147"/>
      <c r="W256" s="157">
        <f>($W$2-O256*24-P256*24-N256*24)/($W$2-O256*24-P256*24)</f>
        <v>1</v>
      </c>
      <c r="X256" s="146"/>
    </row>
    <row r="257" spans="1:24" ht="45" outlineLevel="2">
      <c r="A257" s="43">
        <v>95</v>
      </c>
      <c r="B257" s="140" t="s">
        <v>79</v>
      </c>
      <c r="C257" s="44" t="s">
        <v>78</v>
      </c>
      <c r="D257" s="64">
        <v>110.98</v>
      </c>
      <c r="E257" s="64" t="s">
        <v>434</v>
      </c>
      <c r="F257" s="44"/>
      <c r="G257" s="61">
        <v>42451</v>
      </c>
      <c r="H257" s="49">
        <v>0.4236111111111111</v>
      </c>
      <c r="I257" s="61">
        <v>42458</v>
      </c>
      <c r="J257" s="49">
        <v>0.85138888888888886</v>
      </c>
      <c r="K257" s="49"/>
      <c r="L257" s="49"/>
      <c r="M257" s="49"/>
      <c r="N257" s="35">
        <v>0</v>
      </c>
      <c r="O257" s="35">
        <v>0</v>
      </c>
      <c r="P257" s="35">
        <v>0</v>
      </c>
      <c r="Q257" s="35">
        <v>7.427777777777778</v>
      </c>
      <c r="R257" s="43"/>
      <c r="S257" s="43"/>
      <c r="T257" s="36"/>
      <c r="U257" s="47" t="s">
        <v>568</v>
      </c>
      <c r="V257" s="47"/>
      <c r="W257" s="47"/>
      <c r="X257" s="36" t="s">
        <v>479</v>
      </c>
    </row>
    <row r="258" spans="1:24" outlineLevel="1">
      <c r="A258" s="43"/>
      <c r="B258" s="140"/>
      <c r="C258" s="155" t="s">
        <v>755</v>
      </c>
      <c r="D258" s="64"/>
      <c r="E258" s="64"/>
      <c r="F258" s="44"/>
      <c r="G258" s="61"/>
      <c r="H258" s="49"/>
      <c r="I258" s="61"/>
      <c r="J258" s="49"/>
      <c r="K258" s="49"/>
      <c r="L258" s="49"/>
      <c r="M258" s="49"/>
      <c r="N258" s="35">
        <f>SUBTOTAL(9,N257:N257)</f>
        <v>0</v>
      </c>
      <c r="O258" s="35">
        <f>SUBTOTAL(9,O257:O257)</f>
        <v>0</v>
      </c>
      <c r="P258" s="35">
        <f>SUBTOTAL(9,P257:P257)</f>
        <v>0</v>
      </c>
      <c r="Q258" s="35">
        <f>SUBTOTAL(9,Q257:Q257)</f>
        <v>7.427777777777778</v>
      </c>
      <c r="R258" s="43"/>
      <c r="S258" s="43"/>
      <c r="T258" s="36"/>
      <c r="U258" s="47"/>
      <c r="V258" s="47"/>
      <c r="W258" s="157">
        <f>($W$2-O258*24-P258*24-N258*24)/($W$2-O258*24-P258*24)</f>
        <v>1</v>
      </c>
      <c r="X258" s="36"/>
    </row>
    <row r="259" spans="1:24" outlineLevel="2">
      <c r="A259" s="32">
        <v>96</v>
      </c>
      <c r="B259" s="140" t="s">
        <v>81</v>
      </c>
      <c r="C259" s="159" t="s">
        <v>80</v>
      </c>
      <c r="D259" s="140">
        <v>143.06</v>
      </c>
      <c r="E259" s="64" t="s">
        <v>434</v>
      </c>
      <c r="F259" s="140"/>
      <c r="G259" s="142"/>
      <c r="H259" s="142"/>
      <c r="I259" s="142"/>
      <c r="J259" s="142"/>
      <c r="K259" s="142"/>
      <c r="L259" s="142"/>
      <c r="M259" s="142"/>
      <c r="N259" s="142"/>
      <c r="O259" s="142"/>
      <c r="P259" s="142"/>
      <c r="Q259" s="142"/>
      <c r="R259" s="142"/>
      <c r="S259" s="142"/>
      <c r="T259" s="146"/>
      <c r="U259" s="147"/>
      <c r="V259" s="147"/>
      <c r="W259" s="147"/>
      <c r="X259" s="146"/>
    </row>
    <row r="260" spans="1:24" outlineLevel="1">
      <c r="A260" s="32"/>
      <c r="B260" s="140"/>
      <c r="C260" s="160" t="s">
        <v>756</v>
      </c>
      <c r="D260" s="140"/>
      <c r="E260" s="64"/>
      <c r="F260" s="140"/>
      <c r="G260" s="142"/>
      <c r="H260" s="142"/>
      <c r="I260" s="142"/>
      <c r="J260" s="142"/>
      <c r="K260" s="142"/>
      <c r="L260" s="142"/>
      <c r="M260" s="142"/>
      <c r="N260" s="142">
        <f>SUBTOTAL(9,N259:N259)</f>
        <v>0</v>
      </c>
      <c r="O260" s="142">
        <f>SUBTOTAL(9,O259:O259)</f>
        <v>0</v>
      </c>
      <c r="P260" s="142">
        <f>SUBTOTAL(9,P259:P259)</f>
        <v>0</v>
      </c>
      <c r="Q260" s="142">
        <f>SUBTOTAL(9,Q259:Q259)</f>
        <v>0</v>
      </c>
      <c r="R260" s="142"/>
      <c r="S260" s="142"/>
      <c r="T260" s="146"/>
      <c r="U260" s="147"/>
      <c r="V260" s="147"/>
      <c r="W260" s="157">
        <f>($W$2-O260*24-P260*24-N260*24)/($W$2-O260*24-P260*24)</f>
        <v>1</v>
      </c>
      <c r="X260" s="146"/>
    </row>
    <row r="261" spans="1:24" ht="30" outlineLevel="2">
      <c r="A261" s="43">
        <v>97</v>
      </c>
      <c r="B261" s="140" t="s">
        <v>83</v>
      </c>
      <c r="C261" s="44" t="s">
        <v>82</v>
      </c>
      <c r="D261" s="64">
        <v>105</v>
      </c>
      <c r="E261" s="64" t="s">
        <v>434</v>
      </c>
      <c r="F261" s="44"/>
      <c r="G261" s="53">
        <v>42435</v>
      </c>
      <c r="H261" s="48">
        <v>0.64930555555555558</v>
      </c>
      <c r="I261" s="53">
        <v>42435</v>
      </c>
      <c r="J261" s="37">
        <v>0.76388888888888884</v>
      </c>
      <c r="K261" s="37"/>
      <c r="L261" s="37"/>
      <c r="M261" s="37"/>
      <c r="N261" s="35">
        <v>0</v>
      </c>
      <c r="O261" s="35">
        <v>0.11458333333333326</v>
      </c>
      <c r="P261" s="35">
        <v>0</v>
      </c>
      <c r="Q261" s="35">
        <v>0</v>
      </c>
      <c r="R261" s="43"/>
      <c r="S261" s="43"/>
      <c r="T261" s="36"/>
      <c r="U261" s="47" t="s">
        <v>490</v>
      </c>
      <c r="V261" s="47"/>
      <c r="W261" s="47"/>
      <c r="X261" s="36" t="s">
        <v>475</v>
      </c>
    </row>
    <row r="262" spans="1:24" ht="60" outlineLevel="2">
      <c r="A262" s="43">
        <v>97</v>
      </c>
      <c r="B262" s="140" t="s">
        <v>83</v>
      </c>
      <c r="C262" s="44" t="s">
        <v>82</v>
      </c>
      <c r="D262" s="64">
        <v>105</v>
      </c>
      <c r="E262" s="64" t="s">
        <v>434</v>
      </c>
      <c r="F262" s="44"/>
      <c r="G262" s="53">
        <v>42434</v>
      </c>
      <c r="H262" s="48">
        <v>0.45555555555555555</v>
      </c>
      <c r="I262" s="53">
        <v>42434</v>
      </c>
      <c r="J262" s="37">
        <v>0.46319444444444446</v>
      </c>
      <c r="K262" s="37"/>
      <c r="L262" s="37"/>
      <c r="M262" s="37"/>
      <c r="N262" s="35">
        <v>0</v>
      </c>
      <c r="O262" s="35">
        <v>0</v>
      </c>
      <c r="P262" s="35">
        <v>0</v>
      </c>
      <c r="Q262" s="35">
        <v>7.6388888888889173E-3</v>
      </c>
      <c r="R262" s="43"/>
      <c r="S262" s="43"/>
      <c r="T262" s="36"/>
      <c r="U262" s="47" t="s">
        <v>488</v>
      </c>
      <c r="V262" s="47"/>
      <c r="W262" s="47"/>
      <c r="X262" s="36" t="s">
        <v>479</v>
      </c>
    </row>
    <row r="263" spans="1:24" ht="30" outlineLevel="2">
      <c r="A263" s="43">
        <v>97</v>
      </c>
      <c r="B263" s="140" t="s">
        <v>83</v>
      </c>
      <c r="C263" s="44" t="s">
        <v>82</v>
      </c>
      <c r="D263" s="64">
        <v>105</v>
      </c>
      <c r="E263" s="64" t="s">
        <v>434</v>
      </c>
      <c r="F263" s="44"/>
      <c r="G263" s="53">
        <v>42436</v>
      </c>
      <c r="H263" s="48">
        <v>0.79861111111111116</v>
      </c>
      <c r="I263" s="53">
        <v>42436</v>
      </c>
      <c r="J263" s="34">
        <v>0.81874999999999998</v>
      </c>
      <c r="K263" s="34"/>
      <c r="L263" s="34"/>
      <c r="M263" s="34"/>
      <c r="N263" s="35">
        <v>0</v>
      </c>
      <c r="O263" s="35">
        <v>0</v>
      </c>
      <c r="P263" s="35">
        <v>0</v>
      </c>
      <c r="Q263" s="35">
        <v>2.0138888888888817E-2</v>
      </c>
      <c r="R263" s="43"/>
      <c r="S263" s="43"/>
      <c r="T263" s="36"/>
      <c r="U263" s="47" t="s">
        <v>491</v>
      </c>
      <c r="V263" s="47"/>
      <c r="W263" s="47"/>
      <c r="X263" s="36" t="s">
        <v>478</v>
      </c>
    </row>
    <row r="264" spans="1:24" ht="45" outlineLevel="2">
      <c r="A264" s="43">
        <v>97</v>
      </c>
      <c r="B264" s="140" t="s">
        <v>83</v>
      </c>
      <c r="C264" s="44" t="s">
        <v>82</v>
      </c>
      <c r="D264" s="64">
        <v>105</v>
      </c>
      <c r="E264" s="64" t="s">
        <v>434</v>
      </c>
      <c r="F264" s="44"/>
      <c r="G264" s="61">
        <v>42451</v>
      </c>
      <c r="H264" s="49">
        <v>0.42499999999999999</v>
      </c>
      <c r="I264" s="61">
        <v>42458</v>
      </c>
      <c r="J264" s="49">
        <v>0.81111111111111101</v>
      </c>
      <c r="K264" s="49"/>
      <c r="L264" s="49"/>
      <c r="M264" s="49"/>
      <c r="N264" s="35">
        <v>0</v>
      </c>
      <c r="O264" s="35">
        <v>0</v>
      </c>
      <c r="P264" s="35">
        <v>0</v>
      </c>
      <c r="Q264" s="35">
        <v>7.3861111111111111</v>
      </c>
      <c r="R264" s="43"/>
      <c r="S264" s="43"/>
      <c r="T264" s="36"/>
      <c r="U264" s="47" t="s">
        <v>568</v>
      </c>
      <c r="V264" s="47"/>
      <c r="W264" s="47"/>
      <c r="X264" s="36" t="s">
        <v>479</v>
      </c>
    </row>
    <row r="265" spans="1:24" ht="45" outlineLevel="2">
      <c r="A265" s="43">
        <v>97</v>
      </c>
      <c r="B265" s="140" t="s">
        <v>83</v>
      </c>
      <c r="C265" s="44" t="s">
        <v>82</v>
      </c>
      <c r="D265" s="64">
        <v>105</v>
      </c>
      <c r="E265" s="64" t="s">
        <v>434</v>
      </c>
      <c r="F265" s="44"/>
      <c r="G265" s="61">
        <v>42459</v>
      </c>
      <c r="H265" s="34">
        <v>0.67361111111111116</v>
      </c>
      <c r="I265" s="61">
        <v>42459</v>
      </c>
      <c r="J265" s="34">
        <v>0.76458333333333339</v>
      </c>
      <c r="K265" s="34"/>
      <c r="L265" s="34"/>
      <c r="M265" s="34"/>
      <c r="N265" s="35">
        <v>0</v>
      </c>
      <c r="O265" s="35">
        <v>0</v>
      </c>
      <c r="P265" s="35">
        <v>0</v>
      </c>
      <c r="Q265" s="35">
        <v>9.0972222222222232E-2</v>
      </c>
      <c r="R265" s="43"/>
      <c r="S265" s="43"/>
      <c r="T265" s="36"/>
      <c r="U265" s="47" t="s">
        <v>592</v>
      </c>
      <c r="V265" s="47"/>
      <c r="W265" s="47"/>
      <c r="X265" s="36" t="s">
        <v>478</v>
      </c>
    </row>
    <row r="266" spans="1:24" outlineLevel="1">
      <c r="A266" s="43"/>
      <c r="B266" s="140"/>
      <c r="C266" s="155" t="s">
        <v>757</v>
      </c>
      <c r="D266" s="64"/>
      <c r="E266" s="64"/>
      <c r="F266" s="44"/>
      <c r="G266" s="61"/>
      <c r="H266" s="34"/>
      <c r="I266" s="61"/>
      <c r="J266" s="34"/>
      <c r="K266" s="34"/>
      <c r="L266" s="34"/>
      <c r="M266" s="34"/>
      <c r="N266" s="35">
        <f>SUBTOTAL(9,N261:N265)</f>
        <v>0</v>
      </c>
      <c r="O266" s="35">
        <f>SUBTOTAL(9,O261:O265)</f>
        <v>0.11458333333333326</v>
      </c>
      <c r="P266" s="35">
        <f>SUBTOTAL(9,P261:P265)</f>
        <v>0</v>
      </c>
      <c r="Q266" s="35">
        <f>SUBTOTAL(9,Q261:Q265)</f>
        <v>7.5048611111111114</v>
      </c>
      <c r="R266" s="43"/>
      <c r="S266" s="43"/>
      <c r="T266" s="36"/>
      <c r="U266" s="47"/>
      <c r="V266" s="47"/>
      <c r="W266" s="157">
        <f>($W$2-O266*24-P266*24-N266*24)/($W$2-O266*24-P266*24)</f>
        <v>1</v>
      </c>
      <c r="X266" s="36"/>
    </row>
    <row r="267" spans="1:24" outlineLevel="2">
      <c r="A267" s="32">
        <v>98</v>
      </c>
      <c r="B267" s="140" t="s">
        <v>85</v>
      </c>
      <c r="C267" s="159" t="s">
        <v>84</v>
      </c>
      <c r="D267" s="140">
        <v>104.28</v>
      </c>
      <c r="E267" s="64" t="s">
        <v>434</v>
      </c>
      <c r="F267" s="140"/>
      <c r="G267" s="142"/>
      <c r="H267" s="142"/>
      <c r="I267" s="142"/>
      <c r="J267" s="142"/>
      <c r="K267" s="142"/>
      <c r="L267" s="142"/>
      <c r="M267" s="142"/>
      <c r="N267" s="142"/>
      <c r="O267" s="142"/>
      <c r="P267" s="142"/>
      <c r="Q267" s="142"/>
      <c r="R267" s="142"/>
      <c r="S267" s="142"/>
      <c r="T267" s="146"/>
      <c r="U267" s="147"/>
      <c r="V267" s="147"/>
      <c r="W267" s="147"/>
      <c r="X267" s="146"/>
    </row>
    <row r="268" spans="1:24" outlineLevel="1" collapsed="1">
      <c r="A268" s="32"/>
      <c r="B268" s="140"/>
      <c r="C268" s="160" t="s">
        <v>758</v>
      </c>
      <c r="D268" s="140"/>
      <c r="E268" s="64"/>
      <c r="F268" s="140"/>
      <c r="G268" s="142"/>
      <c r="H268" s="142"/>
      <c r="I268" s="142"/>
      <c r="J268" s="142"/>
      <c r="K268" s="142"/>
      <c r="L268" s="142"/>
      <c r="M268" s="142"/>
      <c r="N268" s="142">
        <f>SUBTOTAL(9,N267:N267)</f>
        <v>0</v>
      </c>
      <c r="O268" s="142">
        <f>SUBTOTAL(9,O267:O267)</f>
        <v>0</v>
      </c>
      <c r="P268" s="142">
        <f>SUBTOTAL(9,P267:P267)</f>
        <v>0</v>
      </c>
      <c r="Q268" s="142">
        <f>SUBTOTAL(9,Q267:Q267)</f>
        <v>0</v>
      </c>
      <c r="R268" s="142"/>
      <c r="S268" s="142"/>
      <c r="T268" s="146"/>
      <c r="U268" s="147"/>
      <c r="V268" s="147"/>
      <c r="W268" s="157">
        <f>($W$2-O268*24-P268*24-N268*24)/($W$2-O268*24-P268*24)</f>
        <v>1</v>
      </c>
      <c r="X268" s="146"/>
    </row>
    <row r="269" spans="1:24" outlineLevel="2">
      <c r="A269" s="32">
        <v>99</v>
      </c>
      <c r="B269" s="140" t="s">
        <v>87</v>
      </c>
      <c r="C269" s="159" t="s">
        <v>86</v>
      </c>
      <c r="D269" s="140">
        <v>90</v>
      </c>
      <c r="E269" s="64" t="s">
        <v>434</v>
      </c>
      <c r="F269" s="140"/>
      <c r="G269" s="142"/>
      <c r="H269" s="142"/>
      <c r="I269" s="142"/>
      <c r="J269" s="142"/>
      <c r="K269" s="142"/>
      <c r="L269" s="142"/>
      <c r="M269" s="142"/>
      <c r="N269" s="142"/>
      <c r="O269" s="142"/>
      <c r="P269" s="142"/>
      <c r="Q269" s="142"/>
      <c r="R269" s="142"/>
      <c r="S269" s="142"/>
      <c r="T269" s="146"/>
      <c r="U269" s="147"/>
      <c r="V269" s="147"/>
      <c r="W269" s="147"/>
      <c r="X269" s="146"/>
    </row>
    <row r="270" spans="1:24" outlineLevel="1" collapsed="1">
      <c r="A270" s="32"/>
      <c r="B270" s="140"/>
      <c r="C270" s="160" t="s">
        <v>759</v>
      </c>
      <c r="D270" s="140"/>
      <c r="E270" s="64"/>
      <c r="F270" s="140"/>
      <c r="G270" s="142"/>
      <c r="H270" s="142"/>
      <c r="I270" s="142"/>
      <c r="J270" s="142"/>
      <c r="K270" s="142"/>
      <c r="L270" s="142"/>
      <c r="M270" s="142"/>
      <c r="N270" s="142">
        <f>SUBTOTAL(9,N269:N269)</f>
        <v>0</v>
      </c>
      <c r="O270" s="142">
        <f>SUBTOTAL(9,O269:O269)</f>
        <v>0</v>
      </c>
      <c r="P270" s="142">
        <f>SUBTOTAL(9,P269:P269)</f>
        <v>0</v>
      </c>
      <c r="Q270" s="142">
        <f>SUBTOTAL(9,Q269:Q269)</f>
        <v>0</v>
      </c>
      <c r="R270" s="142"/>
      <c r="S270" s="142"/>
      <c r="T270" s="146"/>
      <c r="U270" s="147"/>
      <c r="V270" s="147"/>
      <c r="W270" s="157">
        <f>($W$2-O270*24-P270*24-N270*24)/($W$2-O270*24-P270*24)</f>
        <v>1</v>
      </c>
      <c r="X270" s="146"/>
    </row>
    <row r="271" spans="1:24" outlineLevel="2">
      <c r="A271" s="32">
        <v>100</v>
      </c>
      <c r="B271" s="140" t="s">
        <v>89</v>
      </c>
      <c r="C271" s="159" t="s">
        <v>448</v>
      </c>
      <c r="D271" s="140">
        <v>303</v>
      </c>
      <c r="E271" s="64" t="s">
        <v>434</v>
      </c>
      <c r="F271" s="140"/>
      <c r="G271" s="142"/>
      <c r="H271" s="142"/>
      <c r="I271" s="142"/>
      <c r="J271" s="142"/>
      <c r="K271" s="142"/>
      <c r="L271" s="142"/>
      <c r="M271" s="142"/>
      <c r="N271" s="142"/>
      <c r="O271" s="142"/>
      <c r="P271" s="142"/>
      <c r="Q271" s="142"/>
      <c r="R271" s="142"/>
      <c r="S271" s="142"/>
      <c r="T271" s="146"/>
      <c r="U271" s="147"/>
      <c r="V271" s="147"/>
      <c r="W271" s="147"/>
      <c r="X271" s="146"/>
    </row>
    <row r="272" spans="1:24" outlineLevel="1">
      <c r="A272" s="32"/>
      <c r="B272" s="140"/>
      <c r="C272" s="160" t="s">
        <v>760</v>
      </c>
      <c r="D272" s="140"/>
      <c r="E272" s="64"/>
      <c r="F272" s="140"/>
      <c r="G272" s="142"/>
      <c r="H272" s="142"/>
      <c r="I272" s="142"/>
      <c r="J272" s="142"/>
      <c r="K272" s="142"/>
      <c r="L272" s="142"/>
      <c r="M272" s="142"/>
      <c r="N272" s="142">
        <f>SUBTOTAL(9,N271:N271)</f>
        <v>0</v>
      </c>
      <c r="O272" s="142">
        <f>SUBTOTAL(9,O271:O271)</f>
        <v>0</v>
      </c>
      <c r="P272" s="142">
        <f>SUBTOTAL(9,P271:P271)</f>
        <v>0</v>
      </c>
      <c r="Q272" s="142">
        <f>SUBTOTAL(9,Q271:Q271)</f>
        <v>0</v>
      </c>
      <c r="R272" s="142"/>
      <c r="S272" s="142"/>
      <c r="T272" s="146"/>
      <c r="U272" s="147"/>
      <c r="V272" s="147"/>
      <c r="W272" s="157">
        <f>($W$2-O272*24-P272*24-N272*24)/($W$2-O272*24-P272*24)</f>
        <v>1</v>
      </c>
      <c r="X272" s="146"/>
    </row>
    <row r="273" spans="1:24" ht="30" outlineLevel="2">
      <c r="A273" s="43">
        <v>101</v>
      </c>
      <c r="B273" s="140" t="s">
        <v>90</v>
      </c>
      <c r="C273" s="44" t="s">
        <v>31</v>
      </c>
      <c r="D273" s="64">
        <v>149.78899999999999</v>
      </c>
      <c r="E273" s="64" t="s">
        <v>434</v>
      </c>
      <c r="F273" s="44"/>
      <c r="G273" s="53">
        <v>42439</v>
      </c>
      <c r="H273" s="48">
        <v>0.28888888888888892</v>
      </c>
      <c r="I273" s="53">
        <v>42439</v>
      </c>
      <c r="J273" s="49">
        <v>0.875</v>
      </c>
      <c r="K273" s="49"/>
      <c r="L273" s="49"/>
      <c r="M273" s="49"/>
      <c r="N273" s="35">
        <v>0</v>
      </c>
      <c r="O273" s="35">
        <v>0</v>
      </c>
      <c r="P273" s="35">
        <v>0.58611111111111103</v>
      </c>
      <c r="Q273" s="35">
        <v>0</v>
      </c>
      <c r="R273" s="43"/>
      <c r="S273" s="43"/>
      <c r="T273" s="36"/>
      <c r="U273" s="47" t="s">
        <v>530</v>
      </c>
      <c r="V273" s="47"/>
      <c r="W273" s="47"/>
      <c r="X273" s="36" t="s">
        <v>492</v>
      </c>
    </row>
    <row r="274" spans="1:24" outlineLevel="1">
      <c r="A274" s="43"/>
      <c r="B274" s="140"/>
      <c r="C274" s="155" t="s">
        <v>761</v>
      </c>
      <c r="D274" s="64"/>
      <c r="E274" s="64"/>
      <c r="F274" s="44"/>
      <c r="G274" s="53"/>
      <c r="H274" s="48"/>
      <c r="I274" s="53"/>
      <c r="J274" s="49"/>
      <c r="K274" s="49"/>
      <c r="L274" s="49"/>
      <c r="M274" s="49"/>
      <c r="N274" s="35">
        <f>SUBTOTAL(9,N273:N273)</f>
        <v>0</v>
      </c>
      <c r="O274" s="35">
        <f>SUBTOTAL(9,O273:O273)</f>
        <v>0</v>
      </c>
      <c r="P274" s="35">
        <f>SUBTOTAL(9,P273:P273)</f>
        <v>0.58611111111111103</v>
      </c>
      <c r="Q274" s="35">
        <f>SUBTOTAL(9,Q273:Q273)</f>
        <v>0</v>
      </c>
      <c r="R274" s="43"/>
      <c r="S274" s="43"/>
      <c r="T274" s="36"/>
      <c r="U274" s="47"/>
      <c r="V274" s="47"/>
      <c r="W274" s="157">
        <f>($W$2-O274*24-P274*24-N274*24)/($W$2-O274*24-P274*24)</f>
        <v>1</v>
      </c>
      <c r="X274" s="36"/>
    </row>
    <row r="275" spans="1:24" ht="30" outlineLevel="2">
      <c r="A275" s="43">
        <v>102</v>
      </c>
      <c r="B275" s="140" t="s">
        <v>93</v>
      </c>
      <c r="C275" s="44" t="s">
        <v>92</v>
      </c>
      <c r="D275" s="64">
        <v>149.78899999999999</v>
      </c>
      <c r="E275" s="64" t="s">
        <v>434</v>
      </c>
      <c r="F275" s="44"/>
      <c r="G275" s="53">
        <v>42439</v>
      </c>
      <c r="H275" s="48">
        <v>0.28958333333333336</v>
      </c>
      <c r="I275" s="53">
        <v>42439</v>
      </c>
      <c r="J275" s="49">
        <v>0.89444444444444438</v>
      </c>
      <c r="K275" s="49"/>
      <c r="L275" s="49"/>
      <c r="M275" s="49"/>
      <c r="N275" s="35">
        <v>0</v>
      </c>
      <c r="O275" s="35">
        <v>0</v>
      </c>
      <c r="P275" s="35">
        <v>0.60486111111111107</v>
      </c>
      <c r="Q275" s="35">
        <v>0</v>
      </c>
      <c r="R275" s="43"/>
      <c r="S275" s="43"/>
      <c r="T275" s="36"/>
      <c r="U275" s="47" t="s">
        <v>530</v>
      </c>
      <c r="V275" s="47"/>
      <c r="W275" s="47"/>
      <c r="X275" s="36" t="s">
        <v>492</v>
      </c>
    </row>
    <row r="276" spans="1:24" ht="75" outlineLevel="2">
      <c r="A276" s="43">
        <v>102</v>
      </c>
      <c r="B276" s="140" t="s">
        <v>93</v>
      </c>
      <c r="C276" s="44" t="s">
        <v>92</v>
      </c>
      <c r="D276" s="64">
        <v>149.78899999999999</v>
      </c>
      <c r="E276" s="64" t="s">
        <v>434</v>
      </c>
      <c r="F276" s="44"/>
      <c r="G276" s="61">
        <v>42459</v>
      </c>
      <c r="H276" s="34">
        <v>0.3430555555555555</v>
      </c>
      <c r="I276" s="60">
        <v>42460</v>
      </c>
      <c r="J276" s="59">
        <v>1</v>
      </c>
      <c r="K276" s="59"/>
      <c r="L276" s="59"/>
      <c r="M276" s="59"/>
      <c r="N276" s="35">
        <v>0</v>
      </c>
      <c r="O276" s="35">
        <v>0</v>
      </c>
      <c r="P276" s="35">
        <v>0</v>
      </c>
      <c r="Q276" s="35">
        <v>1.6569444444444446</v>
      </c>
      <c r="R276" s="43"/>
      <c r="S276" s="43"/>
      <c r="T276" s="36"/>
      <c r="U276" s="47" t="s">
        <v>591</v>
      </c>
      <c r="V276" s="47"/>
      <c r="W276" s="47"/>
      <c r="X276" s="36" t="s">
        <v>451</v>
      </c>
    </row>
    <row r="277" spans="1:24" outlineLevel="1">
      <c r="A277" s="43"/>
      <c r="B277" s="140"/>
      <c r="C277" s="155" t="s">
        <v>762</v>
      </c>
      <c r="D277" s="64"/>
      <c r="E277" s="64"/>
      <c r="F277" s="44"/>
      <c r="G277" s="61"/>
      <c r="H277" s="34"/>
      <c r="I277" s="60"/>
      <c r="J277" s="59"/>
      <c r="K277" s="59"/>
      <c r="L277" s="59"/>
      <c r="M277" s="59"/>
      <c r="N277" s="35">
        <f>SUBTOTAL(9,N275:N276)</f>
        <v>0</v>
      </c>
      <c r="O277" s="35">
        <f>SUBTOTAL(9,O275:O276)</f>
        <v>0</v>
      </c>
      <c r="P277" s="35">
        <f>SUBTOTAL(9,P275:P276)</f>
        <v>0.60486111111111107</v>
      </c>
      <c r="Q277" s="35">
        <f>SUBTOTAL(9,Q275:Q276)</f>
        <v>1.6569444444444446</v>
      </c>
      <c r="R277" s="43"/>
      <c r="S277" s="43"/>
      <c r="T277" s="36"/>
      <c r="U277" s="47"/>
      <c r="V277" s="47"/>
      <c r="W277" s="157">
        <f>($W$2-O277*24-P277*24-N277*24)/($W$2-O277*24-P277*24)</f>
        <v>1</v>
      </c>
      <c r="X277" s="36"/>
    </row>
    <row r="278" spans="1:24" ht="45" outlineLevel="2">
      <c r="A278" s="43">
        <v>103</v>
      </c>
      <c r="B278" s="140" t="s">
        <v>612</v>
      </c>
      <c r="C278" s="44" t="s">
        <v>452</v>
      </c>
      <c r="D278" s="64">
        <v>39.383000000000003</v>
      </c>
      <c r="E278" s="64" t="s">
        <v>434</v>
      </c>
      <c r="F278" s="44"/>
      <c r="G278" s="61">
        <v>42449</v>
      </c>
      <c r="H278" s="34">
        <v>0.38472222222222219</v>
      </c>
      <c r="I278" s="61">
        <v>42449</v>
      </c>
      <c r="J278" s="49">
        <v>0.7944444444444444</v>
      </c>
      <c r="K278" s="49"/>
      <c r="L278" s="49"/>
      <c r="M278" s="49"/>
      <c r="N278" s="35">
        <v>0.40972222222222221</v>
      </c>
      <c r="O278" s="35">
        <v>0</v>
      </c>
      <c r="P278" s="35">
        <v>0</v>
      </c>
      <c r="Q278" s="35">
        <v>0</v>
      </c>
      <c r="R278" s="43"/>
      <c r="S278" s="43"/>
      <c r="T278" s="36"/>
      <c r="U278" s="47" t="s">
        <v>565</v>
      </c>
      <c r="V278" s="47"/>
      <c r="W278" s="47"/>
      <c r="X278" s="36" t="s">
        <v>459</v>
      </c>
    </row>
    <row r="279" spans="1:24" ht="28.5" outlineLevel="1">
      <c r="A279" s="43"/>
      <c r="B279" s="140"/>
      <c r="C279" s="155" t="s">
        <v>763</v>
      </c>
      <c r="D279" s="64"/>
      <c r="E279" s="64"/>
      <c r="F279" s="44"/>
      <c r="G279" s="61"/>
      <c r="H279" s="34"/>
      <c r="I279" s="61"/>
      <c r="J279" s="49"/>
      <c r="K279" s="49"/>
      <c r="L279" s="49"/>
      <c r="M279" s="49"/>
      <c r="N279" s="35">
        <f>SUBTOTAL(9,N278:N278)</f>
        <v>0.40972222222222221</v>
      </c>
      <c r="O279" s="35">
        <f>SUBTOTAL(9,O278:O278)</f>
        <v>0</v>
      </c>
      <c r="P279" s="35">
        <f>SUBTOTAL(9,P278:P278)</f>
        <v>0</v>
      </c>
      <c r="Q279" s="35">
        <f>SUBTOTAL(9,Q278:Q278)</f>
        <v>0</v>
      </c>
      <c r="R279" s="43"/>
      <c r="S279" s="43"/>
      <c r="T279" s="36"/>
      <c r="U279" s="47"/>
      <c r="V279" s="47"/>
      <c r="W279" s="157">
        <f>($W$2-O279*24-P279*24-N279*24)/($W$2-O279*24-P279*24)</f>
        <v>0.98678315412186379</v>
      </c>
      <c r="X279" s="36"/>
    </row>
    <row r="280" spans="1:24" ht="30" outlineLevel="2">
      <c r="A280" s="32">
        <v>104</v>
      </c>
      <c r="B280" s="140" t="s">
        <v>613</v>
      </c>
      <c r="C280" s="159" t="s">
        <v>453</v>
      </c>
      <c r="D280" s="140">
        <v>39.383000000000003</v>
      </c>
      <c r="E280" s="64" t="s">
        <v>434</v>
      </c>
      <c r="F280" s="140"/>
      <c r="G280" s="142"/>
      <c r="H280" s="142"/>
      <c r="I280" s="142"/>
      <c r="J280" s="142"/>
      <c r="K280" s="142"/>
      <c r="L280" s="142"/>
      <c r="M280" s="142"/>
      <c r="N280" s="142"/>
      <c r="O280" s="142"/>
      <c r="P280" s="142"/>
      <c r="Q280" s="142"/>
      <c r="R280" s="142"/>
      <c r="S280" s="142"/>
      <c r="T280" s="146"/>
      <c r="U280" s="147"/>
      <c r="V280" s="147"/>
      <c r="W280" s="147"/>
      <c r="X280" s="146"/>
    </row>
    <row r="281" spans="1:24" ht="28.5" outlineLevel="1">
      <c r="A281" s="32"/>
      <c r="B281" s="140"/>
      <c r="C281" s="160" t="s">
        <v>764</v>
      </c>
      <c r="D281" s="140"/>
      <c r="E281" s="64"/>
      <c r="F281" s="140"/>
      <c r="G281" s="142"/>
      <c r="H281" s="142"/>
      <c r="I281" s="142"/>
      <c r="J281" s="142"/>
      <c r="K281" s="142"/>
      <c r="L281" s="142"/>
      <c r="M281" s="142"/>
      <c r="N281" s="142">
        <f>SUBTOTAL(9,N280:N280)</f>
        <v>0</v>
      </c>
      <c r="O281" s="142">
        <f>SUBTOTAL(9,O280:O280)</f>
        <v>0</v>
      </c>
      <c r="P281" s="142">
        <f>SUBTOTAL(9,P280:P280)</f>
        <v>0</v>
      </c>
      <c r="Q281" s="142">
        <f>SUBTOTAL(9,Q280:Q280)</f>
        <v>0</v>
      </c>
      <c r="R281" s="142"/>
      <c r="S281" s="142"/>
      <c r="T281" s="146"/>
      <c r="U281" s="147"/>
      <c r="V281" s="147"/>
      <c r="W281" s="157">
        <f>($W$2-O281*24-P281*24-N281*24)/($W$2-O281*24-P281*24)</f>
        <v>1</v>
      </c>
      <c r="X281" s="146"/>
    </row>
    <row r="282" spans="1:24" ht="30" outlineLevel="2">
      <c r="A282" s="43">
        <v>105</v>
      </c>
      <c r="B282" s="140" t="s">
        <v>614</v>
      </c>
      <c r="C282" s="44" t="s">
        <v>455</v>
      </c>
      <c r="D282" s="64">
        <v>156.03899999999999</v>
      </c>
      <c r="E282" s="64" t="s">
        <v>434</v>
      </c>
      <c r="F282" s="44"/>
      <c r="G282" s="53">
        <v>42430</v>
      </c>
      <c r="H282" s="48">
        <v>0.71388888888888891</v>
      </c>
      <c r="I282" s="53">
        <v>42431</v>
      </c>
      <c r="J282" s="49">
        <v>0.31527777777777777</v>
      </c>
      <c r="K282" s="49"/>
      <c r="L282" s="49"/>
      <c r="M282" s="49"/>
      <c r="N282" s="35">
        <v>0</v>
      </c>
      <c r="O282" s="35">
        <v>0</v>
      </c>
      <c r="P282" s="35">
        <v>0</v>
      </c>
      <c r="Q282" s="35">
        <v>0.60138888888888886</v>
      </c>
      <c r="R282" s="43"/>
      <c r="S282" s="43"/>
      <c r="T282" s="36"/>
      <c r="U282" s="47" t="s">
        <v>457</v>
      </c>
      <c r="V282" s="47"/>
      <c r="W282" s="47"/>
      <c r="X282" s="36" t="s">
        <v>9</v>
      </c>
    </row>
    <row r="283" spans="1:24" ht="30" outlineLevel="2">
      <c r="A283" s="43">
        <v>105</v>
      </c>
      <c r="B283" s="140" t="s">
        <v>614</v>
      </c>
      <c r="C283" s="44" t="s">
        <v>455</v>
      </c>
      <c r="D283" s="64">
        <v>156.03899999999999</v>
      </c>
      <c r="E283" s="64" t="s">
        <v>434</v>
      </c>
      <c r="F283" s="44"/>
      <c r="G283" s="53">
        <v>42432</v>
      </c>
      <c r="H283" s="48">
        <v>0.71458333333333324</v>
      </c>
      <c r="I283" s="53">
        <v>42433</v>
      </c>
      <c r="J283" s="49">
        <v>0.30763888888888891</v>
      </c>
      <c r="K283" s="49"/>
      <c r="L283" s="49"/>
      <c r="M283" s="49"/>
      <c r="N283" s="35">
        <v>0</v>
      </c>
      <c r="O283" s="35">
        <v>0</v>
      </c>
      <c r="P283" s="35">
        <v>0</v>
      </c>
      <c r="Q283" s="35">
        <v>0.59305555555555578</v>
      </c>
      <c r="R283" s="43"/>
      <c r="S283" s="43"/>
      <c r="T283" s="36"/>
      <c r="U283" s="47" t="s">
        <v>457</v>
      </c>
      <c r="V283" s="47"/>
      <c r="W283" s="47"/>
      <c r="X283" s="36" t="s">
        <v>9</v>
      </c>
    </row>
    <row r="284" spans="1:24" ht="30" outlineLevel="2">
      <c r="A284" s="43">
        <v>105</v>
      </c>
      <c r="B284" s="140" t="s">
        <v>614</v>
      </c>
      <c r="C284" s="44" t="s">
        <v>455</v>
      </c>
      <c r="D284" s="64">
        <v>156.03899999999999</v>
      </c>
      <c r="E284" s="64" t="s">
        <v>434</v>
      </c>
      <c r="F284" s="44"/>
      <c r="G284" s="53">
        <v>42434</v>
      </c>
      <c r="H284" s="48">
        <v>0.68055555555555547</v>
      </c>
      <c r="I284" s="53">
        <v>42435</v>
      </c>
      <c r="J284" s="37">
        <v>0.29722222222222222</v>
      </c>
      <c r="K284" s="37"/>
      <c r="L284" s="37"/>
      <c r="M284" s="37"/>
      <c r="N284" s="35">
        <v>0</v>
      </c>
      <c r="O284" s="35">
        <v>0</v>
      </c>
      <c r="P284" s="35">
        <v>0</v>
      </c>
      <c r="Q284" s="35">
        <v>0.61666666666666681</v>
      </c>
      <c r="R284" s="43"/>
      <c r="S284" s="43"/>
      <c r="T284" s="36"/>
      <c r="U284" s="47" t="s">
        <v>457</v>
      </c>
      <c r="V284" s="47"/>
      <c r="W284" s="47"/>
      <c r="X284" s="36" t="s">
        <v>9</v>
      </c>
    </row>
    <row r="285" spans="1:24" ht="30" outlineLevel="2">
      <c r="A285" s="43">
        <v>105</v>
      </c>
      <c r="B285" s="140" t="s">
        <v>614</v>
      </c>
      <c r="C285" s="44" t="s">
        <v>455</v>
      </c>
      <c r="D285" s="64">
        <v>156.03899999999999</v>
      </c>
      <c r="E285" s="64" t="s">
        <v>434</v>
      </c>
      <c r="F285" s="44"/>
      <c r="G285" s="53">
        <v>42436</v>
      </c>
      <c r="H285" s="48">
        <v>0.69305555555555554</v>
      </c>
      <c r="I285" s="53">
        <v>42437</v>
      </c>
      <c r="J285" s="37">
        <v>0.26250000000000001</v>
      </c>
      <c r="K285" s="37"/>
      <c r="L285" s="37"/>
      <c r="M285" s="37"/>
      <c r="N285" s="35">
        <v>0</v>
      </c>
      <c r="O285" s="35">
        <v>0</v>
      </c>
      <c r="P285" s="35">
        <v>0</v>
      </c>
      <c r="Q285" s="35">
        <v>0.56944444444444442</v>
      </c>
      <c r="R285" s="43"/>
      <c r="S285" s="43"/>
      <c r="T285" s="36"/>
      <c r="U285" s="47" t="s">
        <v>457</v>
      </c>
      <c r="V285" s="47"/>
      <c r="W285" s="47"/>
      <c r="X285" s="36" t="s">
        <v>9</v>
      </c>
    </row>
    <row r="286" spans="1:24" ht="30" outlineLevel="2">
      <c r="A286" s="43">
        <v>105</v>
      </c>
      <c r="B286" s="140" t="s">
        <v>614</v>
      </c>
      <c r="C286" s="44" t="s">
        <v>455</v>
      </c>
      <c r="D286" s="64">
        <v>156.03899999999999</v>
      </c>
      <c r="E286" s="64" t="s">
        <v>434</v>
      </c>
      <c r="F286" s="44"/>
      <c r="G286" s="53">
        <v>42437</v>
      </c>
      <c r="H286" s="48">
        <v>0.70624999999999993</v>
      </c>
      <c r="I286" s="53">
        <v>42438</v>
      </c>
      <c r="J286" s="37">
        <v>0.2986111111111111</v>
      </c>
      <c r="K286" s="37"/>
      <c r="L286" s="37"/>
      <c r="M286" s="37"/>
      <c r="N286" s="35">
        <v>0</v>
      </c>
      <c r="O286" s="35">
        <v>0</v>
      </c>
      <c r="P286" s="35">
        <v>0</v>
      </c>
      <c r="Q286" s="35">
        <v>0.59236111111111123</v>
      </c>
      <c r="R286" s="43"/>
      <c r="S286" s="43"/>
      <c r="T286" s="36"/>
      <c r="U286" s="47" t="s">
        <v>457</v>
      </c>
      <c r="V286" s="47"/>
      <c r="W286" s="47"/>
      <c r="X286" s="36" t="s">
        <v>9</v>
      </c>
    </row>
    <row r="287" spans="1:24" ht="30" outlineLevel="2">
      <c r="A287" s="43">
        <v>105</v>
      </c>
      <c r="B287" s="140" t="s">
        <v>614</v>
      </c>
      <c r="C287" s="44" t="s">
        <v>455</v>
      </c>
      <c r="D287" s="64">
        <v>156.03899999999999</v>
      </c>
      <c r="E287" s="64" t="s">
        <v>434</v>
      </c>
      <c r="F287" s="44"/>
      <c r="G287" s="53">
        <v>42439</v>
      </c>
      <c r="H287" s="48">
        <v>0.69791666666666663</v>
      </c>
      <c r="I287" s="53">
        <v>42440</v>
      </c>
      <c r="J287" s="49">
        <v>0.28263888888888888</v>
      </c>
      <c r="K287" s="49"/>
      <c r="L287" s="49"/>
      <c r="M287" s="49"/>
      <c r="N287" s="35">
        <v>0</v>
      </c>
      <c r="O287" s="35">
        <v>0</v>
      </c>
      <c r="P287" s="35">
        <v>0</v>
      </c>
      <c r="Q287" s="35">
        <v>0.58472222222222225</v>
      </c>
      <c r="R287" s="43"/>
      <c r="S287" s="43"/>
      <c r="T287" s="36"/>
      <c r="U287" s="47" t="s">
        <v>457</v>
      </c>
      <c r="V287" s="47"/>
      <c r="W287" s="47"/>
      <c r="X287" s="36" t="s">
        <v>9</v>
      </c>
    </row>
    <row r="288" spans="1:24" ht="30" outlineLevel="2">
      <c r="A288" s="43">
        <v>105</v>
      </c>
      <c r="B288" s="140" t="s">
        <v>614</v>
      </c>
      <c r="C288" s="44" t="s">
        <v>455</v>
      </c>
      <c r="D288" s="64">
        <v>156.03899999999999</v>
      </c>
      <c r="E288" s="64" t="s">
        <v>434</v>
      </c>
      <c r="F288" s="44"/>
      <c r="G288" s="53">
        <v>42441</v>
      </c>
      <c r="H288" s="48">
        <v>0.70277777777777783</v>
      </c>
      <c r="I288" s="53">
        <v>42442</v>
      </c>
      <c r="J288" s="49">
        <v>0.31388888888888888</v>
      </c>
      <c r="K288" s="49"/>
      <c r="L288" s="49"/>
      <c r="M288" s="49"/>
      <c r="N288" s="35">
        <v>0</v>
      </c>
      <c r="O288" s="35">
        <v>0</v>
      </c>
      <c r="P288" s="35">
        <v>0</v>
      </c>
      <c r="Q288" s="35">
        <v>0.61111111111111105</v>
      </c>
      <c r="R288" s="43"/>
      <c r="S288" s="43"/>
      <c r="T288" s="36"/>
      <c r="U288" s="47" t="s">
        <v>457</v>
      </c>
      <c r="V288" s="47"/>
      <c r="W288" s="47"/>
      <c r="X288" s="36" t="s">
        <v>9</v>
      </c>
    </row>
    <row r="289" spans="1:24" ht="30" outlineLevel="2">
      <c r="A289" s="43">
        <v>105</v>
      </c>
      <c r="B289" s="140" t="s">
        <v>614</v>
      </c>
      <c r="C289" s="44" t="s">
        <v>455</v>
      </c>
      <c r="D289" s="64">
        <v>156.03899999999999</v>
      </c>
      <c r="E289" s="64" t="s">
        <v>434</v>
      </c>
      <c r="F289" s="44"/>
      <c r="G289" s="53">
        <v>42442</v>
      </c>
      <c r="H289" s="48">
        <v>0.67222222222222217</v>
      </c>
      <c r="I289" s="53">
        <v>42443</v>
      </c>
      <c r="J289" s="49">
        <v>0.29375000000000001</v>
      </c>
      <c r="K289" s="49"/>
      <c r="L289" s="49"/>
      <c r="M289" s="49"/>
      <c r="N289" s="35">
        <v>0</v>
      </c>
      <c r="O289" s="35">
        <v>0</v>
      </c>
      <c r="P289" s="35">
        <v>0</v>
      </c>
      <c r="Q289" s="35">
        <v>0.62152777777777779</v>
      </c>
      <c r="R289" s="43"/>
      <c r="S289" s="43"/>
      <c r="T289" s="36"/>
      <c r="U289" s="47" t="s">
        <v>457</v>
      </c>
      <c r="V289" s="47"/>
      <c r="W289" s="47"/>
      <c r="X289" s="36" t="s">
        <v>9</v>
      </c>
    </row>
    <row r="290" spans="1:24" ht="30" outlineLevel="2">
      <c r="A290" s="43">
        <v>105</v>
      </c>
      <c r="B290" s="140" t="s">
        <v>614</v>
      </c>
      <c r="C290" s="44" t="s">
        <v>455</v>
      </c>
      <c r="D290" s="64">
        <v>156.03899999999999</v>
      </c>
      <c r="E290" s="64" t="s">
        <v>434</v>
      </c>
      <c r="F290" s="44"/>
      <c r="G290" s="53">
        <v>42444</v>
      </c>
      <c r="H290" s="48">
        <v>0.69305555555555554</v>
      </c>
      <c r="I290" s="53">
        <v>42445</v>
      </c>
      <c r="J290" s="49">
        <v>0.27777777777777779</v>
      </c>
      <c r="K290" s="49"/>
      <c r="L290" s="49"/>
      <c r="M290" s="49"/>
      <c r="N290" s="35">
        <v>0</v>
      </c>
      <c r="O290" s="35">
        <v>0</v>
      </c>
      <c r="P290" s="35">
        <v>0</v>
      </c>
      <c r="Q290" s="35">
        <v>0.58472222222222214</v>
      </c>
      <c r="R290" s="43"/>
      <c r="S290" s="43"/>
      <c r="T290" s="36"/>
      <c r="U290" s="47" t="s">
        <v>457</v>
      </c>
      <c r="V290" s="47"/>
      <c r="W290" s="47"/>
      <c r="X290" s="36" t="s">
        <v>9</v>
      </c>
    </row>
    <row r="291" spans="1:24" ht="30" outlineLevel="2">
      <c r="A291" s="43">
        <v>105</v>
      </c>
      <c r="B291" s="140" t="s">
        <v>614</v>
      </c>
      <c r="C291" s="44" t="s">
        <v>455</v>
      </c>
      <c r="D291" s="64">
        <v>156.03899999999999</v>
      </c>
      <c r="E291" s="64" t="s">
        <v>434</v>
      </c>
      <c r="F291" s="44"/>
      <c r="G291" s="52">
        <v>42446</v>
      </c>
      <c r="H291" s="34">
        <v>0.72083333333333333</v>
      </c>
      <c r="I291" s="52">
        <v>42447</v>
      </c>
      <c r="J291" s="34">
        <v>0.33749999999999997</v>
      </c>
      <c r="K291" s="34"/>
      <c r="L291" s="34"/>
      <c r="M291" s="34"/>
      <c r="N291" s="35">
        <v>0</v>
      </c>
      <c r="O291" s="35">
        <v>0</v>
      </c>
      <c r="P291" s="35">
        <v>0</v>
      </c>
      <c r="Q291" s="35">
        <v>0.61666666666666659</v>
      </c>
      <c r="R291" s="43"/>
      <c r="S291" s="43"/>
      <c r="T291" s="36"/>
      <c r="U291" s="47" t="s">
        <v>457</v>
      </c>
      <c r="V291" s="47"/>
      <c r="W291" s="47"/>
      <c r="X291" s="36" t="s">
        <v>9</v>
      </c>
    </row>
    <row r="292" spans="1:24" ht="30" outlineLevel="2">
      <c r="A292" s="43">
        <v>105</v>
      </c>
      <c r="B292" s="140" t="s">
        <v>614</v>
      </c>
      <c r="C292" s="44" t="s">
        <v>455</v>
      </c>
      <c r="D292" s="64">
        <v>156.03899999999999</v>
      </c>
      <c r="E292" s="64" t="s">
        <v>434</v>
      </c>
      <c r="F292" s="44"/>
      <c r="G292" s="52">
        <v>42448</v>
      </c>
      <c r="H292" s="34">
        <v>0.71666666666666667</v>
      </c>
      <c r="I292" s="52">
        <v>42449</v>
      </c>
      <c r="J292" s="34">
        <v>0.32777777777777778</v>
      </c>
      <c r="K292" s="34"/>
      <c r="L292" s="34"/>
      <c r="M292" s="34"/>
      <c r="N292" s="35">
        <v>0</v>
      </c>
      <c r="O292" s="35">
        <v>0</v>
      </c>
      <c r="P292" s="35">
        <v>0</v>
      </c>
      <c r="Q292" s="35">
        <v>0.61111111111111105</v>
      </c>
      <c r="R292" s="43"/>
      <c r="S292" s="43"/>
      <c r="T292" s="36"/>
      <c r="U292" s="47" t="s">
        <v>457</v>
      </c>
      <c r="V292" s="47"/>
      <c r="W292" s="47"/>
      <c r="X292" s="36" t="s">
        <v>9</v>
      </c>
    </row>
    <row r="293" spans="1:24" ht="30" outlineLevel="2">
      <c r="A293" s="43">
        <v>105</v>
      </c>
      <c r="B293" s="140" t="s">
        <v>614</v>
      </c>
      <c r="C293" s="44" t="s">
        <v>455</v>
      </c>
      <c r="D293" s="64">
        <v>156.03899999999999</v>
      </c>
      <c r="E293" s="64" t="s">
        <v>434</v>
      </c>
      <c r="F293" s="44"/>
      <c r="G293" s="61">
        <v>42450</v>
      </c>
      <c r="H293" s="34">
        <v>8.5416666666666655E-2</v>
      </c>
      <c r="I293" s="61">
        <v>42450</v>
      </c>
      <c r="J293" s="49">
        <v>0.28541666666666665</v>
      </c>
      <c r="K293" s="49"/>
      <c r="L293" s="49"/>
      <c r="M293" s="49"/>
      <c r="N293" s="35">
        <v>0</v>
      </c>
      <c r="O293" s="35">
        <v>0</v>
      </c>
      <c r="P293" s="35">
        <v>0</v>
      </c>
      <c r="Q293" s="35">
        <v>0.2</v>
      </c>
      <c r="R293" s="43"/>
      <c r="S293" s="43"/>
      <c r="T293" s="36"/>
      <c r="U293" s="47" t="s">
        <v>457</v>
      </c>
      <c r="V293" s="47"/>
      <c r="W293" s="47"/>
      <c r="X293" s="36" t="s">
        <v>9</v>
      </c>
    </row>
    <row r="294" spans="1:24" ht="90" outlineLevel="2">
      <c r="A294" s="43">
        <v>105</v>
      </c>
      <c r="B294" s="140" t="s">
        <v>614</v>
      </c>
      <c r="C294" s="44" t="s">
        <v>455</v>
      </c>
      <c r="D294" s="64">
        <v>156.03899999999999</v>
      </c>
      <c r="E294" s="64" t="s">
        <v>434</v>
      </c>
      <c r="F294" s="44"/>
      <c r="G294" s="61">
        <v>42449</v>
      </c>
      <c r="H294" s="34">
        <v>0.66875000000000007</v>
      </c>
      <c r="I294" s="61">
        <v>42449</v>
      </c>
      <c r="J294" s="49">
        <v>0.70138888888888884</v>
      </c>
      <c r="K294" s="49"/>
      <c r="L294" s="49"/>
      <c r="M294" s="49"/>
      <c r="N294" s="35">
        <v>0</v>
      </c>
      <c r="O294" s="35">
        <v>3.2638888888888773E-2</v>
      </c>
      <c r="P294" s="35">
        <v>0</v>
      </c>
      <c r="Q294" s="35">
        <v>0</v>
      </c>
      <c r="R294" s="43"/>
      <c r="S294" s="43"/>
      <c r="T294" s="36"/>
      <c r="U294" s="47" t="s">
        <v>585</v>
      </c>
      <c r="V294" s="47"/>
      <c r="W294" s="47"/>
      <c r="X294" s="36" t="s">
        <v>475</v>
      </c>
    </row>
    <row r="295" spans="1:24" ht="30" outlineLevel="2">
      <c r="A295" s="43">
        <v>105</v>
      </c>
      <c r="B295" s="140" t="s">
        <v>614</v>
      </c>
      <c r="C295" s="44" t="s">
        <v>455</v>
      </c>
      <c r="D295" s="64">
        <v>156.03899999999999</v>
      </c>
      <c r="E295" s="64" t="s">
        <v>434</v>
      </c>
      <c r="F295" s="44"/>
      <c r="G295" s="62">
        <v>42453</v>
      </c>
      <c r="H295" s="49">
        <v>0.6743055555555556</v>
      </c>
      <c r="I295" s="62">
        <v>42454</v>
      </c>
      <c r="J295" s="49">
        <v>0.2902777777777778</v>
      </c>
      <c r="K295" s="49"/>
      <c r="L295" s="49"/>
      <c r="M295" s="49"/>
      <c r="N295" s="35">
        <v>0</v>
      </c>
      <c r="O295" s="35">
        <v>0</v>
      </c>
      <c r="P295" s="35">
        <v>0</v>
      </c>
      <c r="Q295" s="35">
        <v>0.61597222222222225</v>
      </c>
      <c r="R295" s="43"/>
      <c r="S295" s="43"/>
      <c r="T295" s="36"/>
      <c r="U295" s="47" t="s">
        <v>559</v>
      </c>
      <c r="V295" s="47"/>
      <c r="W295" s="47"/>
      <c r="X295" s="36" t="s">
        <v>9</v>
      </c>
    </row>
    <row r="296" spans="1:24" s="67" customFormat="1" ht="30" outlineLevel="2">
      <c r="A296" s="43">
        <v>105</v>
      </c>
      <c r="B296" s="140" t="s">
        <v>614</v>
      </c>
      <c r="C296" s="44" t="s">
        <v>455</v>
      </c>
      <c r="D296" s="64">
        <v>156.03899999999999</v>
      </c>
      <c r="E296" s="64" t="s">
        <v>434</v>
      </c>
      <c r="F296" s="44"/>
      <c r="G296" s="61">
        <v>42455</v>
      </c>
      <c r="H296" s="49">
        <v>0.68611111111111101</v>
      </c>
      <c r="I296" s="61">
        <v>42456</v>
      </c>
      <c r="J296" s="49">
        <v>0.32916666666666666</v>
      </c>
      <c r="K296" s="49"/>
      <c r="L296" s="49"/>
      <c r="M296" s="49"/>
      <c r="N296" s="35">
        <v>0</v>
      </c>
      <c r="O296" s="35">
        <v>0</v>
      </c>
      <c r="P296" s="35">
        <v>0</v>
      </c>
      <c r="Q296" s="35">
        <v>0.6430555555555556</v>
      </c>
      <c r="R296" s="43"/>
      <c r="S296" s="43"/>
      <c r="T296" s="36"/>
      <c r="U296" s="47" t="s">
        <v>457</v>
      </c>
      <c r="V296" s="47"/>
      <c r="W296" s="47"/>
      <c r="X296" s="36" t="s">
        <v>9</v>
      </c>
    </row>
    <row r="297" spans="1:24" ht="30" outlineLevel="2">
      <c r="A297" s="43">
        <v>105</v>
      </c>
      <c r="B297" s="140" t="s">
        <v>614</v>
      </c>
      <c r="C297" s="44" t="s">
        <v>455</v>
      </c>
      <c r="D297" s="64">
        <v>156.03899999999999</v>
      </c>
      <c r="E297" s="64" t="s">
        <v>434</v>
      </c>
      <c r="F297" s="44"/>
      <c r="G297" s="61">
        <v>42457</v>
      </c>
      <c r="H297" s="34">
        <v>0.72361111111111109</v>
      </c>
      <c r="I297" s="61">
        <v>42458</v>
      </c>
      <c r="J297" s="34">
        <v>0.28263888888888888</v>
      </c>
      <c r="K297" s="34"/>
      <c r="L297" s="34"/>
      <c r="M297" s="34"/>
      <c r="N297" s="35">
        <v>0</v>
      </c>
      <c r="O297" s="35">
        <v>0</v>
      </c>
      <c r="P297" s="35">
        <v>0</v>
      </c>
      <c r="Q297" s="35">
        <v>0.55902777777777779</v>
      </c>
      <c r="R297" s="43"/>
      <c r="S297" s="43"/>
      <c r="T297" s="36"/>
      <c r="U297" s="47" t="s">
        <v>457</v>
      </c>
      <c r="V297" s="47"/>
      <c r="W297" s="47"/>
      <c r="X297" s="36" t="s">
        <v>9</v>
      </c>
    </row>
    <row r="298" spans="1:24" s="28" customFormat="1" ht="30" outlineLevel="2">
      <c r="A298" s="43">
        <v>105</v>
      </c>
      <c r="B298" s="140" t="s">
        <v>614</v>
      </c>
      <c r="C298" s="44" t="s">
        <v>455</v>
      </c>
      <c r="D298" s="64">
        <v>156.03899999999999</v>
      </c>
      <c r="E298" s="64" t="s">
        <v>434</v>
      </c>
      <c r="F298" s="44"/>
      <c r="G298" s="61">
        <v>42459</v>
      </c>
      <c r="H298" s="34">
        <v>4.1666666666666666E-3</v>
      </c>
      <c r="I298" s="61">
        <v>42459</v>
      </c>
      <c r="J298" s="34">
        <v>0.27361111111111108</v>
      </c>
      <c r="K298" s="34"/>
      <c r="L298" s="34"/>
      <c r="M298" s="34"/>
      <c r="N298" s="35">
        <v>0</v>
      </c>
      <c r="O298" s="35">
        <v>0</v>
      </c>
      <c r="P298" s="35">
        <v>0</v>
      </c>
      <c r="Q298" s="35">
        <v>0.26944444444444443</v>
      </c>
      <c r="R298" s="43"/>
      <c r="S298" s="43"/>
      <c r="T298" s="36"/>
      <c r="U298" s="47" t="s">
        <v>457</v>
      </c>
      <c r="V298" s="47"/>
      <c r="W298" s="47"/>
      <c r="X298" s="36" t="s">
        <v>9</v>
      </c>
    </row>
    <row r="299" spans="1:24" ht="30" outlineLevel="2">
      <c r="A299" s="43">
        <v>105</v>
      </c>
      <c r="B299" s="140" t="s">
        <v>614</v>
      </c>
      <c r="C299" s="44" t="s">
        <v>455</v>
      </c>
      <c r="D299" s="64">
        <v>156.03899999999999</v>
      </c>
      <c r="E299" s="64" t="s">
        <v>434</v>
      </c>
      <c r="F299" s="44"/>
      <c r="G299" s="61">
        <v>42459</v>
      </c>
      <c r="H299" s="34">
        <v>0.75138888888888899</v>
      </c>
      <c r="I299" s="61">
        <v>42460</v>
      </c>
      <c r="J299" s="34">
        <v>0.34166666666666662</v>
      </c>
      <c r="K299" s="34"/>
      <c r="L299" s="34"/>
      <c r="M299" s="34"/>
      <c r="N299" s="35">
        <v>0</v>
      </c>
      <c r="O299" s="35">
        <v>0</v>
      </c>
      <c r="P299" s="35">
        <v>0</v>
      </c>
      <c r="Q299" s="35">
        <v>0.59027777777777757</v>
      </c>
      <c r="R299" s="43"/>
      <c r="S299" s="43"/>
      <c r="T299" s="36"/>
      <c r="U299" s="47" t="s">
        <v>457</v>
      </c>
      <c r="V299" s="47"/>
      <c r="W299" s="47"/>
      <c r="X299" s="36" t="s">
        <v>9</v>
      </c>
    </row>
    <row r="300" spans="1:24" outlineLevel="1">
      <c r="A300" s="43"/>
      <c r="B300" s="140"/>
      <c r="C300" s="155" t="s">
        <v>765</v>
      </c>
      <c r="D300" s="64"/>
      <c r="E300" s="64"/>
      <c r="F300" s="44"/>
      <c r="G300" s="61"/>
      <c r="H300" s="34"/>
      <c r="I300" s="61"/>
      <c r="J300" s="34"/>
      <c r="K300" s="34"/>
      <c r="L300" s="34"/>
      <c r="M300" s="34"/>
      <c r="N300" s="35">
        <f>SUBTOTAL(9,N282:N299)</f>
        <v>0</v>
      </c>
      <c r="O300" s="35">
        <f>SUBTOTAL(9,O282:O299)</f>
        <v>3.2638888888888773E-2</v>
      </c>
      <c r="P300" s="35">
        <f>SUBTOTAL(9,P282:P299)</f>
        <v>0</v>
      </c>
      <c r="Q300" s="35">
        <f>SUBTOTAL(9,Q282:Q299)</f>
        <v>9.4805555555555543</v>
      </c>
      <c r="R300" s="43"/>
      <c r="S300" s="43"/>
      <c r="T300" s="36"/>
      <c r="U300" s="47"/>
      <c r="V300" s="47"/>
      <c r="W300" s="157">
        <f>($W$2-O300*24-P300*24-N300*24)/($W$2-O300*24-P300*24)</f>
        <v>1</v>
      </c>
      <c r="X300" s="36"/>
    </row>
    <row r="301" spans="1:24" ht="28.5" outlineLevel="2">
      <c r="A301" s="43">
        <v>106</v>
      </c>
      <c r="B301" s="140" t="s">
        <v>615</v>
      </c>
      <c r="C301" s="44" t="s">
        <v>454</v>
      </c>
      <c r="D301" s="64">
        <v>156.03899999999999</v>
      </c>
      <c r="E301" s="64" t="s">
        <v>434</v>
      </c>
      <c r="F301" s="44"/>
      <c r="G301" s="53">
        <v>42429</v>
      </c>
      <c r="H301" s="48">
        <v>0.71597222222222223</v>
      </c>
      <c r="I301" s="53">
        <v>42430</v>
      </c>
      <c r="J301" s="34">
        <v>0.30694444444444441</v>
      </c>
      <c r="K301" s="34"/>
      <c r="L301" s="34"/>
      <c r="M301" s="34"/>
      <c r="N301" s="35">
        <v>0</v>
      </c>
      <c r="O301" s="35">
        <v>0</v>
      </c>
      <c r="P301" s="35">
        <v>0</v>
      </c>
      <c r="Q301" s="35">
        <v>0.30694444444444441</v>
      </c>
      <c r="R301" s="43"/>
      <c r="S301" s="43"/>
      <c r="T301" s="38"/>
      <c r="U301" s="150" t="s">
        <v>457</v>
      </c>
      <c r="V301" s="150"/>
      <c r="W301" s="150"/>
      <c r="X301" s="38" t="s">
        <v>9</v>
      </c>
    </row>
    <row r="302" spans="1:24" ht="30" outlineLevel="2">
      <c r="A302" s="43">
        <v>106</v>
      </c>
      <c r="B302" s="140" t="s">
        <v>615</v>
      </c>
      <c r="C302" s="44" t="s">
        <v>454</v>
      </c>
      <c r="D302" s="64">
        <v>156.03899999999999</v>
      </c>
      <c r="E302" s="64" t="s">
        <v>434</v>
      </c>
      <c r="F302" s="44"/>
      <c r="G302" s="53">
        <v>42431</v>
      </c>
      <c r="H302" s="48">
        <v>0.7270833333333333</v>
      </c>
      <c r="I302" s="53">
        <v>42432</v>
      </c>
      <c r="J302" s="49">
        <v>0.34375</v>
      </c>
      <c r="K302" s="49"/>
      <c r="L302" s="49"/>
      <c r="M302" s="49"/>
      <c r="N302" s="35">
        <v>0</v>
      </c>
      <c r="O302" s="35">
        <v>0</v>
      </c>
      <c r="P302" s="35">
        <v>0</v>
      </c>
      <c r="Q302" s="35">
        <v>0.6166666666666667</v>
      </c>
      <c r="R302" s="43"/>
      <c r="S302" s="43"/>
      <c r="T302" s="36"/>
      <c r="U302" s="47" t="s">
        <v>457</v>
      </c>
      <c r="V302" s="47"/>
      <c r="W302" s="47"/>
      <c r="X302" s="36" t="s">
        <v>9</v>
      </c>
    </row>
    <row r="303" spans="1:24" ht="30" outlineLevel="2">
      <c r="A303" s="43">
        <v>106</v>
      </c>
      <c r="B303" s="140" t="s">
        <v>615</v>
      </c>
      <c r="C303" s="44" t="s">
        <v>454</v>
      </c>
      <c r="D303" s="64">
        <v>156.03899999999999</v>
      </c>
      <c r="E303" s="64" t="s">
        <v>434</v>
      </c>
      <c r="F303" s="44"/>
      <c r="G303" s="53">
        <v>42433</v>
      </c>
      <c r="H303" s="48">
        <v>0.67638888888888893</v>
      </c>
      <c r="I303" s="53">
        <v>42434</v>
      </c>
      <c r="J303" s="37">
        <v>0.3034722222222222</v>
      </c>
      <c r="K303" s="37"/>
      <c r="L303" s="37"/>
      <c r="M303" s="37"/>
      <c r="N303" s="35">
        <v>0</v>
      </c>
      <c r="O303" s="35">
        <v>0</v>
      </c>
      <c r="P303" s="35">
        <v>0</v>
      </c>
      <c r="Q303" s="35">
        <v>0.62708333333333321</v>
      </c>
      <c r="R303" s="43"/>
      <c r="S303" s="43"/>
      <c r="T303" s="36"/>
      <c r="U303" s="47" t="s">
        <v>457</v>
      </c>
      <c r="V303" s="47"/>
      <c r="W303" s="47"/>
      <c r="X303" s="36" t="s">
        <v>9</v>
      </c>
    </row>
    <row r="304" spans="1:24" ht="30" outlineLevel="2">
      <c r="A304" s="43">
        <v>106</v>
      </c>
      <c r="B304" s="140" t="s">
        <v>615</v>
      </c>
      <c r="C304" s="44" t="s">
        <v>454</v>
      </c>
      <c r="D304" s="64">
        <v>156.03899999999999</v>
      </c>
      <c r="E304" s="64" t="s">
        <v>434</v>
      </c>
      <c r="F304" s="44"/>
      <c r="G304" s="53">
        <v>42435</v>
      </c>
      <c r="H304" s="48">
        <v>0.69305555555555554</v>
      </c>
      <c r="I304" s="53">
        <v>42436</v>
      </c>
      <c r="J304" s="37">
        <v>0.2590277777777778</v>
      </c>
      <c r="K304" s="37"/>
      <c r="L304" s="37"/>
      <c r="M304" s="37"/>
      <c r="N304" s="35">
        <v>0</v>
      </c>
      <c r="O304" s="35">
        <v>0</v>
      </c>
      <c r="P304" s="35">
        <v>0</v>
      </c>
      <c r="Q304" s="35">
        <v>0.56597222222222232</v>
      </c>
      <c r="R304" s="43"/>
      <c r="S304" s="43"/>
      <c r="T304" s="36"/>
      <c r="U304" s="47" t="s">
        <v>457</v>
      </c>
      <c r="V304" s="47"/>
      <c r="W304" s="47"/>
      <c r="X304" s="36" t="s">
        <v>9</v>
      </c>
    </row>
    <row r="305" spans="1:24" ht="30" outlineLevel="2">
      <c r="A305" s="43">
        <v>106</v>
      </c>
      <c r="B305" s="140" t="s">
        <v>615</v>
      </c>
      <c r="C305" s="44" t="s">
        <v>454</v>
      </c>
      <c r="D305" s="64">
        <v>156.03899999999999</v>
      </c>
      <c r="E305" s="64" t="s">
        <v>434</v>
      </c>
      <c r="F305" s="44"/>
      <c r="G305" s="53">
        <v>42438</v>
      </c>
      <c r="H305" s="48">
        <v>0.75555555555555554</v>
      </c>
      <c r="I305" s="53">
        <v>42439</v>
      </c>
      <c r="J305" s="49">
        <v>0.30694444444444441</v>
      </c>
      <c r="K305" s="49"/>
      <c r="L305" s="49"/>
      <c r="M305" s="49"/>
      <c r="N305" s="35">
        <v>0</v>
      </c>
      <c r="O305" s="35">
        <v>0</v>
      </c>
      <c r="P305" s="35">
        <v>0</v>
      </c>
      <c r="Q305" s="35">
        <v>0.55138888888888893</v>
      </c>
      <c r="R305" s="43"/>
      <c r="S305" s="43"/>
      <c r="T305" s="36"/>
      <c r="U305" s="47" t="s">
        <v>457</v>
      </c>
      <c r="V305" s="47"/>
      <c r="W305" s="47"/>
      <c r="X305" s="36" t="s">
        <v>9</v>
      </c>
    </row>
    <row r="306" spans="1:24" ht="30" outlineLevel="2">
      <c r="A306" s="43">
        <v>106</v>
      </c>
      <c r="B306" s="140" t="s">
        <v>615</v>
      </c>
      <c r="C306" s="44" t="s">
        <v>454</v>
      </c>
      <c r="D306" s="64">
        <v>156.03899999999999</v>
      </c>
      <c r="E306" s="64" t="s">
        <v>434</v>
      </c>
      <c r="F306" s="44"/>
      <c r="G306" s="53">
        <v>42440</v>
      </c>
      <c r="H306" s="48">
        <v>0.70277777777777783</v>
      </c>
      <c r="I306" s="53">
        <v>42441</v>
      </c>
      <c r="J306" s="49">
        <v>0.3034722222222222</v>
      </c>
      <c r="K306" s="49"/>
      <c r="L306" s="49"/>
      <c r="M306" s="49"/>
      <c r="N306" s="35">
        <v>0</v>
      </c>
      <c r="O306" s="35">
        <v>0</v>
      </c>
      <c r="P306" s="35">
        <v>0</v>
      </c>
      <c r="Q306" s="35">
        <v>0.60069444444444431</v>
      </c>
      <c r="R306" s="43"/>
      <c r="S306" s="43"/>
      <c r="T306" s="36"/>
      <c r="U306" s="47" t="s">
        <v>457</v>
      </c>
      <c r="V306" s="47"/>
      <c r="W306" s="47"/>
      <c r="X306" s="36" t="s">
        <v>9</v>
      </c>
    </row>
    <row r="307" spans="1:24" ht="30" outlineLevel="2">
      <c r="A307" s="43">
        <v>106</v>
      </c>
      <c r="B307" s="140" t="s">
        <v>615</v>
      </c>
      <c r="C307" s="44" t="s">
        <v>454</v>
      </c>
      <c r="D307" s="64">
        <v>156.03899999999999</v>
      </c>
      <c r="E307" s="64" t="s">
        <v>434</v>
      </c>
      <c r="F307" s="44"/>
      <c r="G307" s="53">
        <v>42443</v>
      </c>
      <c r="H307" s="48">
        <v>0.70138888888888884</v>
      </c>
      <c r="I307" s="53">
        <v>42444</v>
      </c>
      <c r="J307" s="49">
        <v>0.28194444444444444</v>
      </c>
      <c r="K307" s="49"/>
      <c r="L307" s="49"/>
      <c r="M307" s="49"/>
      <c r="N307" s="35">
        <v>0</v>
      </c>
      <c r="O307" s="35">
        <v>0</v>
      </c>
      <c r="P307" s="35">
        <v>0</v>
      </c>
      <c r="Q307" s="35">
        <v>0.58055555555555571</v>
      </c>
      <c r="R307" s="43"/>
      <c r="S307" s="43"/>
      <c r="T307" s="36"/>
      <c r="U307" s="47" t="s">
        <v>457</v>
      </c>
      <c r="V307" s="47"/>
      <c r="W307" s="47"/>
      <c r="X307" s="36" t="s">
        <v>9</v>
      </c>
    </row>
    <row r="308" spans="1:24" ht="30" outlineLevel="2">
      <c r="A308" s="43">
        <v>106</v>
      </c>
      <c r="B308" s="140" t="s">
        <v>615</v>
      </c>
      <c r="C308" s="44" t="s">
        <v>454</v>
      </c>
      <c r="D308" s="64">
        <v>156.03899999999999</v>
      </c>
      <c r="E308" s="64" t="s">
        <v>434</v>
      </c>
      <c r="F308" s="44"/>
      <c r="G308" s="53">
        <v>42445</v>
      </c>
      <c r="H308" s="48">
        <v>0.6972222222222223</v>
      </c>
      <c r="I308" s="53">
        <v>42446</v>
      </c>
      <c r="J308" s="49">
        <v>0.29722222222222222</v>
      </c>
      <c r="K308" s="49"/>
      <c r="L308" s="49"/>
      <c r="M308" s="49"/>
      <c r="N308" s="35">
        <v>0</v>
      </c>
      <c r="O308" s="35">
        <v>0</v>
      </c>
      <c r="P308" s="35">
        <v>0</v>
      </c>
      <c r="Q308" s="35">
        <v>0.6</v>
      </c>
      <c r="R308" s="43"/>
      <c r="S308" s="43"/>
      <c r="T308" s="36"/>
      <c r="U308" s="47" t="s">
        <v>457</v>
      </c>
      <c r="V308" s="47"/>
      <c r="W308" s="47"/>
      <c r="X308" s="36" t="s">
        <v>9</v>
      </c>
    </row>
    <row r="309" spans="1:24" ht="30" outlineLevel="2">
      <c r="A309" s="43">
        <v>106</v>
      </c>
      <c r="B309" s="140" t="s">
        <v>615</v>
      </c>
      <c r="C309" s="44" t="s">
        <v>454</v>
      </c>
      <c r="D309" s="64">
        <v>156.03899999999999</v>
      </c>
      <c r="E309" s="64" t="s">
        <v>434</v>
      </c>
      <c r="F309" s="44"/>
      <c r="G309" s="52">
        <v>42447</v>
      </c>
      <c r="H309" s="34">
        <v>0.69374999999999998</v>
      </c>
      <c r="I309" s="52">
        <v>42448</v>
      </c>
      <c r="J309" s="34">
        <v>0.36805555555555558</v>
      </c>
      <c r="K309" s="34"/>
      <c r="L309" s="34"/>
      <c r="M309" s="34"/>
      <c r="N309" s="35">
        <v>0</v>
      </c>
      <c r="O309" s="35">
        <v>0</v>
      </c>
      <c r="P309" s="35">
        <v>0</v>
      </c>
      <c r="Q309" s="35">
        <v>0.6743055555555556</v>
      </c>
      <c r="R309" s="43"/>
      <c r="S309" s="43"/>
      <c r="T309" s="36"/>
      <c r="U309" s="47" t="s">
        <v>457</v>
      </c>
      <c r="V309" s="47"/>
      <c r="W309" s="47"/>
      <c r="X309" s="36" t="s">
        <v>9</v>
      </c>
    </row>
    <row r="310" spans="1:24" ht="45" outlineLevel="2">
      <c r="A310" s="43">
        <v>106</v>
      </c>
      <c r="B310" s="140" t="s">
        <v>615</v>
      </c>
      <c r="C310" s="44" t="s">
        <v>454</v>
      </c>
      <c r="D310" s="64">
        <v>156.03899999999999</v>
      </c>
      <c r="E310" s="64" t="s">
        <v>434</v>
      </c>
      <c r="F310" s="44"/>
      <c r="G310" s="61">
        <v>42449</v>
      </c>
      <c r="H310" s="49">
        <v>0.38611111111111113</v>
      </c>
      <c r="I310" s="61">
        <v>42449</v>
      </c>
      <c r="J310" s="49">
        <v>0.80833333333333324</v>
      </c>
      <c r="K310" s="49"/>
      <c r="L310" s="49"/>
      <c r="M310" s="49"/>
      <c r="N310" s="35">
        <v>0.42222222222222211</v>
      </c>
      <c r="O310" s="35">
        <v>0</v>
      </c>
      <c r="P310" s="35">
        <v>0</v>
      </c>
      <c r="Q310" s="35">
        <v>0</v>
      </c>
      <c r="R310" s="43"/>
      <c r="S310" s="43"/>
      <c r="T310" s="36"/>
      <c r="U310" s="47" t="s">
        <v>565</v>
      </c>
      <c r="V310" s="47"/>
      <c r="W310" s="47"/>
      <c r="X310" s="36" t="s">
        <v>459</v>
      </c>
    </row>
    <row r="311" spans="1:24" ht="30" outlineLevel="2">
      <c r="A311" s="43">
        <v>106</v>
      </c>
      <c r="B311" s="140" t="s">
        <v>615</v>
      </c>
      <c r="C311" s="44" t="s">
        <v>454</v>
      </c>
      <c r="D311" s="64">
        <v>156.03899999999999</v>
      </c>
      <c r="E311" s="64" t="s">
        <v>434</v>
      </c>
      <c r="F311" s="44"/>
      <c r="G311" s="61">
        <v>42450</v>
      </c>
      <c r="H311" s="34">
        <v>0.71250000000000002</v>
      </c>
      <c r="I311" s="61">
        <v>42451</v>
      </c>
      <c r="J311" s="49">
        <v>0.28888888888888892</v>
      </c>
      <c r="K311" s="49"/>
      <c r="L311" s="49"/>
      <c r="M311" s="49"/>
      <c r="N311" s="35">
        <v>0</v>
      </c>
      <c r="O311" s="35">
        <v>0</v>
      </c>
      <c r="P311" s="35">
        <v>0</v>
      </c>
      <c r="Q311" s="35">
        <v>0.57638888888888895</v>
      </c>
      <c r="R311" s="43"/>
      <c r="S311" s="43"/>
      <c r="T311" s="36"/>
      <c r="U311" s="47" t="s">
        <v>457</v>
      </c>
      <c r="V311" s="47"/>
      <c r="W311" s="47"/>
      <c r="X311" s="36" t="s">
        <v>9</v>
      </c>
    </row>
    <row r="312" spans="1:24" ht="30" outlineLevel="2">
      <c r="A312" s="43">
        <v>106</v>
      </c>
      <c r="B312" s="140" t="s">
        <v>615</v>
      </c>
      <c r="C312" s="44" t="s">
        <v>454</v>
      </c>
      <c r="D312" s="64">
        <v>156.03899999999999</v>
      </c>
      <c r="E312" s="64" t="s">
        <v>434</v>
      </c>
      <c r="F312" s="44"/>
      <c r="G312" s="61">
        <v>42454</v>
      </c>
      <c r="H312" s="49">
        <v>0.6972222222222223</v>
      </c>
      <c r="I312" s="61">
        <v>42455</v>
      </c>
      <c r="J312" s="49">
        <v>0.27638888888888885</v>
      </c>
      <c r="K312" s="49"/>
      <c r="L312" s="49"/>
      <c r="M312" s="49"/>
      <c r="N312" s="35">
        <v>0</v>
      </c>
      <c r="O312" s="35">
        <v>0</v>
      </c>
      <c r="P312" s="35">
        <v>0</v>
      </c>
      <c r="Q312" s="35">
        <v>0.5791666666666665</v>
      </c>
      <c r="R312" s="43"/>
      <c r="S312" s="43"/>
      <c r="T312" s="36"/>
      <c r="U312" s="47" t="s">
        <v>457</v>
      </c>
      <c r="V312" s="47"/>
      <c r="W312" s="47"/>
      <c r="X312" s="36" t="s">
        <v>9</v>
      </c>
    </row>
    <row r="313" spans="1:24" ht="30" outlineLevel="2">
      <c r="A313" s="43">
        <v>106</v>
      </c>
      <c r="B313" s="140" t="s">
        <v>615</v>
      </c>
      <c r="C313" s="44" t="s">
        <v>454</v>
      </c>
      <c r="D313" s="64">
        <v>156.03899999999999</v>
      </c>
      <c r="E313" s="64" t="s">
        <v>434</v>
      </c>
      <c r="F313" s="44"/>
      <c r="G313" s="61">
        <v>42456</v>
      </c>
      <c r="H313" s="49">
        <v>0.69513888888888886</v>
      </c>
      <c r="I313" s="61">
        <v>42457</v>
      </c>
      <c r="J313" s="37">
        <v>0.30208333333333331</v>
      </c>
      <c r="K313" s="37"/>
      <c r="L313" s="37"/>
      <c r="M313" s="37"/>
      <c r="N313" s="35">
        <v>0</v>
      </c>
      <c r="O313" s="35">
        <v>0</v>
      </c>
      <c r="P313" s="35">
        <v>0</v>
      </c>
      <c r="Q313" s="35">
        <v>0.6069444444444444</v>
      </c>
      <c r="R313" s="43"/>
      <c r="S313" s="43"/>
      <c r="T313" s="36"/>
      <c r="U313" s="47" t="s">
        <v>457</v>
      </c>
      <c r="V313" s="47"/>
      <c r="W313" s="47"/>
      <c r="X313" s="36" t="s">
        <v>9</v>
      </c>
    </row>
    <row r="314" spans="1:24" ht="30" outlineLevel="2">
      <c r="A314" s="43">
        <v>106</v>
      </c>
      <c r="B314" s="140" t="s">
        <v>615</v>
      </c>
      <c r="C314" s="44" t="s">
        <v>454</v>
      </c>
      <c r="D314" s="64">
        <v>156.03899999999999</v>
      </c>
      <c r="E314" s="64" t="s">
        <v>434</v>
      </c>
      <c r="F314" s="44"/>
      <c r="G314" s="61">
        <v>42460</v>
      </c>
      <c r="H314" s="34">
        <v>0.89930555555555547</v>
      </c>
      <c r="I314" s="60">
        <v>42460</v>
      </c>
      <c r="J314" s="59">
        <v>1</v>
      </c>
      <c r="K314" s="59"/>
      <c r="L314" s="59"/>
      <c r="M314" s="59"/>
      <c r="N314" s="35">
        <v>0</v>
      </c>
      <c r="O314" s="35">
        <v>0</v>
      </c>
      <c r="P314" s="35">
        <v>0</v>
      </c>
      <c r="Q314" s="35">
        <v>0.10069444444444453</v>
      </c>
      <c r="R314" s="43"/>
      <c r="S314" s="43"/>
      <c r="T314" s="36"/>
      <c r="U314" s="47" t="s">
        <v>457</v>
      </c>
      <c r="V314" s="47"/>
      <c r="W314" s="47"/>
      <c r="X314" s="36" t="s">
        <v>9</v>
      </c>
    </row>
    <row r="315" spans="1:24" outlineLevel="1">
      <c r="A315" s="43"/>
      <c r="B315" s="140"/>
      <c r="C315" s="155" t="s">
        <v>766</v>
      </c>
      <c r="D315" s="64"/>
      <c r="E315" s="64"/>
      <c r="F315" s="44"/>
      <c r="G315" s="61"/>
      <c r="H315" s="34"/>
      <c r="I315" s="60"/>
      <c r="J315" s="59"/>
      <c r="K315" s="59"/>
      <c r="L315" s="59"/>
      <c r="M315" s="59"/>
      <c r="N315" s="35">
        <f>SUBTOTAL(9,N301:N314)</f>
        <v>0.42222222222222211</v>
      </c>
      <c r="O315" s="35">
        <f>SUBTOTAL(9,O301:O314)</f>
        <v>0</v>
      </c>
      <c r="P315" s="35">
        <f>SUBTOTAL(9,P301:P314)</f>
        <v>0</v>
      </c>
      <c r="Q315" s="35">
        <f>SUBTOTAL(9,Q301:Q314)</f>
        <v>6.9868055555555557</v>
      </c>
      <c r="R315" s="43"/>
      <c r="S315" s="43"/>
      <c r="T315" s="36"/>
      <c r="U315" s="47"/>
      <c r="V315" s="47"/>
      <c r="W315" s="157">
        <f>($W$2-O315*24-P315*24-N315*24)/($W$2-O315*24-P315*24)</f>
        <v>0.98637992831541221</v>
      </c>
      <c r="X315" s="36"/>
    </row>
    <row r="316" spans="1:24" outlineLevel="2">
      <c r="A316" s="43">
        <v>107</v>
      </c>
      <c r="B316" s="140" t="s">
        <v>617</v>
      </c>
      <c r="C316" s="44" t="s">
        <v>460</v>
      </c>
      <c r="D316" s="64">
        <v>123.45</v>
      </c>
      <c r="E316" s="64" t="s">
        <v>434</v>
      </c>
      <c r="F316" s="44"/>
      <c r="G316" s="53">
        <v>42441</v>
      </c>
      <c r="H316" s="48">
        <v>0.75138888888888899</v>
      </c>
      <c r="I316" s="53">
        <v>42441</v>
      </c>
      <c r="J316" s="49">
        <v>0.7583333333333333</v>
      </c>
      <c r="K316" s="49"/>
      <c r="L316" s="49"/>
      <c r="M316" s="49"/>
      <c r="N316" s="35">
        <v>0</v>
      </c>
      <c r="O316" s="35">
        <v>0</v>
      </c>
      <c r="P316" s="35">
        <v>6.9444444444443088E-3</v>
      </c>
      <c r="Q316" s="35">
        <v>0</v>
      </c>
      <c r="R316" s="43"/>
      <c r="S316" s="43"/>
      <c r="T316" s="36"/>
      <c r="U316" s="47" t="s">
        <v>496</v>
      </c>
      <c r="V316" s="47"/>
      <c r="W316" s="47"/>
      <c r="X316" s="36" t="s">
        <v>477</v>
      </c>
    </row>
    <row r="317" spans="1:24" ht="45" outlineLevel="2">
      <c r="A317" s="43">
        <v>107</v>
      </c>
      <c r="B317" s="140" t="s">
        <v>617</v>
      </c>
      <c r="C317" s="44" t="s">
        <v>460</v>
      </c>
      <c r="D317" s="64">
        <v>123.45</v>
      </c>
      <c r="E317" s="64" t="s">
        <v>434</v>
      </c>
      <c r="F317" s="44"/>
      <c r="G317" s="53">
        <v>42441</v>
      </c>
      <c r="H317" s="49">
        <v>0.7583333333333333</v>
      </c>
      <c r="I317" s="53">
        <v>42441</v>
      </c>
      <c r="J317" s="49">
        <v>0.8125</v>
      </c>
      <c r="K317" s="49"/>
      <c r="L317" s="49"/>
      <c r="M317" s="49"/>
      <c r="N317" s="35">
        <v>0</v>
      </c>
      <c r="O317" s="35">
        <v>0</v>
      </c>
      <c r="P317" s="35">
        <v>0</v>
      </c>
      <c r="Q317" s="35">
        <v>5.4166666666666696E-2</v>
      </c>
      <c r="R317" s="43"/>
      <c r="S317" s="43"/>
      <c r="T317" s="36"/>
      <c r="U317" s="47" t="s">
        <v>497</v>
      </c>
      <c r="V317" s="47"/>
      <c r="W317" s="47"/>
      <c r="X317" s="36" t="s">
        <v>9</v>
      </c>
    </row>
    <row r="318" spans="1:24" outlineLevel="1">
      <c r="A318" s="43"/>
      <c r="B318" s="140"/>
      <c r="C318" s="155" t="s">
        <v>767</v>
      </c>
      <c r="D318" s="64"/>
      <c r="E318" s="64"/>
      <c r="F318" s="44"/>
      <c r="G318" s="53"/>
      <c r="H318" s="49"/>
      <c r="I318" s="53"/>
      <c r="J318" s="49"/>
      <c r="K318" s="49"/>
      <c r="L318" s="49"/>
      <c r="M318" s="49"/>
      <c r="N318" s="35">
        <f>SUBTOTAL(9,N316:N317)</f>
        <v>0</v>
      </c>
      <c r="O318" s="35">
        <f>SUBTOTAL(9,O316:O317)</f>
        <v>0</v>
      </c>
      <c r="P318" s="35">
        <f>SUBTOTAL(9,P316:P317)</f>
        <v>6.9444444444443088E-3</v>
      </c>
      <c r="Q318" s="35">
        <f>SUBTOTAL(9,Q316:Q317)</f>
        <v>5.4166666666666696E-2</v>
      </c>
      <c r="R318" s="43"/>
      <c r="S318" s="43"/>
      <c r="T318" s="36"/>
      <c r="U318" s="47"/>
      <c r="V318" s="47"/>
      <c r="W318" s="157">
        <f>($W$2-O318*24-P318*24-N318*24)/($W$2-O318*24-P318*24)</f>
        <v>1</v>
      </c>
      <c r="X318" s="36"/>
    </row>
    <row r="319" spans="1:24" outlineLevel="2">
      <c r="A319" s="32">
        <v>108</v>
      </c>
      <c r="B319" s="140" t="s">
        <v>619</v>
      </c>
      <c r="C319" s="159" t="s">
        <v>449</v>
      </c>
      <c r="D319" s="140">
        <v>354</v>
      </c>
      <c r="E319" s="64" t="s">
        <v>434</v>
      </c>
      <c r="F319" s="140"/>
      <c r="G319" s="142"/>
      <c r="H319" s="142"/>
      <c r="I319" s="142"/>
      <c r="J319" s="142"/>
      <c r="K319" s="142"/>
      <c r="L319" s="142"/>
      <c r="M319" s="142"/>
      <c r="N319" s="142"/>
      <c r="O319" s="142"/>
      <c r="P319" s="142"/>
      <c r="Q319" s="142"/>
      <c r="R319" s="142"/>
      <c r="S319" s="142"/>
      <c r="T319" s="146"/>
      <c r="U319" s="147"/>
      <c r="V319" s="147"/>
      <c r="W319" s="147"/>
      <c r="X319" s="146"/>
    </row>
    <row r="320" spans="1:24" outlineLevel="1">
      <c r="A320" s="32"/>
      <c r="B320" s="140"/>
      <c r="C320" s="160" t="s">
        <v>768</v>
      </c>
      <c r="D320" s="140"/>
      <c r="E320" s="64"/>
      <c r="F320" s="140"/>
      <c r="G320" s="142"/>
      <c r="H320" s="142"/>
      <c r="I320" s="142"/>
      <c r="J320" s="142"/>
      <c r="K320" s="142"/>
      <c r="L320" s="142"/>
      <c r="M320" s="142"/>
      <c r="N320" s="142">
        <f>SUBTOTAL(9,N319:N319)</f>
        <v>0</v>
      </c>
      <c r="O320" s="142">
        <f>SUBTOTAL(9,O319:O319)</f>
        <v>0</v>
      </c>
      <c r="P320" s="142">
        <f>SUBTOTAL(9,P319:P319)</f>
        <v>0</v>
      </c>
      <c r="Q320" s="142">
        <f>SUBTOTAL(9,Q319:Q319)</f>
        <v>0</v>
      </c>
      <c r="R320" s="142"/>
      <c r="S320" s="142"/>
      <c r="T320" s="146"/>
      <c r="U320" s="147"/>
      <c r="V320" s="147"/>
      <c r="W320" s="157">
        <f>($W$2-O320*24-P320*24-N320*24)/($W$2-O320*24-P320*24)</f>
        <v>1</v>
      </c>
      <c r="X320" s="146"/>
    </row>
    <row r="321" spans="1:24" outlineLevel="2">
      <c r="A321" s="32">
        <v>109</v>
      </c>
      <c r="B321" s="140" t="s">
        <v>239</v>
      </c>
      <c r="C321" s="159" t="s">
        <v>237</v>
      </c>
      <c r="D321" s="140">
        <v>315</v>
      </c>
      <c r="E321" s="64" t="s">
        <v>434</v>
      </c>
      <c r="F321" s="140"/>
      <c r="G321" s="142"/>
      <c r="H321" s="142"/>
      <c r="I321" s="142"/>
      <c r="J321" s="142"/>
      <c r="K321" s="142"/>
      <c r="L321" s="142"/>
      <c r="M321" s="142"/>
      <c r="N321" s="142"/>
      <c r="O321" s="142"/>
      <c r="P321" s="142"/>
      <c r="Q321" s="142"/>
      <c r="R321" s="142"/>
      <c r="S321" s="142"/>
      <c r="T321" s="146"/>
      <c r="U321" s="147"/>
      <c r="V321" s="147"/>
      <c r="W321" s="147"/>
      <c r="X321" s="146"/>
    </row>
    <row r="322" spans="1:24" outlineLevel="1">
      <c r="A322" s="32"/>
      <c r="B322" s="140"/>
      <c r="C322" s="160" t="s">
        <v>769</v>
      </c>
      <c r="D322" s="140"/>
      <c r="E322" s="64"/>
      <c r="F322" s="140"/>
      <c r="G322" s="142"/>
      <c r="H322" s="142"/>
      <c r="I322" s="142"/>
      <c r="J322" s="142"/>
      <c r="K322" s="142"/>
      <c r="L322" s="142"/>
      <c r="M322" s="142"/>
      <c r="N322" s="142">
        <f>SUBTOTAL(9,N321:N321)</f>
        <v>0</v>
      </c>
      <c r="O322" s="142">
        <f>SUBTOTAL(9,O321:O321)</f>
        <v>0</v>
      </c>
      <c r="P322" s="142">
        <f>SUBTOTAL(9,P321:P321)</f>
        <v>0</v>
      </c>
      <c r="Q322" s="142">
        <f>SUBTOTAL(9,Q321:Q321)</f>
        <v>0</v>
      </c>
      <c r="R322" s="142"/>
      <c r="S322" s="142"/>
      <c r="T322" s="146"/>
      <c r="U322" s="147"/>
      <c r="V322" s="147"/>
      <c r="W322" s="157">
        <f>($W$2-O322*24-P322*24-N322*24)/($W$2-O322*24-P322*24)</f>
        <v>1</v>
      </c>
      <c r="X322" s="146"/>
    </row>
    <row r="323" spans="1:24" outlineLevel="2">
      <c r="A323" s="32">
        <v>110</v>
      </c>
      <c r="B323" s="140" t="s">
        <v>241</v>
      </c>
      <c r="C323" s="159" t="s">
        <v>240</v>
      </c>
      <c r="D323" s="140">
        <v>315</v>
      </c>
      <c r="E323" s="64" t="s">
        <v>434</v>
      </c>
      <c r="F323" s="140"/>
      <c r="G323" s="142"/>
      <c r="H323" s="142"/>
      <c r="I323" s="142"/>
      <c r="J323" s="142"/>
      <c r="K323" s="142"/>
      <c r="L323" s="142"/>
      <c r="M323" s="142"/>
      <c r="N323" s="142"/>
      <c r="O323" s="142"/>
      <c r="P323" s="142"/>
      <c r="Q323" s="142"/>
      <c r="R323" s="142"/>
      <c r="S323" s="142"/>
      <c r="T323" s="146"/>
      <c r="U323" s="147"/>
      <c r="V323" s="147"/>
      <c r="W323" s="147"/>
      <c r="X323" s="146"/>
    </row>
    <row r="324" spans="1:24" outlineLevel="1">
      <c r="A324" s="32"/>
      <c r="B324" s="140"/>
      <c r="C324" s="160" t="s">
        <v>770</v>
      </c>
      <c r="D324" s="140"/>
      <c r="E324" s="64"/>
      <c r="F324" s="140"/>
      <c r="G324" s="142"/>
      <c r="H324" s="142"/>
      <c r="I324" s="142"/>
      <c r="J324" s="142"/>
      <c r="K324" s="142"/>
      <c r="L324" s="142"/>
      <c r="M324" s="142"/>
      <c r="N324" s="142">
        <f>SUBTOTAL(9,N323:N323)</f>
        <v>0</v>
      </c>
      <c r="O324" s="142">
        <f>SUBTOTAL(9,O323:O323)</f>
        <v>0</v>
      </c>
      <c r="P324" s="142">
        <f>SUBTOTAL(9,P323:P323)</f>
        <v>0</v>
      </c>
      <c r="Q324" s="142">
        <f>SUBTOTAL(9,Q323:Q323)</f>
        <v>0</v>
      </c>
      <c r="R324" s="142"/>
      <c r="S324" s="142"/>
      <c r="T324" s="146"/>
      <c r="U324" s="147"/>
      <c r="V324" s="147"/>
      <c r="W324" s="157">
        <f>($W$2-O324*24-P324*24-N324*24)/($W$2-O324*24-P324*24)</f>
        <v>1</v>
      </c>
      <c r="X324" s="146"/>
    </row>
    <row r="325" spans="1:24" outlineLevel="2">
      <c r="A325" s="32">
        <v>111</v>
      </c>
      <c r="B325" s="140" t="s">
        <v>243</v>
      </c>
      <c r="C325" s="159" t="s">
        <v>242</v>
      </c>
      <c r="D325" s="140">
        <v>315</v>
      </c>
      <c r="E325" s="64" t="s">
        <v>434</v>
      </c>
      <c r="F325" s="140"/>
      <c r="G325" s="142"/>
      <c r="H325" s="142"/>
      <c r="I325" s="142"/>
      <c r="J325" s="142"/>
      <c r="K325" s="142"/>
      <c r="L325" s="142"/>
      <c r="M325" s="142"/>
      <c r="N325" s="142"/>
      <c r="O325" s="142"/>
      <c r="P325" s="142"/>
      <c r="Q325" s="142"/>
      <c r="R325" s="142"/>
      <c r="S325" s="142"/>
      <c r="T325" s="146"/>
      <c r="U325" s="147"/>
      <c r="V325" s="147"/>
      <c r="W325" s="147"/>
      <c r="X325" s="146"/>
    </row>
    <row r="326" spans="1:24" outlineLevel="1">
      <c r="A326" s="32"/>
      <c r="B326" s="140"/>
      <c r="C326" s="160" t="s">
        <v>771</v>
      </c>
      <c r="D326" s="140"/>
      <c r="E326" s="64"/>
      <c r="F326" s="140"/>
      <c r="G326" s="142"/>
      <c r="H326" s="142"/>
      <c r="I326" s="142"/>
      <c r="J326" s="142"/>
      <c r="K326" s="142"/>
      <c r="L326" s="142"/>
      <c r="M326" s="142"/>
      <c r="N326" s="142">
        <f>SUBTOTAL(9,N325:N325)</f>
        <v>0</v>
      </c>
      <c r="O326" s="142">
        <f>SUBTOTAL(9,O325:O325)</f>
        <v>0</v>
      </c>
      <c r="P326" s="142">
        <f>SUBTOTAL(9,P325:P325)</f>
        <v>0</v>
      </c>
      <c r="Q326" s="142">
        <f>SUBTOTAL(9,Q325:Q325)</f>
        <v>0</v>
      </c>
      <c r="R326" s="142"/>
      <c r="S326" s="142"/>
      <c r="T326" s="146"/>
      <c r="U326" s="147"/>
      <c r="V326" s="147"/>
      <c r="W326" s="157">
        <f>($W$2-O326*24-P326*24-N326*24)/($W$2-O326*24-P326*24)</f>
        <v>1</v>
      </c>
      <c r="X326" s="146"/>
    </row>
    <row r="327" spans="1:24" outlineLevel="2">
      <c r="A327" s="32">
        <v>112</v>
      </c>
      <c r="B327" s="140" t="s">
        <v>245</v>
      </c>
      <c r="C327" s="159" t="s">
        <v>244</v>
      </c>
      <c r="D327" s="140">
        <v>315</v>
      </c>
      <c r="E327" s="64" t="s">
        <v>434</v>
      </c>
      <c r="F327" s="140"/>
      <c r="G327" s="142"/>
      <c r="H327" s="142"/>
      <c r="I327" s="142"/>
      <c r="J327" s="142"/>
      <c r="K327" s="142"/>
      <c r="L327" s="142"/>
      <c r="M327" s="142"/>
      <c r="N327" s="142"/>
      <c r="O327" s="142"/>
      <c r="P327" s="142"/>
      <c r="Q327" s="142"/>
      <c r="R327" s="142"/>
      <c r="S327" s="142"/>
      <c r="T327" s="146"/>
      <c r="U327" s="147"/>
      <c r="V327" s="147"/>
      <c r="W327" s="147"/>
      <c r="X327" s="146"/>
    </row>
    <row r="328" spans="1:24" outlineLevel="1">
      <c r="A328" s="32"/>
      <c r="B328" s="140"/>
      <c r="C328" s="160" t="s">
        <v>772</v>
      </c>
      <c r="D328" s="140"/>
      <c r="E328" s="64"/>
      <c r="F328" s="140"/>
      <c r="G328" s="142"/>
      <c r="H328" s="142"/>
      <c r="I328" s="142"/>
      <c r="J328" s="142"/>
      <c r="K328" s="142"/>
      <c r="L328" s="142"/>
      <c r="M328" s="142"/>
      <c r="N328" s="142">
        <f>SUBTOTAL(9,N327:N327)</f>
        <v>0</v>
      </c>
      <c r="O328" s="142">
        <f>SUBTOTAL(9,O327:O327)</f>
        <v>0</v>
      </c>
      <c r="P328" s="142">
        <f>SUBTOTAL(9,P327:P327)</f>
        <v>0</v>
      </c>
      <c r="Q328" s="142">
        <f>SUBTOTAL(9,Q327:Q327)</f>
        <v>0</v>
      </c>
      <c r="R328" s="142"/>
      <c r="S328" s="142"/>
      <c r="T328" s="146"/>
      <c r="U328" s="147"/>
      <c r="V328" s="147"/>
      <c r="W328" s="157">
        <f>($W$2-O328*24-P328*24-N328*24)/($W$2-O328*24-P328*24)</f>
        <v>1</v>
      </c>
      <c r="X328" s="146"/>
    </row>
    <row r="329" spans="1:24" outlineLevel="2">
      <c r="A329" s="32">
        <v>113</v>
      </c>
      <c r="B329" s="140" t="s">
        <v>247</v>
      </c>
      <c r="C329" s="159" t="s">
        <v>246</v>
      </c>
      <c r="D329" s="140">
        <v>315</v>
      </c>
      <c r="E329" s="64" t="s">
        <v>434</v>
      </c>
      <c r="F329" s="140"/>
      <c r="G329" s="142"/>
      <c r="H329" s="142"/>
      <c r="I329" s="142"/>
      <c r="J329" s="142"/>
      <c r="K329" s="142"/>
      <c r="L329" s="142"/>
      <c r="M329" s="142"/>
      <c r="N329" s="142"/>
      <c r="O329" s="142"/>
      <c r="P329" s="142"/>
      <c r="Q329" s="142"/>
      <c r="R329" s="142"/>
      <c r="S329" s="142"/>
      <c r="T329" s="146"/>
      <c r="U329" s="147"/>
      <c r="V329" s="147"/>
      <c r="W329" s="147"/>
      <c r="X329" s="146"/>
    </row>
    <row r="330" spans="1:24" outlineLevel="1">
      <c r="A330" s="32"/>
      <c r="B330" s="140"/>
      <c r="C330" s="160" t="s">
        <v>773</v>
      </c>
      <c r="D330" s="140"/>
      <c r="E330" s="64"/>
      <c r="F330" s="140"/>
      <c r="G330" s="142"/>
      <c r="H330" s="142"/>
      <c r="I330" s="142"/>
      <c r="J330" s="142"/>
      <c r="K330" s="142"/>
      <c r="L330" s="142"/>
      <c r="M330" s="142"/>
      <c r="N330" s="142">
        <f>SUBTOTAL(9,N329:N329)</f>
        <v>0</v>
      </c>
      <c r="O330" s="142">
        <f>SUBTOTAL(9,O329:O329)</f>
        <v>0</v>
      </c>
      <c r="P330" s="142">
        <f>SUBTOTAL(9,P329:P329)</f>
        <v>0</v>
      </c>
      <c r="Q330" s="142">
        <f>SUBTOTAL(9,Q329:Q329)</f>
        <v>0</v>
      </c>
      <c r="R330" s="142"/>
      <c r="S330" s="142"/>
      <c r="T330" s="146"/>
      <c r="U330" s="147"/>
      <c r="V330" s="147"/>
      <c r="W330" s="157">
        <f>($W$2-O330*24-P330*24-N330*24)/($W$2-O330*24-P330*24)</f>
        <v>1</v>
      </c>
      <c r="X330" s="146"/>
    </row>
    <row r="331" spans="1:24" outlineLevel="2">
      <c r="A331" s="43">
        <v>114</v>
      </c>
      <c r="B331" s="140" t="s">
        <v>249</v>
      </c>
      <c r="C331" s="44" t="s">
        <v>248</v>
      </c>
      <c r="D331" s="64">
        <v>315</v>
      </c>
      <c r="E331" s="64" t="s">
        <v>434</v>
      </c>
      <c r="F331" s="44"/>
      <c r="G331" s="61">
        <v>42450</v>
      </c>
      <c r="H331" s="34">
        <v>0.47013888888888888</v>
      </c>
      <c r="I331" s="61">
        <v>42450</v>
      </c>
      <c r="J331" s="49">
        <v>0.79583333333333339</v>
      </c>
      <c r="K331" s="49"/>
      <c r="L331" s="49"/>
      <c r="M331" s="49"/>
      <c r="N331" s="35">
        <v>0.32569444444444451</v>
      </c>
      <c r="O331" s="35">
        <v>0</v>
      </c>
      <c r="P331" s="35">
        <v>0</v>
      </c>
      <c r="Q331" s="35">
        <v>0</v>
      </c>
      <c r="R331" s="43"/>
      <c r="S331" s="43"/>
      <c r="T331" s="36"/>
      <c r="U331" s="47" t="s">
        <v>553</v>
      </c>
      <c r="V331" s="47"/>
      <c r="W331" s="47"/>
      <c r="X331" s="36" t="s">
        <v>474</v>
      </c>
    </row>
    <row r="332" spans="1:24" outlineLevel="1">
      <c r="A332" s="43"/>
      <c r="B332" s="140"/>
      <c r="C332" s="155" t="s">
        <v>774</v>
      </c>
      <c r="D332" s="64"/>
      <c r="E332" s="64"/>
      <c r="F332" s="44"/>
      <c r="G332" s="61"/>
      <c r="H332" s="34"/>
      <c r="I332" s="61"/>
      <c r="J332" s="49"/>
      <c r="K332" s="49"/>
      <c r="L332" s="49"/>
      <c r="M332" s="49"/>
      <c r="N332" s="35">
        <f>SUBTOTAL(9,N331:N331)</f>
        <v>0.32569444444444451</v>
      </c>
      <c r="O332" s="35">
        <f>SUBTOTAL(9,O331:O331)</f>
        <v>0</v>
      </c>
      <c r="P332" s="35">
        <f>SUBTOTAL(9,P331:P331)</f>
        <v>0</v>
      </c>
      <c r="Q332" s="35">
        <f>SUBTOTAL(9,Q331:Q331)</f>
        <v>0</v>
      </c>
      <c r="R332" s="43"/>
      <c r="S332" s="43"/>
      <c r="T332" s="36"/>
      <c r="U332" s="47"/>
      <c r="V332" s="47"/>
      <c r="W332" s="157">
        <f>($W$2-O332*24-P332*24-N332*24)/($W$2-O332*24-P332*24)</f>
        <v>0.98949372759856624</v>
      </c>
      <c r="X332" s="36"/>
    </row>
    <row r="333" spans="1:24" outlineLevel="2">
      <c r="A333" s="43">
        <v>115</v>
      </c>
      <c r="B333" s="140" t="s">
        <v>251</v>
      </c>
      <c r="C333" s="44" t="s">
        <v>250</v>
      </c>
      <c r="D333" s="64">
        <v>315</v>
      </c>
      <c r="E333" s="64" t="s">
        <v>434</v>
      </c>
      <c r="F333" s="44"/>
      <c r="G333" s="61">
        <v>42451</v>
      </c>
      <c r="H333" s="49">
        <v>0.4777777777777778</v>
      </c>
      <c r="I333" s="61">
        <v>42451</v>
      </c>
      <c r="J333" s="49">
        <v>0.73819444444444438</v>
      </c>
      <c r="K333" s="49"/>
      <c r="L333" s="49"/>
      <c r="M333" s="49"/>
      <c r="N333" s="35">
        <v>0.26041666666666657</v>
      </c>
      <c r="O333" s="35">
        <v>0</v>
      </c>
      <c r="P333" s="35">
        <v>0</v>
      </c>
      <c r="Q333" s="35">
        <v>0</v>
      </c>
      <c r="R333" s="43"/>
      <c r="S333" s="43"/>
      <c r="T333" s="36"/>
      <c r="U333" s="47" t="s">
        <v>553</v>
      </c>
      <c r="V333" s="47"/>
      <c r="W333" s="47"/>
      <c r="X333" s="36" t="s">
        <v>474</v>
      </c>
    </row>
    <row r="334" spans="1:24" outlineLevel="1">
      <c r="A334" s="43"/>
      <c r="B334" s="140"/>
      <c r="C334" s="155" t="s">
        <v>775</v>
      </c>
      <c r="D334" s="64"/>
      <c r="E334" s="64"/>
      <c r="F334" s="44"/>
      <c r="G334" s="61"/>
      <c r="H334" s="49"/>
      <c r="I334" s="61"/>
      <c r="J334" s="49"/>
      <c r="K334" s="49"/>
      <c r="L334" s="49"/>
      <c r="M334" s="49"/>
      <c r="N334" s="35">
        <f>SUBTOTAL(9,N333:N333)</f>
        <v>0.26041666666666657</v>
      </c>
      <c r="O334" s="35">
        <f>SUBTOTAL(9,O333:O333)</f>
        <v>0</v>
      </c>
      <c r="P334" s="35">
        <f>SUBTOTAL(9,P333:P333)</f>
        <v>0</v>
      </c>
      <c r="Q334" s="35">
        <f>SUBTOTAL(9,Q333:Q333)</f>
        <v>0</v>
      </c>
      <c r="R334" s="43"/>
      <c r="S334" s="43"/>
      <c r="T334" s="36"/>
      <c r="U334" s="47"/>
      <c r="V334" s="47"/>
      <c r="W334" s="157">
        <f>($W$2-O334*24-P334*24-N334*24)/($W$2-O334*24-P334*24)</f>
        <v>0.99159946236559138</v>
      </c>
      <c r="X334" s="36"/>
    </row>
    <row r="335" spans="1:24" ht="30" outlineLevel="2">
      <c r="A335" s="43">
        <v>116</v>
      </c>
      <c r="B335" s="140" t="s">
        <v>252</v>
      </c>
      <c r="C335" s="44" t="s">
        <v>19</v>
      </c>
      <c r="D335" s="64">
        <v>1500</v>
      </c>
      <c r="E335" s="64" t="s">
        <v>434</v>
      </c>
      <c r="F335" s="44"/>
      <c r="G335" s="53">
        <v>42440</v>
      </c>
      <c r="H335" s="48">
        <v>0.40625</v>
      </c>
      <c r="I335" s="53">
        <v>42440</v>
      </c>
      <c r="J335" s="49">
        <v>0.82986111111111116</v>
      </c>
      <c r="K335" s="49"/>
      <c r="L335" s="49"/>
      <c r="M335" s="49"/>
      <c r="N335" s="35">
        <v>0.42361111111111116</v>
      </c>
      <c r="O335" s="35">
        <v>0</v>
      </c>
      <c r="P335" s="35">
        <v>0</v>
      </c>
      <c r="Q335" s="35">
        <v>0</v>
      </c>
      <c r="R335" s="43"/>
      <c r="S335" s="43"/>
      <c r="T335" s="36"/>
      <c r="U335" s="47" t="s">
        <v>531</v>
      </c>
      <c r="V335" s="47"/>
      <c r="W335" s="47"/>
      <c r="X335" s="36" t="s">
        <v>459</v>
      </c>
    </row>
    <row r="336" spans="1:24" outlineLevel="1">
      <c r="A336" s="43"/>
      <c r="B336" s="140"/>
      <c r="C336" s="155" t="s">
        <v>776</v>
      </c>
      <c r="D336" s="64"/>
      <c r="E336" s="64"/>
      <c r="F336" s="44"/>
      <c r="G336" s="53"/>
      <c r="H336" s="48"/>
      <c r="I336" s="53"/>
      <c r="J336" s="49"/>
      <c r="K336" s="49"/>
      <c r="L336" s="49"/>
      <c r="M336" s="49"/>
      <c r="N336" s="35">
        <f>SUBTOTAL(9,N335:N335)</f>
        <v>0.42361111111111116</v>
      </c>
      <c r="O336" s="35">
        <f>SUBTOTAL(9,O335:O335)</f>
        <v>0</v>
      </c>
      <c r="P336" s="35">
        <f>SUBTOTAL(9,P335:P335)</f>
        <v>0</v>
      </c>
      <c r="Q336" s="35">
        <f>SUBTOTAL(9,Q335:Q335)</f>
        <v>0</v>
      </c>
      <c r="R336" s="43"/>
      <c r="S336" s="43"/>
      <c r="T336" s="36"/>
      <c r="U336" s="47"/>
      <c r="V336" s="47"/>
      <c r="W336" s="157">
        <f>($W$2-O336*24-P336*24-N336*24)/($W$2-O336*24-P336*24)</f>
        <v>0.9863351254480287</v>
      </c>
      <c r="X336" s="36"/>
    </row>
    <row r="337" spans="1:24" outlineLevel="2">
      <c r="A337" s="32">
        <v>117</v>
      </c>
      <c r="B337" s="140" t="s">
        <v>253</v>
      </c>
      <c r="C337" s="159" t="s">
        <v>32</v>
      </c>
      <c r="D337" s="140">
        <v>1500</v>
      </c>
      <c r="E337" s="64" t="s">
        <v>434</v>
      </c>
      <c r="F337" s="140"/>
      <c r="G337" s="142"/>
      <c r="H337" s="142"/>
      <c r="I337" s="142"/>
      <c r="J337" s="142"/>
      <c r="K337" s="142"/>
      <c r="L337" s="142"/>
      <c r="M337" s="142"/>
      <c r="N337" s="142"/>
      <c r="O337" s="142"/>
      <c r="P337" s="142"/>
      <c r="Q337" s="142"/>
      <c r="R337" s="142"/>
      <c r="S337" s="142"/>
      <c r="T337" s="146"/>
      <c r="U337" s="147"/>
      <c r="V337" s="147"/>
      <c r="W337" s="147"/>
      <c r="X337" s="146"/>
    </row>
    <row r="338" spans="1:24" outlineLevel="1">
      <c r="A338" s="32"/>
      <c r="B338" s="140"/>
      <c r="C338" s="160" t="s">
        <v>777</v>
      </c>
      <c r="D338" s="140"/>
      <c r="E338" s="64"/>
      <c r="F338" s="140"/>
      <c r="G338" s="142"/>
      <c r="H338" s="142"/>
      <c r="I338" s="142"/>
      <c r="J338" s="142"/>
      <c r="K338" s="142"/>
      <c r="L338" s="142"/>
      <c r="M338" s="142"/>
      <c r="N338" s="142">
        <f>SUBTOTAL(9,N337:N337)</f>
        <v>0</v>
      </c>
      <c r="O338" s="142">
        <f>SUBTOTAL(9,O337:O337)</f>
        <v>0</v>
      </c>
      <c r="P338" s="142">
        <f>SUBTOTAL(9,P337:P337)</f>
        <v>0</v>
      </c>
      <c r="Q338" s="142">
        <f>SUBTOTAL(9,Q337:Q337)</f>
        <v>0</v>
      </c>
      <c r="R338" s="142"/>
      <c r="S338" s="142"/>
      <c r="T338" s="146"/>
      <c r="U338" s="147"/>
      <c r="V338" s="147"/>
      <c r="W338" s="157">
        <f>($W$2-O338*24-P338*24-N338*24)/($W$2-O338*24-P338*24)</f>
        <v>1</v>
      </c>
      <c r="X338" s="146"/>
    </row>
    <row r="339" spans="1:24" ht="30" outlineLevel="2">
      <c r="A339" s="43">
        <v>118</v>
      </c>
      <c r="B339" s="140" t="s">
        <v>255</v>
      </c>
      <c r="C339" s="44" t="s">
        <v>254</v>
      </c>
      <c r="D339" s="64">
        <v>1500</v>
      </c>
      <c r="E339" s="64" t="s">
        <v>434</v>
      </c>
      <c r="F339" s="44"/>
      <c r="G339" s="53">
        <v>42441</v>
      </c>
      <c r="H339" s="48">
        <v>0.36458333333333331</v>
      </c>
      <c r="I339" s="53">
        <v>42441</v>
      </c>
      <c r="J339" s="49">
        <v>0.72291666666666676</v>
      </c>
      <c r="K339" s="49"/>
      <c r="L339" s="49"/>
      <c r="M339" s="49"/>
      <c r="N339" s="35">
        <v>0.35833333333333345</v>
      </c>
      <c r="O339" s="35">
        <v>0</v>
      </c>
      <c r="P339" s="35">
        <v>0</v>
      </c>
      <c r="Q339" s="35">
        <v>0</v>
      </c>
      <c r="R339" s="43"/>
      <c r="S339" s="43"/>
      <c r="T339" s="36"/>
      <c r="U339" s="47" t="s">
        <v>531</v>
      </c>
      <c r="V339" s="47"/>
      <c r="W339" s="47"/>
      <c r="X339" s="36" t="s">
        <v>459</v>
      </c>
    </row>
    <row r="340" spans="1:24" ht="45" outlineLevel="2">
      <c r="A340" s="43">
        <v>118</v>
      </c>
      <c r="B340" s="140" t="s">
        <v>255</v>
      </c>
      <c r="C340" s="44" t="s">
        <v>254</v>
      </c>
      <c r="D340" s="64">
        <v>1500</v>
      </c>
      <c r="E340" s="64" t="s">
        <v>434</v>
      </c>
      <c r="F340" s="44"/>
      <c r="G340" s="62">
        <v>42454</v>
      </c>
      <c r="H340" s="49">
        <v>0.42986111111111108</v>
      </c>
      <c r="I340" s="62">
        <v>42454</v>
      </c>
      <c r="J340" s="49">
        <v>0.5493055555555556</v>
      </c>
      <c r="K340" s="49"/>
      <c r="L340" s="49"/>
      <c r="M340" s="49"/>
      <c r="N340" s="35">
        <v>0.11944444444444452</v>
      </c>
      <c r="O340" s="35">
        <v>0</v>
      </c>
      <c r="P340" s="35">
        <v>0</v>
      </c>
      <c r="Q340" s="35">
        <v>0</v>
      </c>
      <c r="R340" s="43"/>
      <c r="S340" s="43"/>
      <c r="T340" s="36"/>
      <c r="U340" s="47" t="s">
        <v>574</v>
      </c>
      <c r="V340" s="47"/>
      <c r="W340" s="47"/>
      <c r="X340" s="36" t="s">
        <v>547</v>
      </c>
    </row>
    <row r="341" spans="1:24" outlineLevel="1">
      <c r="A341" s="43"/>
      <c r="B341" s="140"/>
      <c r="C341" s="155" t="s">
        <v>778</v>
      </c>
      <c r="D341" s="64"/>
      <c r="E341" s="64"/>
      <c r="F341" s="44"/>
      <c r="G341" s="62"/>
      <c r="H341" s="49"/>
      <c r="I341" s="62"/>
      <c r="J341" s="49"/>
      <c r="K341" s="49"/>
      <c r="L341" s="49"/>
      <c r="M341" s="49"/>
      <c r="N341" s="35">
        <f>SUBTOTAL(9,N339:N340)</f>
        <v>0.47777777777777797</v>
      </c>
      <c r="O341" s="35">
        <f>SUBTOTAL(9,O339:O340)</f>
        <v>0</v>
      </c>
      <c r="P341" s="35">
        <f>SUBTOTAL(9,P339:P340)</f>
        <v>0</v>
      </c>
      <c r="Q341" s="35">
        <f>SUBTOTAL(9,Q339:Q340)</f>
        <v>0</v>
      </c>
      <c r="R341" s="43"/>
      <c r="S341" s="43"/>
      <c r="T341" s="36"/>
      <c r="U341" s="47"/>
      <c r="V341" s="47"/>
      <c r="W341" s="157">
        <f>($W$2-O341*24-P341*24-N341*24)/($W$2-O341*24-P341*24)</f>
        <v>0.98458781362007164</v>
      </c>
      <c r="X341" s="36"/>
    </row>
    <row r="342" spans="1:24" outlineLevel="2">
      <c r="A342" s="32">
        <v>119</v>
      </c>
      <c r="B342" s="140" t="s">
        <v>257</v>
      </c>
      <c r="C342" s="159" t="s">
        <v>256</v>
      </c>
      <c r="D342" s="140">
        <v>315</v>
      </c>
      <c r="E342" s="64" t="s">
        <v>434</v>
      </c>
      <c r="F342" s="140"/>
      <c r="G342" s="142"/>
      <c r="H342" s="142"/>
      <c r="I342" s="142"/>
      <c r="J342" s="142"/>
      <c r="K342" s="142"/>
      <c r="L342" s="142"/>
      <c r="M342" s="142"/>
      <c r="N342" s="142"/>
      <c r="O342" s="142"/>
      <c r="P342" s="142"/>
      <c r="Q342" s="142"/>
      <c r="R342" s="142"/>
      <c r="S342" s="142"/>
      <c r="T342" s="146"/>
      <c r="U342" s="147"/>
      <c r="V342" s="147"/>
      <c r="W342" s="147"/>
      <c r="X342" s="146"/>
    </row>
    <row r="343" spans="1:24" outlineLevel="1">
      <c r="A343" s="32"/>
      <c r="B343" s="140"/>
      <c r="C343" s="160" t="s">
        <v>779</v>
      </c>
      <c r="D343" s="140"/>
      <c r="E343" s="64"/>
      <c r="F343" s="140"/>
      <c r="G343" s="142"/>
      <c r="H343" s="142"/>
      <c r="I343" s="142"/>
      <c r="J343" s="142"/>
      <c r="K343" s="142"/>
      <c r="L343" s="142"/>
      <c r="M343" s="142"/>
      <c r="N343" s="142">
        <f>SUBTOTAL(9,N342:N342)</f>
        <v>0</v>
      </c>
      <c r="O343" s="142">
        <f>SUBTOTAL(9,O342:O342)</f>
        <v>0</v>
      </c>
      <c r="P343" s="142">
        <f>SUBTOTAL(9,P342:P342)</f>
        <v>0</v>
      </c>
      <c r="Q343" s="142">
        <f>SUBTOTAL(9,Q342:Q342)</f>
        <v>0</v>
      </c>
      <c r="R343" s="142"/>
      <c r="S343" s="142"/>
      <c r="T343" s="146"/>
      <c r="U343" s="147"/>
      <c r="V343" s="147"/>
      <c r="W343" s="157">
        <f>($W$2-O343*24-P343*24-N343*24)/($W$2-O343*24-P343*24)</f>
        <v>1</v>
      </c>
      <c r="X343" s="146"/>
    </row>
    <row r="344" spans="1:24" outlineLevel="2">
      <c r="A344" s="32">
        <v>120</v>
      </c>
      <c r="B344" s="140" t="s">
        <v>258</v>
      </c>
      <c r="C344" s="159" t="s">
        <v>24</v>
      </c>
      <c r="D344" s="140">
        <v>1500</v>
      </c>
      <c r="E344" s="64" t="s">
        <v>434</v>
      </c>
      <c r="F344" s="140"/>
      <c r="G344" s="142"/>
      <c r="H344" s="142"/>
      <c r="I344" s="142"/>
      <c r="J344" s="142"/>
      <c r="K344" s="142"/>
      <c r="L344" s="142"/>
      <c r="M344" s="142"/>
      <c r="N344" s="142"/>
      <c r="O344" s="142"/>
      <c r="P344" s="142"/>
      <c r="Q344" s="142"/>
      <c r="R344" s="142"/>
      <c r="S344" s="142"/>
      <c r="T344" s="146"/>
      <c r="U344" s="147"/>
      <c r="V344" s="147"/>
      <c r="W344" s="147"/>
      <c r="X344" s="146"/>
    </row>
    <row r="345" spans="1:24" outlineLevel="1">
      <c r="A345" s="32"/>
      <c r="B345" s="140"/>
      <c r="C345" s="160" t="s">
        <v>780</v>
      </c>
      <c r="D345" s="140"/>
      <c r="E345" s="64"/>
      <c r="F345" s="140"/>
      <c r="G345" s="142"/>
      <c r="H345" s="142"/>
      <c r="I345" s="142"/>
      <c r="J345" s="142"/>
      <c r="K345" s="142"/>
      <c r="L345" s="142"/>
      <c r="M345" s="142"/>
      <c r="N345" s="142">
        <f>SUBTOTAL(9,N344:N344)</f>
        <v>0</v>
      </c>
      <c r="O345" s="142">
        <f>SUBTOTAL(9,O344:O344)</f>
        <v>0</v>
      </c>
      <c r="P345" s="142">
        <f>SUBTOTAL(9,P344:P344)</f>
        <v>0</v>
      </c>
      <c r="Q345" s="142">
        <f>SUBTOTAL(9,Q344:Q344)</f>
        <v>0</v>
      </c>
      <c r="R345" s="142"/>
      <c r="S345" s="142"/>
      <c r="T345" s="146"/>
      <c r="U345" s="147"/>
      <c r="V345" s="147"/>
      <c r="W345" s="157">
        <f>($W$2-O345*24-P345*24-N345*24)/($W$2-O345*24-P345*24)</f>
        <v>1</v>
      </c>
      <c r="X345" s="146"/>
    </row>
    <row r="346" spans="1:24" outlineLevel="2">
      <c r="A346" s="32">
        <v>121</v>
      </c>
      <c r="B346" s="140" t="s">
        <v>260</v>
      </c>
      <c r="C346" s="159" t="s">
        <v>259</v>
      </c>
      <c r="D346" s="140">
        <v>1500</v>
      </c>
      <c r="E346" s="64" t="s">
        <v>434</v>
      </c>
      <c r="F346" s="140"/>
      <c r="G346" s="142"/>
      <c r="H346" s="142"/>
      <c r="I346" s="142"/>
      <c r="J346" s="142"/>
      <c r="K346" s="142"/>
      <c r="L346" s="142"/>
      <c r="M346" s="142"/>
      <c r="N346" s="142"/>
      <c r="O346" s="142"/>
      <c r="P346" s="142"/>
      <c r="Q346" s="142"/>
      <c r="R346" s="142"/>
      <c r="S346" s="142"/>
      <c r="T346" s="146"/>
      <c r="U346" s="147"/>
      <c r="V346" s="147"/>
      <c r="W346" s="147"/>
      <c r="X346" s="146"/>
    </row>
    <row r="347" spans="1:24" outlineLevel="1">
      <c r="A347" s="32"/>
      <c r="B347" s="140"/>
      <c r="C347" s="160" t="s">
        <v>781</v>
      </c>
      <c r="D347" s="140"/>
      <c r="E347" s="64"/>
      <c r="F347" s="140"/>
      <c r="G347" s="142"/>
      <c r="H347" s="142"/>
      <c r="I347" s="142"/>
      <c r="J347" s="142"/>
      <c r="K347" s="142"/>
      <c r="L347" s="142"/>
      <c r="M347" s="142"/>
      <c r="N347" s="142">
        <f>SUBTOTAL(9,N346:N346)</f>
        <v>0</v>
      </c>
      <c r="O347" s="142">
        <f>SUBTOTAL(9,O346:O346)</f>
        <v>0</v>
      </c>
      <c r="P347" s="142">
        <f>SUBTOTAL(9,P346:P346)</f>
        <v>0</v>
      </c>
      <c r="Q347" s="142">
        <f>SUBTOTAL(9,Q346:Q346)</f>
        <v>0</v>
      </c>
      <c r="R347" s="142"/>
      <c r="S347" s="142"/>
      <c r="T347" s="146"/>
      <c r="U347" s="147"/>
      <c r="V347" s="147"/>
      <c r="W347" s="157">
        <f>($W$2-O347*24-P347*24-N347*24)/($W$2-O347*24-P347*24)</f>
        <v>1</v>
      </c>
      <c r="X347" s="146"/>
    </row>
    <row r="348" spans="1:24" outlineLevel="2">
      <c r="A348" s="32">
        <v>122</v>
      </c>
      <c r="B348" s="140" t="s">
        <v>262</v>
      </c>
      <c r="C348" s="159" t="s">
        <v>261</v>
      </c>
      <c r="D348" s="140">
        <v>1500</v>
      </c>
      <c r="E348" s="64" t="s">
        <v>434</v>
      </c>
      <c r="F348" s="140"/>
      <c r="G348" s="142"/>
      <c r="H348" s="142"/>
      <c r="I348" s="142"/>
      <c r="J348" s="142"/>
      <c r="K348" s="142"/>
      <c r="L348" s="142"/>
      <c r="M348" s="142"/>
      <c r="N348" s="142"/>
      <c r="O348" s="142"/>
      <c r="P348" s="142"/>
      <c r="Q348" s="142"/>
      <c r="R348" s="142"/>
      <c r="S348" s="142"/>
      <c r="T348" s="146"/>
      <c r="U348" s="147"/>
      <c r="V348" s="147"/>
      <c r="W348" s="147"/>
      <c r="X348" s="146"/>
    </row>
    <row r="349" spans="1:24" outlineLevel="1">
      <c r="A349" s="32"/>
      <c r="B349" s="140"/>
      <c r="C349" s="160" t="s">
        <v>782</v>
      </c>
      <c r="D349" s="140"/>
      <c r="E349" s="64"/>
      <c r="F349" s="140"/>
      <c r="G349" s="142"/>
      <c r="H349" s="142"/>
      <c r="I349" s="142"/>
      <c r="J349" s="142"/>
      <c r="K349" s="142"/>
      <c r="L349" s="142"/>
      <c r="M349" s="142"/>
      <c r="N349" s="142">
        <f>SUBTOTAL(9,N348:N348)</f>
        <v>0</v>
      </c>
      <c r="O349" s="142">
        <f>SUBTOTAL(9,O348:O348)</f>
        <v>0</v>
      </c>
      <c r="P349" s="142">
        <f>SUBTOTAL(9,P348:P348)</f>
        <v>0</v>
      </c>
      <c r="Q349" s="142">
        <f>SUBTOTAL(9,Q348:Q348)</f>
        <v>0</v>
      </c>
      <c r="R349" s="142"/>
      <c r="S349" s="142"/>
      <c r="T349" s="146"/>
      <c r="U349" s="147"/>
      <c r="V349" s="147"/>
      <c r="W349" s="157">
        <f>($W$2-O349*24-P349*24-N349*24)/($W$2-O349*24-P349*24)</f>
        <v>1</v>
      </c>
      <c r="X349" s="146"/>
    </row>
    <row r="350" spans="1:24" outlineLevel="2">
      <c r="A350" s="32">
        <v>123</v>
      </c>
      <c r="B350" s="140" t="s">
        <v>264</v>
      </c>
      <c r="C350" s="159" t="s">
        <v>263</v>
      </c>
      <c r="D350" s="140">
        <v>1500</v>
      </c>
      <c r="E350" s="64" t="s">
        <v>434</v>
      </c>
      <c r="F350" s="140"/>
      <c r="G350" s="142"/>
      <c r="H350" s="142"/>
      <c r="I350" s="142"/>
      <c r="J350" s="142"/>
      <c r="K350" s="142"/>
      <c r="L350" s="142"/>
      <c r="M350" s="142"/>
      <c r="N350" s="142"/>
      <c r="O350" s="142"/>
      <c r="P350" s="142"/>
      <c r="Q350" s="142"/>
      <c r="R350" s="142"/>
      <c r="S350" s="142"/>
      <c r="T350" s="146"/>
      <c r="U350" s="147"/>
      <c r="V350" s="147"/>
      <c r="W350" s="147"/>
      <c r="X350" s="146"/>
    </row>
    <row r="351" spans="1:24" outlineLevel="1">
      <c r="A351" s="32"/>
      <c r="B351" s="140"/>
      <c r="C351" s="160" t="s">
        <v>783</v>
      </c>
      <c r="D351" s="140"/>
      <c r="E351" s="64"/>
      <c r="F351" s="140"/>
      <c r="G351" s="142"/>
      <c r="H351" s="142"/>
      <c r="I351" s="142"/>
      <c r="J351" s="142"/>
      <c r="K351" s="142"/>
      <c r="L351" s="142"/>
      <c r="M351" s="142"/>
      <c r="N351" s="142">
        <f>SUBTOTAL(9,N350:N350)</f>
        <v>0</v>
      </c>
      <c r="O351" s="142">
        <f>SUBTOTAL(9,O350:O350)</f>
        <v>0</v>
      </c>
      <c r="P351" s="142">
        <f>SUBTOTAL(9,P350:P350)</f>
        <v>0</v>
      </c>
      <c r="Q351" s="142">
        <f>SUBTOTAL(9,Q350:Q350)</f>
        <v>0</v>
      </c>
      <c r="R351" s="142"/>
      <c r="S351" s="142"/>
      <c r="T351" s="146"/>
      <c r="U351" s="147"/>
      <c r="V351" s="147"/>
      <c r="W351" s="157">
        <f>($W$2-O351*24-P351*24-N351*24)/($W$2-O351*24-P351*24)</f>
        <v>1</v>
      </c>
      <c r="X351" s="146"/>
    </row>
    <row r="352" spans="1:24" outlineLevel="2">
      <c r="A352" s="32">
        <v>124</v>
      </c>
      <c r="B352" s="140" t="s">
        <v>266</v>
      </c>
      <c r="C352" s="159" t="s">
        <v>265</v>
      </c>
      <c r="D352" s="140">
        <v>1500</v>
      </c>
      <c r="E352" s="64" t="s">
        <v>434</v>
      </c>
      <c r="F352" s="140"/>
      <c r="G352" s="142"/>
      <c r="H352" s="142"/>
      <c r="I352" s="142"/>
      <c r="J352" s="142"/>
      <c r="K352" s="142"/>
      <c r="L352" s="142"/>
      <c r="M352" s="142"/>
      <c r="N352" s="142"/>
      <c r="O352" s="142"/>
      <c r="P352" s="142"/>
      <c r="Q352" s="142"/>
      <c r="R352" s="142"/>
      <c r="S352" s="142"/>
      <c r="T352" s="146"/>
      <c r="U352" s="147"/>
      <c r="V352" s="147"/>
      <c r="W352" s="147"/>
      <c r="X352" s="146"/>
    </row>
    <row r="353" spans="1:24" outlineLevel="1">
      <c r="A353" s="32"/>
      <c r="B353" s="140"/>
      <c r="C353" s="160" t="s">
        <v>784</v>
      </c>
      <c r="D353" s="140"/>
      <c r="E353" s="64"/>
      <c r="F353" s="140"/>
      <c r="G353" s="142"/>
      <c r="H353" s="142"/>
      <c r="I353" s="142"/>
      <c r="J353" s="142"/>
      <c r="K353" s="142"/>
      <c r="L353" s="142"/>
      <c r="M353" s="142"/>
      <c r="N353" s="142">
        <f>SUBTOTAL(9,N352:N352)</f>
        <v>0</v>
      </c>
      <c r="O353" s="142">
        <f>SUBTOTAL(9,O352:O352)</f>
        <v>0</v>
      </c>
      <c r="P353" s="142">
        <f>SUBTOTAL(9,P352:P352)</f>
        <v>0</v>
      </c>
      <c r="Q353" s="142">
        <f>SUBTOTAL(9,Q352:Q352)</f>
        <v>0</v>
      </c>
      <c r="R353" s="142"/>
      <c r="S353" s="142"/>
      <c r="T353" s="146"/>
      <c r="U353" s="147"/>
      <c r="V353" s="147"/>
      <c r="W353" s="157">
        <f>($W$2-O353*24-P353*24-N353*24)/($W$2-O353*24-P353*24)</f>
        <v>1</v>
      </c>
      <c r="X353" s="146"/>
    </row>
    <row r="354" spans="1:24" outlineLevel="2">
      <c r="A354" s="32">
        <v>125</v>
      </c>
      <c r="B354" s="140" t="s">
        <v>268</v>
      </c>
      <c r="C354" s="159" t="s">
        <v>267</v>
      </c>
      <c r="D354" s="140">
        <v>315</v>
      </c>
      <c r="E354" s="64" t="s">
        <v>434</v>
      </c>
      <c r="F354" s="140"/>
      <c r="G354" s="142"/>
      <c r="H354" s="142"/>
      <c r="I354" s="142"/>
      <c r="J354" s="142"/>
      <c r="K354" s="142"/>
      <c r="L354" s="142"/>
      <c r="M354" s="142"/>
      <c r="N354" s="142"/>
      <c r="O354" s="142"/>
      <c r="P354" s="142"/>
      <c r="Q354" s="142"/>
      <c r="R354" s="142"/>
      <c r="S354" s="142"/>
      <c r="T354" s="146"/>
      <c r="U354" s="147"/>
      <c r="V354" s="147"/>
      <c r="W354" s="147"/>
      <c r="X354" s="146"/>
    </row>
    <row r="355" spans="1:24" outlineLevel="1">
      <c r="A355" s="32"/>
      <c r="B355" s="140"/>
      <c r="C355" s="160" t="s">
        <v>785</v>
      </c>
      <c r="D355" s="140"/>
      <c r="E355" s="64"/>
      <c r="F355" s="140"/>
      <c r="G355" s="142"/>
      <c r="H355" s="142"/>
      <c r="I355" s="142"/>
      <c r="J355" s="142"/>
      <c r="K355" s="142"/>
      <c r="L355" s="142"/>
      <c r="M355" s="142"/>
      <c r="N355" s="142">
        <f>SUBTOTAL(9,N354:N354)</f>
        <v>0</v>
      </c>
      <c r="O355" s="142">
        <f>SUBTOTAL(9,O354:O354)</f>
        <v>0</v>
      </c>
      <c r="P355" s="142">
        <f>SUBTOTAL(9,P354:P354)</f>
        <v>0</v>
      </c>
      <c r="Q355" s="142">
        <f>SUBTOTAL(9,Q354:Q354)</f>
        <v>0</v>
      </c>
      <c r="R355" s="142"/>
      <c r="S355" s="142"/>
      <c r="T355" s="146"/>
      <c r="U355" s="147"/>
      <c r="V355" s="147"/>
      <c r="W355" s="157">
        <f>($W$2-O355*24-P355*24-N355*24)/($W$2-O355*24-P355*24)</f>
        <v>1</v>
      </c>
      <c r="X355" s="146"/>
    </row>
    <row r="356" spans="1:24" outlineLevel="2">
      <c r="A356" s="32">
        <v>126</v>
      </c>
      <c r="B356" s="140" t="s">
        <v>270</v>
      </c>
      <c r="C356" s="159" t="s">
        <v>269</v>
      </c>
      <c r="D356" s="140">
        <v>315</v>
      </c>
      <c r="E356" s="64" t="s">
        <v>434</v>
      </c>
      <c r="F356" s="140"/>
      <c r="G356" s="142"/>
      <c r="H356" s="142"/>
      <c r="I356" s="142"/>
      <c r="J356" s="142"/>
      <c r="K356" s="142"/>
      <c r="L356" s="142"/>
      <c r="M356" s="142"/>
      <c r="N356" s="142"/>
      <c r="O356" s="142"/>
      <c r="P356" s="142"/>
      <c r="Q356" s="142"/>
      <c r="R356" s="142"/>
      <c r="S356" s="142"/>
      <c r="T356" s="146"/>
      <c r="U356" s="147"/>
      <c r="V356" s="147"/>
      <c r="W356" s="147"/>
      <c r="X356" s="146"/>
    </row>
    <row r="357" spans="1:24" outlineLevel="1">
      <c r="A357" s="32"/>
      <c r="B357" s="140"/>
      <c r="C357" s="160" t="s">
        <v>786</v>
      </c>
      <c r="D357" s="140"/>
      <c r="E357" s="64"/>
      <c r="F357" s="140"/>
      <c r="G357" s="142"/>
      <c r="H357" s="142"/>
      <c r="I357" s="142"/>
      <c r="J357" s="142"/>
      <c r="K357" s="142"/>
      <c r="L357" s="142"/>
      <c r="M357" s="142"/>
      <c r="N357" s="142">
        <f>SUBTOTAL(9,N356:N356)</f>
        <v>0</v>
      </c>
      <c r="O357" s="142">
        <f>SUBTOTAL(9,O356:O356)</f>
        <v>0</v>
      </c>
      <c r="P357" s="142">
        <f>SUBTOTAL(9,P356:P356)</f>
        <v>0</v>
      </c>
      <c r="Q357" s="142">
        <f>SUBTOTAL(9,Q356:Q356)</f>
        <v>0</v>
      </c>
      <c r="R357" s="142"/>
      <c r="S357" s="142"/>
      <c r="T357" s="146"/>
      <c r="U357" s="147"/>
      <c r="V357" s="147"/>
      <c r="W357" s="157">
        <f>($W$2-O357*24-P357*24-N357*24)/($W$2-O357*24-P357*24)</f>
        <v>1</v>
      </c>
      <c r="X357" s="146"/>
    </row>
    <row r="358" spans="1:24" outlineLevel="2">
      <c r="A358" s="43">
        <v>127</v>
      </c>
      <c r="B358" s="140" t="s">
        <v>272</v>
      </c>
      <c r="C358" s="44" t="s">
        <v>271</v>
      </c>
      <c r="D358" s="64">
        <v>315</v>
      </c>
      <c r="E358" s="64" t="s">
        <v>434</v>
      </c>
      <c r="F358" s="44"/>
      <c r="G358" s="61">
        <v>42458</v>
      </c>
      <c r="H358" s="34">
        <v>0.41666666666666669</v>
      </c>
      <c r="I358" s="61">
        <v>42458</v>
      </c>
      <c r="J358" s="34">
        <v>0.7319444444444444</v>
      </c>
      <c r="K358" s="34"/>
      <c r="L358" s="34"/>
      <c r="M358" s="34"/>
      <c r="N358" s="35">
        <v>0.31527777777777771</v>
      </c>
      <c r="O358" s="35">
        <v>0</v>
      </c>
      <c r="P358" s="35">
        <v>0</v>
      </c>
      <c r="Q358" s="35">
        <v>0</v>
      </c>
      <c r="R358" s="43"/>
      <c r="S358" s="43"/>
      <c r="T358" s="36"/>
      <c r="U358" s="47" t="s">
        <v>589</v>
      </c>
      <c r="V358" s="47"/>
      <c r="W358" s="47"/>
      <c r="X358" s="36" t="s">
        <v>474</v>
      </c>
    </row>
    <row r="359" spans="1:24" outlineLevel="1">
      <c r="A359" s="43"/>
      <c r="B359" s="140"/>
      <c r="C359" s="155" t="s">
        <v>787</v>
      </c>
      <c r="D359" s="64"/>
      <c r="E359" s="64"/>
      <c r="F359" s="44"/>
      <c r="G359" s="61"/>
      <c r="H359" s="34"/>
      <c r="I359" s="61"/>
      <c r="J359" s="34"/>
      <c r="K359" s="34"/>
      <c r="L359" s="34"/>
      <c r="M359" s="34"/>
      <c r="N359" s="35">
        <f>SUBTOTAL(9,N358:N358)</f>
        <v>0.31527777777777771</v>
      </c>
      <c r="O359" s="35">
        <f>SUBTOTAL(9,O358:O358)</f>
        <v>0</v>
      </c>
      <c r="P359" s="35">
        <f>SUBTOTAL(9,P358:P358)</f>
        <v>0</v>
      </c>
      <c r="Q359" s="35">
        <f>SUBTOTAL(9,Q358:Q358)</f>
        <v>0</v>
      </c>
      <c r="R359" s="43"/>
      <c r="S359" s="43"/>
      <c r="T359" s="36"/>
      <c r="U359" s="47"/>
      <c r="V359" s="47"/>
      <c r="W359" s="157">
        <f>($W$2-O359*24-P359*24-N359*24)/($W$2-O359*24-P359*24)</f>
        <v>0.98982974910394261</v>
      </c>
      <c r="X359" s="36"/>
    </row>
    <row r="360" spans="1:24" outlineLevel="2">
      <c r="A360" s="32">
        <v>128</v>
      </c>
      <c r="B360" s="140" t="s">
        <v>273</v>
      </c>
      <c r="C360" s="159" t="s">
        <v>13</v>
      </c>
      <c r="D360" s="140">
        <v>315</v>
      </c>
      <c r="E360" s="64" t="s">
        <v>434</v>
      </c>
      <c r="F360" s="140"/>
      <c r="G360" s="142"/>
      <c r="H360" s="142"/>
      <c r="I360" s="142"/>
      <c r="J360" s="142"/>
      <c r="K360" s="142"/>
      <c r="L360" s="142"/>
      <c r="M360" s="142"/>
      <c r="N360" s="142"/>
      <c r="O360" s="142"/>
      <c r="P360" s="142"/>
      <c r="Q360" s="142"/>
      <c r="R360" s="142"/>
      <c r="S360" s="142"/>
      <c r="T360" s="146"/>
      <c r="U360" s="147"/>
      <c r="V360" s="147"/>
      <c r="W360" s="147"/>
      <c r="X360" s="146"/>
    </row>
    <row r="361" spans="1:24" outlineLevel="1">
      <c r="A361" s="32"/>
      <c r="B361" s="140"/>
      <c r="C361" s="160" t="s">
        <v>788</v>
      </c>
      <c r="D361" s="140"/>
      <c r="E361" s="64"/>
      <c r="F361" s="140"/>
      <c r="G361" s="142"/>
      <c r="H361" s="142"/>
      <c r="I361" s="142"/>
      <c r="J361" s="142"/>
      <c r="K361" s="142"/>
      <c r="L361" s="142"/>
      <c r="M361" s="142"/>
      <c r="N361" s="142">
        <f>SUBTOTAL(9,N360:N360)</f>
        <v>0</v>
      </c>
      <c r="O361" s="142">
        <f>SUBTOTAL(9,O360:O360)</f>
        <v>0</v>
      </c>
      <c r="P361" s="142">
        <f>SUBTOTAL(9,P360:P360)</f>
        <v>0</v>
      </c>
      <c r="Q361" s="142">
        <f>SUBTOTAL(9,Q360:Q360)</f>
        <v>0</v>
      </c>
      <c r="R361" s="142"/>
      <c r="S361" s="142"/>
      <c r="T361" s="146"/>
      <c r="U361" s="147"/>
      <c r="V361" s="147"/>
      <c r="W361" s="157">
        <f>($W$2-O361*24-P361*24-N361*24)/($W$2-O361*24-P361*24)</f>
        <v>1</v>
      </c>
      <c r="X361" s="146"/>
    </row>
    <row r="362" spans="1:24" outlineLevel="2">
      <c r="A362" s="32">
        <v>129</v>
      </c>
      <c r="B362" s="140" t="s">
        <v>274</v>
      </c>
      <c r="C362" s="159" t="s">
        <v>35</v>
      </c>
      <c r="D362" s="140">
        <v>315</v>
      </c>
      <c r="E362" s="64" t="s">
        <v>434</v>
      </c>
      <c r="F362" s="140"/>
      <c r="G362" s="142"/>
      <c r="H362" s="142"/>
      <c r="I362" s="142"/>
      <c r="J362" s="142"/>
      <c r="K362" s="142"/>
      <c r="L362" s="142"/>
      <c r="M362" s="142"/>
      <c r="N362" s="142"/>
      <c r="O362" s="142"/>
      <c r="P362" s="142"/>
      <c r="Q362" s="142"/>
      <c r="R362" s="142"/>
      <c r="S362" s="142"/>
      <c r="T362" s="146"/>
      <c r="U362" s="147"/>
      <c r="V362" s="147"/>
      <c r="W362" s="147"/>
      <c r="X362" s="146"/>
    </row>
    <row r="363" spans="1:24" outlineLevel="1">
      <c r="A363" s="32"/>
      <c r="B363" s="140"/>
      <c r="C363" s="160" t="s">
        <v>789</v>
      </c>
      <c r="D363" s="140"/>
      <c r="E363" s="64"/>
      <c r="F363" s="140"/>
      <c r="G363" s="142"/>
      <c r="H363" s="142"/>
      <c r="I363" s="142"/>
      <c r="J363" s="142"/>
      <c r="K363" s="142"/>
      <c r="L363" s="142"/>
      <c r="M363" s="142"/>
      <c r="N363" s="142">
        <f>SUBTOTAL(9,N362:N362)</f>
        <v>0</v>
      </c>
      <c r="O363" s="142">
        <f>SUBTOTAL(9,O362:O362)</f>
        <v>0</v>
      </c>
      <c r="P363" s="142">
        <f>SUBTOTAL(9,P362:P362)</f>
        <v>0</v>
      </c>
      <c r="Q363" s="142">
        <f>SUBTOTAL(9,Q362:Q362)</f>
        <v>0</v>
      </c>
      <c r="R363" s="142"/>
      <c r="S363" s="142"/>
      <c r="T363" s="146"/>
      <c r="U363" s="147"/>
      <c r="V363" s="147"/>
      <c r="W363" s="157">
        <f>($W$2-O363*24-P363*24-N363*24)/($W$2-O363*24-P363*24)</f>
        <v>1</v>
      </c>
      <c r="X363" s="146"/>
    </row>
    <row r="364" spans="1:24" outlineLevel="2">
      <c r="A364" s="32">
        <v>130</v>
      </c>
      <c r="B364" s="140" t="s">
        <v>276</v>
      </c>
      <c r="C364" s="159" t="s">
        <v>275</v>
      </c>
      <c r="D364" s="140">
        <v>500</v>
      </c>
      <c r="E364" s="64" t="s">
        <v>434</v>
      </c>
      <c r="F364" s="140"/>
      <c r="G364" s="142"/>
      <c r="H364" s="142"/>
      <c r="I364" s="142"/>
      <c r="J364" s="142"/>
      <c r="K364" s="142"/>
      <c r="L364" s="142"/>
      <c r="M364" s="142"/>
      <c r="N364" s="142"/>
      <c r="O364" s="142"/>
      <c r="P364" s="142"/>
      <c r="Q364" s="142"/>
      <c r="R364" s="142"/>
      <c r="S364" s="142"/>
      <c r="T364" s="146"/>
      <c r="U364" s="147"/>
      <c r="V364" s="147"/>
      <c r="W364" s="147"/>
      <c r="X364" s="146"/>
    </row>
    <row r="365" spans="1:24" outlineLevel="1">
      <c r="A365" s="32"/>
      <c r="B365" s="140"/>
      <c r="C365" s="160" t="s">
        <v>790</v>
      </c>
      <c r="D365" s="140"/>
      <c r="E365" s="64"/>
      <c r="F365" s="140"/>
      <c r="G365" s="142"/>
      <c r="H365" s="142"/>
      <c r="I365" s="142"/>
      <c r="J365" s="142"/>
      <c r="K365" s="142"/>
      <c r="L365" s="142"/>
      <c r="M365" s="142"/>
      <c r="N365" s="142">
        <f>SUBTOTAL(9,N364:N364)</f>
        <v>0</v>
      </c>
      <c r="O365" s="142">
        <f>SUBTOTAL(9,O364:O364)</f>
        <v>0</v>
      </c>
      <c r="P365" s="142">
        <f>SUBTOTAL(9,P364:P364)</f>
        <v>0</v>
      </c>
      <c r="Q365" s="142">
        <f>SUBTOTAL(9,Q364:Q364)</f>
        <v>0</v>
      </c>
      <c r="R365" s="142"/>
      <c r="S365" s="142"/>
      <c r="T365" s="146"/>
      <c r="U365" s="147"/>
      <c r="V365" s="147"/>
      <c r="W365" s="157">
        <f>($W$2-O365*24-P365*24-N365*24)/($W$2-O365*24-P365*24)</f>
        <v>1</v>
      </c>
      <c r="X365" s="146"/>
    </row>
    <row r="366" spans="1:24" outlineLevel="2">
      <c r="A366" s="32">
        <v>131</v>
      </c>
      <c r="B366" s="140" t="s">
        <v>278</v>
      </c>
      <c r="C366" s="159" t="s">
        <v>277</v>
      </c>
      <c r="D366" s="140">
        <v>315</v>
      </c>
      <c r="E366" s="64" t="s">
        <v>434</v>
      </c>
      <c r="F366" s="140"/>
      <c r="G366" s="142"/>
      <c r="H366" s="142"/>
      <c r="I366" s="142"/>
      <c r="J366" s="142"/>
      <c r="K366" s="142"/>
      <c r="L366" s="142"/>
      <c r="M366" s="142"/>
      <c r="N366" s="142"/>
      <c r="O366" s="142"/>
      <c r="P366" s="142"/>
      <c r="Q366" s="142"/>
      <c r="R366" s="142"/>
      <c r="S366" s="142"/>
      <c r="T366" s="146"/>
      <c r="U366" s="147"/>
      <c r="V366" s="147"/>
      <c r="W366" s="147"/>
      <c r="X366" s="146"/>
    </row>
    <row r="367" spans="1:24" outlineLevel="1">
      <c r="A367" s="32"/>
      <c r="B367" s="140"/>
      <c r="C367" s="160" t="s">
        <v>791</v>
      </c>
      <c r="D367" s="140"/>
      <c r="E367" s="64"/>
      <c r="F367" s="140"/>
      <c r="G367" s="142"/>
      <c r="H367" s="142"/>
      <c r="I367" s="142"/>
      <c r="J367" s="142"/>
      <c r="K367" s="142"/>
      <c r="L367" s="142"/>
      <c r="M367" s="142"/>
      <c r="N367" s="142">
        <f>SUBTOTAL(9,N366:N366)</f>
        <v>0</v>
      </c>
      <c r="O367" s="142">
        <f>SUBTOTAL(9,O366:O366)</f>
        <v>0</v>
      </c>
      <c r="P367" s="142">
        <f>SUBTOTAL(9,P366:P366)</f>
        <v>0</v>
      </c>
      <c r="Q367" s="142">
        <f>SUBTOTAL(9,Q366:Q366)</f>
        <v>0</v>
      </c>
      <c r="R367" s="142"/>
      <c r="S367" s="142"/>
      <c r="T367" s="146"/>
      <c r="U367" s="147"/>
      <c r="V367" s="147"/>
      <c r="W367" s="157">
        <f>($W$2-O367*24-P367*24-N367*24)/($W$2-O367*24-P367*24)</f>
        <v>1</v>
      </c>
      <c r="X367" s="146"/>
    </row>
    <row r="368" spans="1:24" ht="60" outlineLevel="2">
      <c r="A368" s="43">
        <v>132</v>
      </c>
      <c r="B368" s="140" t="s">
        <v>280</v>
      </c>
      <c r="C368" s="44" t="s">
        <v>279</v>
      </c>
      <c r="D368" s="64">
        <v>315</v>
      </c>
      <c r="E368" s="64" t="s">
        <v>434</v>
      </c>
      <c r="F368" s="44"/>
      <c r="G368" s="53">
        <v>42431</v>
      </c>
      <c r="H368" s="48">
        <v>0.39305555555555555</v>
      </c>
      <c r="I368" s="53">
        <v>42431</v>
      </c>
      <c r="J368" s="49">
        <v>0.74305555555555547</v>
      </c>
      <c r="K368" s="49"/>
      <c r="L368" s="49"/>
      <c r="M368" s="49"/>
      <c r="N368" s="35">
        <v>0</v>
      </c>
      <c r="O368" s="35">
        <v>0</v>
      </c>
      <c r="P368" s="35">
        <v>0</v>
      </c>
      <c r="Q368" s="35">
        <v>0.34999999999999992</v>
      </c>
      <c r="R368" s="43"/>
      <c r="S368" s="43"/>
      <c r="T368" s="36"/>
      <c r="U368" s="47" t="s">
        <v>516</v>
      </c>
      <c r="V368" s="47"/>
      <c r="W368" s="47"/>
      <c r="X368" s="36" t="s">
        <v>4</v>
      </c>
    </row>
    <row r="369" spans="1:24" outlineLevel="1">
      <c r="A369" s="43"/>
      <c r="B369" s="140"/>
      <c r="C369" s="155" t="s">
        <v>792</v>
      </c>
      <c r="D369" s="64"/>
      <c r="E369" s="64"/>
      <c r="F369" s="44"/>
      <c r="G369" s="53"/>
      <c r="H369" s="48"/>
      <c r="I369" s="53"/>
      <c r="J369" s="49"/>
      <c r="K369" s="49"/>
      <c r="L369" s="49"/>
      <c r="M369" s="49"/>
      <c r="N369" s="35">
        <f>SUBTOTAL(9,N368:N368)</f>
        <v>0</v>
      </c>
      <c r="O369" s="35">
        <f>SUBTOTAL(9,O368:O368)</f>
        <v>0</v>
      </c>
      <c r="P369" s="35">
        <f>SUBTOTAL(9,P368:P368)</f>
        <v>0</v>
      </c>
      <c r="Q369" s="35">
        <f>SUBTOTAL(9,Q368:Q368)</f>
        <v>0.34999999999999992</v>
      </c>
      <c r="R369" s="43"/>
      <c r="S369" s="43"/>
      <c r="T369" s="36"/>
      <c r="U369" s="47"/>
      <c r="V369" s="47"/>
      <c r="W369" s="157">
        <f>($W$2-O369*24-P369*24-N369*24)/($W$2-O369*24-P369*24)</f>
        <v>1</v>
      </c>
      <c r="X369" s="36"/>
    </row>
    <row r="370" spans="1:24" outlineLevel="2">
      <c r="A370" s="32">
        <v>133</v>
      </c>
      <c r="B370" s="140" t="s">
        <v>282</v>
      </c>
      <c r="C370" s="159" t="s">
        <v>281</v>
      </c>
      <c r="D370" s="140">
        <v>315</v>
      </c>
      <c r="E370" s="64" t="s">
        <v>434</v>
      </c>
      <c r="F370" s="140"/>
      <c r="G370" s="142"/>
      <c r="H370" s="142"/>
      <c r="I370" s="142"/>
      <c r="J370" s="142"/>
      <c r="K370" s="142"/>
      <c r="L370" s="142"/>
      <c r="M370" s="142"/>
      <c r="N370" s="142"/>
      <c r="O370" s="142"/>
      <c r="P370" s="142"/>
      <c r="Q370" s="142"/>
      <c r="R370" s="142"/>
      <c r="S370" s="142"/>
      <c r="T370" s="146"/>
      <c r="U370" s="147"/>
      <c r="V370" s="147"/>
      <c r="W370" s="147"/>
      <c r="X370" s="146"/>
    </row>
    <row r="371" spans="1:24" outlineLevel="1">
      <c r="A371" s="32"/>
      <c r="B371" s="140"/>
      <c r="C371" s="160" t="s">
        <v>793</v>
      </c>
      <c r="D371" s="140"/>
      <c r="E371" s="64"/>
      <c r="F371" s="140"/>
      <c r="G371" s="142"/>
      <c r="H371" s="142"/>
      <c r="I371" s="142"/>
      <c r="J371" s="142"/>
      <c r="K371" s="142"/>
      <c r="L371" s="142"/>
      <c r="M371" s="142"/>
      <c r="N371" s="142">
        <f>SUBTOTAL(9,N370:N370)</f>
        <v>0</v>
      </c>
      <c r="O371" s="142">
        <f>SUBTOTAL(9,O370:O370)</f>
        <v>0</v>
      </c>
      <c r="P371" s="142">
        <f>SUBTOTAL(9,P370:P370)</f>
        <v>0</v>
      </c>
      <c r="Q371" s="142">
        <f>SUBTOTAL(9,Q370:Q370)</f>
        <v>0</v>
      </c>
      <c r="R371" s="142"/>
      <c r="S371" s="142"/>
      <c r="T371" s="146"/>
      <c r="U371" s="147"/>
      <c r="V371" s="147"/>
      <c r="W371" s="157">
        <f>($W$2-O371*24-P371*24-N371*24)/($W$2-O371*24-P371*24)</f>
        <v>1</v>
      </c>
      <c r="X371" s="146"/>
    </row>
    <row r="372" spans="1:24" outlineLevel="2">
      <c r="A372" s="32">
        <v>134</v>
      </c>
      <c r="B372" s="140" t="s">
        <v>284</v>
      </c>
      <c r="C372" s="159" t="s">
        <v>283</v>
      </c>
      <c r="D372" s="140">
        <v>315</v>
      </c>
      <c r="E372" s="64" t="s">
        <v>434</v>
      </c>
      <c r="F372" s="140"/>
      <c r="G372" s="142"/>
      <c r="H372" s="142"/>
      <c r="I372" s="142"/>
      <c r="J372" s="142"/>
      <c r="K372" s="142"/>
      <c r="L372" s="142"/>
      <c r="M372" s="142"/>
      <c r="N372" s="142"/>
      <c r="O372" s="142"/>
      <c r="P372" s="142"/>
      <c r="Q372" s="142"/>
      <c r="R372" s="142"/>
      <c r="S372" s="142"/>
      <c r="T372" s="146"/>
      <c r="U372" s="147"/>
      <c r="V372" s="147"/>
      <c r="W372" s="147"/>
      <c r="X372" s="146"/>
    </row>
    <row r="373" spans="1:24" outlineLevel="1">
      <c r="A373" s="32"/>
      <c r="B373" s="140"/>
      <c r="C373" s="160" t="s">
        <v>794</v>
      </c>
      <c r="D373" s="140"/>
      <c r="E373" s="64"/>
      <c r="F373" s="140"/>
      <c r="G373" s="142"/>
      <c r="H373" s="142"/>
      <c r="I373" s="142"/>
      <c r="J373" s="142"/>
      <c r="K373" s="142"/>
      <c r="L373" s="142"/>
      <c r="M373" s="142"/>
      <c r="N373" s="142">
        <f>SUBTOTAL(9,N372:N372)</f>
        <v>0</v>
      </c>
      <c r="O373" s="142">
        <f>SUBTOTAL(9,O372:O372)</f>
        <v>0</v>
      </c>
      <c r="P373" s="142">
        <f>SUBTOTAL(9,P372:P372)</f>
        <v>0</v>
      </c>
      <c r="Q373" s="142">
        <f>SUBTOTAL(9,Q372:Q372)</f>
        <v>0</v>
      </c>
      <c r="R373" s="142"/>
      <c r="S373" s="142"/>
      <c r="T373" s="146"/>
      <c r="U373" s="147"/>
      <c r="V373" s="147"/>
      <c r="W373" s="157">
        <f>($W$2-O373*24-P373*24-N373*24)/($W$2-O373*24-P373*24)</f>
        <v>1</v>
      </c>
      <c r="X373" s="146"/>
    </row>
    <row r="374" spans="1:24" ht="30" outlineLevel="2">
      <c r="A374" s="43">
        <v>135</v>
      </c>
      <c r="B374" s="43" t="s">
        <v>285</v>
      </c>
      <c r="C374" s="44" t="s">
        <v>5</v>
      </c>
      <c r="D374" s="64">
        <v>315</v>
      </c>
      <c r="E374" s="64" t="s">
        <v>434</v>
      </c>
      <c r="F374" s="44"/>
      <c r="G374" s="56">
        <v>42330</v>
      </c>
      <c r="H374" s="55">
        <v>0.71527777777777779</v>
      </c>
      <c r="I374" s="60">
        <v>42460</v>
      </c>
      <c r="J374" s="59">
        <v>1</v>
      </c>
      <c r="K374" s="59"/>
      <c r="L374" s="59"/>
      <c r="M374" s="59"/>
      <c r="N374" s="35">
        <v>0</v>
      </c>
      <c r="O374" s="35">
        <v>0</v>
      </c>
      <c r="P374" s="35">
        <v>0</v>
      </c>
      <c r="Q374" s="45" t="s">
        <v>480</v>
      </c>
      <c r="R374" s="43"/>
      <c r="S374" s="43"/>
      <c r="T374" s="36"/>
      <c r="U374" s="46" t="s">
        <v>458</v>
      </c>
      <c r="V374" s="46"/>
      <c r="W374" s="46"/>
      <c r="X374" s="36" t="s">
        <v>4</v>
      </c>
    </row>
    <row r="375" spans="1:24" outlineLevel="1">
      <c r="A375" s="43"/>
      <c r="B375" s="43"/>
      <c r="C375" s="155" t="s">
        <v>795</v>
      </c>
      <c r="D375" s="64"/>
      <c r="E375" s="64"/>
      <c r="F375" s="44"/>
      <c r="G375" s="56"/>
      <c r="H375" s="55"/>
      <c r="I375" s="60"/>
      <c r="J375" s="59"/>
      <c r="K375" s="59"/>
      <c r="L375" s="59"/>
      <c r="M375" s="59"/>
      <c r="N375" s="35">
        <f>SUBTOTAL(9,N374:N374)</f>
        <v>0</v>
      </c>
      <c r="O375" s="35">
        <f>SUBTOTAL(9,O374:O374)</f>
        <v>0</v>
      </c>
      <c r="P375" s="35">
        <f>SUBTOTAL(9,P374:P374)</f>
        <v>0</v>
      </c>
      <c r="Q375" s="45">
        <f>SUBTOTAL(9,Q374:Q374)</f>
        <v>0</v>
      </c>
      <c r="R375" s="43"/>
      <c r="S375" s="43"/>
      <c r="T375" s="36"/>
      <c r="U375" s="46"/>
      <c r="V375" s="46"/>
      <c r="W375" s="157">
        <f>($W$2-O375*24-P375*24-N375*24)/($W$2-O375*24-P375*24)</f>
        <v>1</v>
      </c>
      <c r="X375" s="36"/>
    </row>
    <row r="376" spans="1:24" outlineLevel="2">
      <c r="A376" s="32">
        <v>136</v>
      </c>
      <c r="B376" s="140" t="s">
        <v>287</v>
      </c>
      <c r="C376" s="159" t="s">
        <v>286</v>
      </c>
      <c r="D376" s="140">
        <v>1500</v>
      </c>
      <c r="E376" s="64" t="s">
        <v>434</v>
      </c>
      <c r="F376" s="140"/>
      <c r="G376" s="142"/>
      <c r="H376" s="142"/>
      <c r="I376" s="142"/>
      <c r="J376" s="142"/>
      <c r="K376" s="142"/>
      <c r="L376" s="142"/>
      <c r="M376" s="142"/>
      <c r="N376" s="142"/>
      <c r="O376" s="142"/>
      <c r="P376" s="142"/>
      <c r="Q376" s="142"/>
      <c r="R376" s="142"/>
      <c r="S376" s="142"/>
      <c r="T376" s="146"/>
      <c r="U376" s="147"/>
      <c r="V376" s="147"/>
      <c r="W376" s="147"/>
      <c r="X376" s="146"/>
    </row>
    <row r="377" spans="1:24" outlineLevel="1">
      <c r="A377" s="32"/>
      <c r="B377" s="140"/>
      <c r="C377" s="160" t="s">
        <v>796</v>
      </c>
      <c r="D377" s="140"/>
      <c r="E377" s="64"/>
      <c r="F377" s="140"/>
      <c r="G377" s="142"/>
      <c r="H377" s="142"/>
      <c r="I377" s="142"/>
      <c r="J377" s="142"/>
      <c r="K377" s="142"/>
      <c r="L377" s="142"/>
      <c r="M377" s="142"/>
      <c r="N377" s="142">
        <f>SUBTOTAL(9,N376:N376)</f>
        <v>0</v>
      </c>
      <c r="O377" s="142">
        <f>SUBTOTAL(9,O376:O376)</f>
        <v>0</v>
      </c>
      <c r="P377" s="142">
        <f>SUBTOTAL(9,P376:P376)</f>
        <v>0</v>
      </c>
      <c r="Q377" s="142">
        <f>SUBTOTAL(9,Q376:Q376)</f>
        <v>0</v>
      </c>
      <c r="R377" s="142"/>
      <c r="S377" s="142"/>
      <c r="T377" s="146"/>
      <c r="U377" s="147"/>
      <c r="V377" s="147"/>
      <c r="W377" s="157">
        <f>($W$2-O377*24-P377*24-N377*24)/($W$2-O377*24-P377*24)</f>
        <v>1</v>
      </c>
      <c r="X377" s="146"/>
    </row>
    <row r="378" spans="1:24" outlineLevel="2">
      <c r="A378" s="32">
        <v>137</v>
      </c>
      <c r="B378" s="140" t="s">
        <v>289</v>
      </c>
      <c r="C378" s="159" t="s">
        <v>288</v>
      </c>
      <c r="D378" s="140">
        <v>1500</v>
      </c>
      <c r="E378" s="64" t="s">
        <v>434</v>
      </c>
      <c r="F378" s="140"/>
      <c r="G378" s="142"/>
      <c r="H378" s="142"/>
      <c r="I378" s="142"/>
      <c r="J378" s="142"/>
      <c r="K378" s="142"/>
      <c r="L378" s="142"/>
      <c r="M378" s="142"/>
      <c r="N378" s="142"/>
      <c r="O378" s="142"/>
      <c r="P378" s="142"/>
      <c r="Q378" s="142"/>
      <c r="R378" s="142"/>
      <c r="S378" s="142"/>
      <c r="T378" s="146"/>
      <c r="U378" s="147"/>
      <c r="V378" s="147"/>
      <c r="W378" s="147"/>
      <c r="X378" s="146"/>
    </row>
    <row r="379" spans="1:24" outlineLevel="1">
      <c r="A379" s="32"/>
      <c r="B379" s="140"/>
      <c r="C379" s="160" t="s">
        <v>797</v>
      </c>
      <c r="D379" s="140"/>
      <c r="E379" s="64"/>
      <c r="F379" s="140"/>
      <c r="G379" s="142"/>
      <c r="H379" s="142"/>
      <c r="I379" s="142"/>
      <c r="J379" s="142"/>
      <c r="K379" s="142"/>
      <c r="L379" s="142"/>
      <c r="M379" s="142"/>
      <c r="N379" s="142">
        <f>SUBTOTAL(9,N378:N378)</f>
        <v>0</v>
      </c>
      <c r="O379" s="142">
        <f>SUBTOTAL(9,O378:O378)</f>
        <v>0</v>
      </c>
      <c r="P379" s="142">
        <f>SUBTOTAL(9,P378:P378)</f>
        <v>0</v>
      </c>
      <c r="Q379" s="142">
        <f>SUBTOTAL(9,Q378:Q378)</f>
        <v>0</v>
      </c>
      <c r="R379" s="142"/>
      <c r="S379" s="142"/>
      <c r="T379" s="146"/>
      <c r="U379" s="147"/>
      <c r="V379" s="147"/>
      <c r="W379" s="157">
        <f>($W$2-O379*24-P379*24-N379*24)/($W$2-O379*24-P379*24)</f>
        <v>1</v>
      </c>
      <c r="X379" s="146"/>
    </row>
    <row r="380" spans="1:24" outlineLevel="2">
      <c r="A380" s="32">
        <v>138</v>
      </c>
      <c r="B380" s="140" t="s">
        <v>291</v>
      </c>
      <c r="C380" s="159" t="s">
        <v>290</v>
      </c>
      <c r="D380" s="140">
        <v>1500</v>
      </c>
      <c r="E380" s="64" t="s">
        <v>434</v>
      </c>
      <c r="F380" s="140"/>
      <c r="G380" s="142"/>
      <c r="H380" s="142"/>
      <c r="I380" s="142"/>
      <c r="J380" s="142"/>
      <c r="K380" s="142"/>
      <c r="L380" s="142"/>
      <c r="M380" s="142"/>
      <c r="N380" s="142"/>
      <c r="O380" s="142"/>
      <c r="P380" s="142"/>
      <c r="Q380" s="142"/>
      <c r="R380" s="142"/>
      <c r="S380" s="142"/>
      <c r="T380" s="146"/>
      <c r="U380" s="147"/>
      <c r="V380" s="147"/>
      <c r="W380" s="147"/>
      <c r="X380" s="146"/>
    </row>
    <row r="381" spans="1:24" outlineLevel="1">
      <c r="A381" s="32"/>
      <c r="B381" s="140"/>
      <c r="C381" s="160" t="s">
        <v>798</v>
      </c>
      <c r="D381" s="140"/>
      <c r="E381" s="64"/>
      <c r="F381" s="140"/>
      <c r="G381" s="142"/>
      <c r="H381" s="142"/>
      <c r="I381" s="142"/>
      <c r="J381" s="142"/>
      <c r="K381" s="142"/>
      <c r="L381" s="142"/>
      <c r="M381" s="142"/>
      <c r="N381" s="142">
        <f>SUBTOTAL(9,N380:N380)</f>
        <v>0</v>
      </c>
      <c r="O381" s="142">
        <f>SUBTOTAL(9,O380:O380)</f>
        <v>0</v>
      </c>
      <c r="P381" s="142">
        <f>SUBTOTAL(9,P380:P380)</f>
        <v>0</v>
      </c>
      <c r="Q381" s="142">
        <f>SUBTOTAL(9,Q380:Q380)</f>
        <v>0</v>
      </c>
      <c r="R381" s="142"/>
      <c r="S381" s="142"/>
      <c r="T381" s="146"/>
      <c r="U381" s="147"/>
      <c r="V381" s="147"/>
      <c r="W381" s="157">
        <f>($W$2-O381*24-P381*24-N381*24)/($W$2-O381*24-P381*24)</f>
        <v>1</v>
      </c>
      <c r="X381" s="146"/>
    </row>
    <row r="382" spans="1:24" outlineLevel="2">
      <c r="A382" s="32">
        <v>139</v>
      </c>
      <c r="B382" s="140" t="s">
        <v>293</v>
      </c>
      <c r="C382" s="159" t="s">
        <v>292</v>
      </c>
      <c r="D382" s="140">
        <v>1500</v>
      </c>
      <c r="E382" s="64" t="s">
        <v>434</v>
      </c>
      <c r="F382" s="140"/>
      <c r="G382" s="142"/>
      <c r="H382" s="142"/>
      <c r="I382" s="142"/>
      <c r="J382" s="142"/>
      <c r="K382" s="142"/>
      <c r="L382" s="142"/>
      <c r="M382" s="142"/>
      <c r="N382" s="142"/>
      <c r="O382" s="142"/>
      <c r="P382" s="142"/>
      <c r="Q382" s="142"/>
      <c r="R382" s="142"/>
      <c r="S382" s="142"/>
      <c r="T382" s="146"/>
      <c r="U382" s="147"/>
      <c r="V382" s="147"/>
      <c r="W382" s="147"/>
      <c r="X382" s="146"/>
    </row>
    <row r="383" spans="1:24" outlineLevel="1">
      <c r="A383" s="32"/>
      <c r="B383" s="140"/>
      <c r="C383" s="160" t="s">
        <v>799</v>
      </c>
      <c r="D383" s="140"/>
      <c r="E383" s="64"/>
      <c r="F383" s="140"/>
      <c r="G383" s="142"/>
      <c r="H383" s="142"/>
      <c r="I383" s="142"/>
      <c r="J383" s="142"/>
      <c r="K383" s="142"/>
      <c r="L383" s="142"/>
      <c r="M383" s="142"/>
      <c r="N383" s="142">
        <f>SUBTOTAL(9,N382:N382)</f>
        <v>0</v>
      </c>
      <c r="O383" s="142">
        <f>SUBTOTAL(9,O382:O382)</f>
        <v>0</v>
      </c>
      <c r="P383" s="142">
        <f>SUBTOTAL(9,P382:P382)</f>
        <v>0</v>
      </c>
      <c r="Q383" s="142">
        <f>SUBTOTAL(9,Q382:Q382)</f>
        <v>0</v>
      </c>
      <c r="R383" s="142"/>
      <c r="S383" s="142"/>
      <c r="T383" s="146"/>
      <c r="U383" s="147"/>
      <c r="V383" s="147"/>
      <c r="W383" s="157">
        <f>($W$2-O383*24-P383*24-N383*24)/($W$2-O383*24-P383*24)</f>
        <v>1</v>
      </c>
      <c r="X383" s="146"/>
    </row>
    <row r="384" spans="1:24" outlineLevel="2">
      <c r="A384" s="32">
        <v>140</v>
      </c>
      <c r="B384" s="140" t="s">
        <v>294</v>
      </c>
      <c r="C384" s="159" t="s">
        <v>12</v>
      </c>
      <c r="D384" s="140">
        <v>315</v>
      </c>
      <c r="E384" s="64" t="s">
        <v>434</v>
      </c>
      <c r="F384" s="140"/>
      <c r="G384" s="142"/>
      <c r="H384" s="142"/>
      <c r="I384" s="142"/>
      <c r="J384" s="142"/>
      <c r="K384" s="142"/>
      <c r="L384" s="142"/>
      <c r="M384" s="142"/>
      <c r="N384" s="142"/>
      <c r="O384" s="142"/>
      <c r="P384" s="142"/>
      <c r="Q384" s="142"/>
      <c r="R384" s="142"/>
      <c r="S384" s="142"/>
      <c r="T384" s="146"/>
      <c r="U384" s="147"/>
      <c r="V384" s="147"/>
      <c r="W384" s="147"/>
      <c r="X384" s="146"/>
    </row>
    <row r="385" spans="1:24" outlineLevel="1">
      <c r="A385" s="32"/>
      <c r="B385" s="140"/>
      <c r="C385" s="160" t="s">
        <v>800</v>
      </c>
      <c r="D385" s="140"/>
      <c r="E385" s="64"/>
      <c r="F385" s="140"/>
      <c r="G385" s="142"/>
      <c r="H385" s="142"/>
      <c r="I385" s="142"/>
      <c r="J385" s="142"/>
      <c r="K385" s="142"/>
      <c r="L385" s="142"/>
      <c r="M385" s="142"/>
      <c r="N385" s="142">
        <f>SUBTOTAL(9,N384:N384)</f>
        <v>0</v>
      </c>
      <c r="O385" s="142">
        <f>SUBTOTAL(9,O384:O384)</f>
        <v>0</v>
      </c>
      <c r="P385" s="142">
        <f>SUBTOTAL(9,P384:P384)</f>
        <v>0</v>
      </c>
      <c r="Q385" s="142">
        <f>SUBTOTAL(9,Q384:Q384)</f>
        <v>0</v>
      </c>
      <c r="R385" s="142"/>
      <c r="S385" s="142"/>
      <c r="T385" s="146"/>
      <c r="U385" s="147"/>
      <c r="V385" s="147"/>
      <c r="W385" s="157">
        <f>($W$2-O385*24-P385*24-N385*24)/($W$2-O385*24-P385*24)</f>
        <v>1</v>
      </c>
      <c r="X385" s="146"/>
    </row>
    <row r="386" spans="1:24" outlineLevel="2">
      <c r="A386" s="32">
        <v>141</v>
      </c>
      <c r="B386" s="140" t="s">
        <v>296</v>
      </c>
      <c r="C386" s="159" t="s">
        <v>295</v>
      </c>
      <c r="D386" s="140">
        <v>1500</v>
      </c>
      <c r="E386" s="64" t="s">
        <v>434</v>
      </c>
      <c r="F386" s="140"/>
      <c r="G386" s="142"/>
      <c r="H386" s="142"/>
      <c r="I386" s="142"/>
      <c r="J386" s="142"/>
      <c r="K386" s="142"/>
      <c r="L386" s="142"/>
      <c r="M386" s="142"/>
      <c r="N386" s="142"/>
      <c r="O386" s="142"/>
      <c r="P386" s="142"/>
      <c r="Q386" s="142"/>
      <c r="R386" s="142"/>
      <c r="S386" s="142"/>
      <c r="T386" s="146"/>
      <c r="U386" s="147"/>
      <c r="V386" s="147"/>
      <c r="W386" s="147"/>
      <c r="X386" s="146"/>
    </row>
    <row r="387" spans="1:24" outlineLevel="1">
      <c r="A387" s="32"/>
      <c r="B387" s="140"/>
      <c r="C387" s="160" t="s">
        <v>801</v>
      </c>
      <c r="D387" s="140"/>
      <c r="E387" s="64"/>
      <c r="F387" s="140"/>
      <c r="G387" s="142"/>
      <c r="H387" s="142"/>
      <c r="I387" s="142"/>
      <c r="J387" s="142"/>
      <c r="K387" s="142"/>
      <c r="L387" s="142"/>
      <c r="M387" s="142"/>
      <c r="N387" s="142">
        <f>SUBTOTAL(9,N386:N386)</f>
        <v>0</v>
      </c>
      <c r="O387" s="142">
        <f>SUBTOTAL(9,O386:O386)</f>
        <v>0</v>
      </c>
      <c r="P387" s="142">
        <f>SUBTOTAL(9,P386:P386)</f>
        <v>0</v>
      </c>
      <c r="Q387" s="142">
        <f>SUBTOTAL(9,Q386:Q386)</f>
        <v>0</v>
      </c>
      <c r="R387" s="142"/>
      <c r="S387" s="142"/>
      <c r="T387" s="146"/>
      <c r="U387" s="147"/>
      <c r="V387" s="147"/>
      <c r="W387" s="157">
        <f>($W$2-O387*24-P387*24-N387*24)/($W$2-O387*24-P387*24)</f>
        <v>1</v>
      </c>
      <c r="X387" s="146"/>
    </row>
    <row r="388" spans="1:24" outlineLevel="2">
      <c r="A388" s="32">
        <v>142</v>
      </c>
      <c r="B388" s="140" t="s">
        <v>298</v>
      </c>
      <c r="C388" s="159" t="s">
        <v>297</v>
      </c>
      <c r="D388" s="140">
        <v>1500</v>
      </c>
      <c r="E388" s="64" t="s">
        <v>434</v>
      </c>
      <c r="F388" s="140"/>
      <c r="G388" s="142"/>
      <c r="H388" s="142"/>
      <c r="I388" s="142"/>
      <c r="J388" s="142"/>
      <c r="K388" s="142"/>
      <c r="L388" s="142"/>
      <c r="M388" s="142"/>
      <c r="N388" s="142"/>
      <c r="O388" s="142"/>
      <c r="P388" s="142"/>
      <c r="Q388" s="142"/>
      <c r="R388" s="142"/>
      <c r="S388" s="142"/>
      <c r="T388" s="146"/>
      <c r="U388" s="147"/>
      <c r="V388" s="147"/>
      <c r="W388" s="147"/>
      <c r="X388" s="146"/>
    </row>
    <row r="389" spans="1:24" outlineLevel="1">
      <c r="A389" s="32"/>
      <c r="B389" s="140"/>
      <c r="C389" s="160" t="s">
        <v>802</v>
      </c>
      <c r="D389" s="140"/>
      <c r="E389" s="64"/>
      <c r="F389" s="140"/>
      <c r="G389" s="142"/>
      <c r="H389" s="142"/>
      <c r="I389" s="142"/>
      <c r="J389" s="142"/>
      <c r="K389" s="142"/>
      <c r="L389" s="142"/>
      <c r="M389" s="142"/>
      <c r="N389" s="142">
        <f>SUBTOTAL(9,N388:N388)</f>
        <v>0</v>
      </c>
      <c r="O389" s="142">
        <f>SUBTOTAL(9,O388:O388)</f>
        <v>0</v>
      </c>
      <c r="P389" s="142">
        <f>SUBTOTAL(9,P388:P388)</f>
        <v>0</v>
      </c>
      <c r="Q389" s="142">
        <f>SUBTOTAL(9,Q388:Q388)</f>
        <v>0</v>
      </c>
      <c r="R389" s="142"/>
      <c r="S389" s="142"/>
      <c r="T389" s="146"/>
      <c r="U389" s="147"/>
      <c r="V389" s="147"/>
      <c r="W389" s="157">
        <f>($W$2-O389*24-P389*24-N389*24)/($W$2-O389*24-P389*24)</f>
        <v>1</v>
      </c>
      <c r="X389" s="146"/>
    </row>
    <row r="390" spans="1:24" outlineLevel="2">
      <c r="A390" s="32">
        <v>143</v>
      </c>
      <c r="B390" s="140" t="s">
        <v>300</v>
      </c>
      <c r="C390" s="159" t="s">
        <v>299</v>
      </c>
      <c r="D390" s="140">
        <v>1500</v>
      </c>
      <c r="E390" s="64" t="s">
        <v>434</v>
      </c>
      <c r="F390" s="140"/>
      <c r="G390" s="142"/>
      <c r="H390" s="142"/>
      <c r="I390" s="142"/>
      <c r="J390" s="142"/>
      <c r="K390" s="142"/>
      <c r="L390" s="142"/>
      <c r="M390" s="142"/>
      <c r="N390" s="142"/>
      <c r="O390" s="142"/>
      <c r="P390" s="142"/>
      <c r="Q390" s="142"/>
      <c r="R390" s="142"/>
      <c r="S390" s="142"/>
      <c r="T390" s="146"/>
      <c r="U390" s="147"/>
      <c r="V390" s="147"/>
      <c r="W390" s="147"/>
      <c r="X390" s="146"/>
    </row>
    <row r="391" spans="1:24" outlineLevel="1">
      <c r="A391" s="32"/>
      <c r="B391" s="140"/>
      <c r="C391" s="160" t="s">
        <v>803</v>
      </c>
      <c r="D391" s="140"/>
      <c r="E391" s="64"/>
      <c r="F391" s="140"/>
      <c r="G391" s="142"/>
      <c r="H391" s="142"/>
      <c r="I391" s="142"/>
      <c r="J391" s="142"/>
      <c r="K391" s="142"/>
      <c r="L391" s="142"/>
      <c r="M391" s="142"/>
      <c r="N391" s="142">
        <f>SUBTOTAL(9,N390:N390)</f>
        <v>0</v>
      </c>
      <c r="O391" s="142">
        <f>SUBTOTAL(9,O390:O390)</f>
        <v>0</v>
      </c>
      <c r="P391" s="142">
        <f>SUBTOTAL(9,P390:P390)</f>
        <v>0</v>
      </c>
      <c r="Q391" s="142">
        <f>SUBTOTAL(9,Q390:Q390)</f>
        <v>0</v>
      </c>
      <c r="R391" s="142"/>
      <c r="S391" s="142"/>
      <c r="T391" s="146"/>
      <c r="U391" s="147"/>
      <c r="V391" s="147"/>
      <c r="W391" s="157">
        <f>($W$2-O391*24-P391*24-N391*24)/($W$2-O391*24-P391*24)</f>
        <v>1</v>
      </c>
      <c r="X391" s="146"/>
    </row>
    <row r="392" spans="1:24" outlineLevel="2">
      <c r="A392" s="32">
        <v>144</v>
      </c>
      <c r="B392" s="140" t="s">
        <v>302</v>
      </c>
      <c r="C392" s="159" t="s">
        <v>301</v>
      </c>
      <c r="D392" s="140">
        <v>1500</v>
      </c>
      <c r="E392" s="64" t="s">
        <v>434</v>
      </c>
      <c r="F392" s="140"/>
      <c r="G392" s="142"/>
      <c r="H392" s="142"/>
      <c r="I392" s="142"/>
      <c r="J392" s="142"/>
      <c r="K392" s="142"/>
      <c r="L392" s="142"/>
      <c r="M392" s="142"/>
      <c r="N392" s="142"/>
      <c r="O392" s="142"/>
      <c r="P392" s="142"/>
      <c r="Q392" s="142"/>
      <c r="R392" s="142"/>
      <c r="S392" s="142"/>
      <c r="T392" s="146"/>
      <c r="U392" s="147"/>
      <c r="V392" s="147"/>
      <c r="W392" s="147"/>
      <c r="X392" s="146"/>
    </row>
    <row r="393" spans="1:24" outlineLevel="1">
      <c r="A393" s="32"/>
      <c r="B393" s="140"/>
      <c r="C393" s="160" t="s">
        <v>804</v>
      </c>
      <c r="D393" s="140"/>
      <c r="E393" s="64"/>
      <c r="F393" s="140"/>
      <c r="G393" s="142"/>
      <c r="H393" s="142"/>
      <c r="I393" s="142"/>
      <c r="J393" s="142"/>
      <c r="K393" s="142"/>
      <c r="L393" s="142"/>
      <c r="M393" s="142"/>
      <c r="N393" s="142">
        <f>SUBTOTAL(9,N392:N392)</f>
        <v>0</v>
      </c>
      <c r="O393" s="142">
        <f>SUBTOTAL(9,O392:O392)</f>
        <v>0</v>
      </c>
      <c r="P393" s="142">
        <f>SUBTOTAL(9,P392:P392)</f>
        <v>0</v>
      </c>
      <c r="Q393" s="142">
        <f>SUBTOTAL(9,Q392:Q392)</f>
        <v>0</v>
      </c>
      <c r="R393" s="142"/>
      <c r="S393" s="142"/>
      <c r="T393" s="146"/>
      <c r="U393" s="147"/>
      <c r="V393" s="147"/>
      <c r="W393" s="157">
        <f>($W$2-O393*24-P393*24-N393*24)/($W$2-O393*24-P393*24)</f>
        <v>1</v>
      </c>
      <c r="X393" s="146"/>
    </row>
    <row r="394" spans="1:24" ht="30" outlineLevel="2">
      <c r="A394" s="43">
        <v>145</v>
      </c>
      <c r="B394" s="140" t="s">
        <v>304</v>
      </c>
      <c r="C394" s="44" t="s">
        <v>303</v>
      </c>
      <c r="D394" s="64">
        <v>1500</v>
      </c>
      <c r="E394" s="64" t="s">
        <v>434</v>
      </c>
      <c r="F394" s="44"/>
      <c r="G394" s="53">
        <v>42433</v>
      </c>
      <c r="H394" s="48">
        <v>0.37638888888888888</v>
      </c>
      <c r="I394" s="53">
        <v>42433</v>
      </c>
      <c r="J394" s="37">
        <v>0.83472222222222225</v>
      </c>
      <c r="K394" s="37"/>
      <c r="L394" s="37"/>
      <c r="M394" s="37"/>
      <c r="N394" s="35">
        <v>0.45833333333333337</v>
      </c>
      <c r="O394" s="35">
        <v>0</v>
      </c>
      <c r="P394" s="35">
        <v>0</v>
      </c>
      <c r="Q394" s="35">
        <v>0</v>
      </c>
      <c r="R394" s="43"/>
      <c r="S394" s="43"/>
      <c r="T394" s="50"/>
      <c r="U394" s="47" t="s">
        <v>486</v>
      </c>
      <c r="V394" s="47"/>
      <c r="W394" s="47"/>
      <c r="X394" s="50" t="s">
        <v>474</v>
      </c>
    </row>
    <row r="395" spans="1:24" outlineLevel="1">
      <c r="A395" s="43"/>
      <c r="B395" s="140"/>
      <c r="C395" s="155" t="s">
        <v>805</v>
      </c>
      <c r="D395" s="64"/>
      <c r="E395" s="64"/>
      <c r="F395" s="44"/>
      <c r="G395" s="53"/>
      <c r="H395" s="48"/>
      <c r="I395" s="53"/>
      <c r="J395" s="37"/>
      <c r="K395" s="37"/>
      <c r="L395" s="37"/>
      <c r="M395" s="37"/>
      <c r="N395" s="35">
        <f>SUBTOTAL(9,N394:N394)</f>
        <v>0.45833333333333337</v>
      </c>
      <c r="O395" s="35">
        <f>SUBTOTAL(9,O394:O394)</f>
        <v>0</v>
      </c>
      <c r="P395" s="35">
        <f>SUBTOTAL(9,P394:P394)</f>
        <v>0</v>
      </c>
      <c r="Q395" s="35">
        <f>SUBTOTAL(9,Q394:Q394)</f>
        <v>0</v>
      </c>
      <c r="R395" s="43"/>
      <c r="S395" s="43"/>
      <c r="T395" s="50"/>
      <c r="U395" s="47"/>
      <c r="V395" s="47"/>
      <c r="W395" s="157">
        <f>($W$2-O395*24-P395*24-N395*24)/($W$2-O395*24-P395*24)</f>
        <v>0.98521505376344087</v>
      </c>
      <c r="X395" s="50"/>
    </row>
    <row r="396" spans="1:24" outlineLevel="2">
      <c r="A396" s="32">
        <v>146</v>
      </c>
      <c r="B396" s="140" t="s">
        <v>306</v>
      </c>
      <c r="C396" s="159" t="s">
        <v>305</v>
      </c>
      <c r="D396" s="140">
        <v>315</v>
      </c>
      <c r="E396" s="64" t="s">
        <v>434</v>
      </c>
      <c r="F396" s="140"/>
      <c r="G396" s="142"/>
      <c r="H396" s="142"/>
      <c r="I396" s="142"/>
      <c r="J396" s="142"/>
      <c r="K396" s="142"/>
      <c r="L396" s="142"/>
      <c r="M396" s="142"/>
      <c r="N396" s="142"/>
      <c r="O396" s="142"/>
      <c r="P396" s="142"/>
      <c r="Q396" s="142"/>
      <c r="R396" s="142"/>
      <c r="S396" s="142"/>
      <c r="T396" s="146"/>
      <c r="U396" s="147"/>
      <c r="V396" s="147"/>
      <c r="W396" s="147"/>
      <c r="X396" s="146"/>
    </row>
    <row r="397" spans="1:24" outlineLevel="1">
      <c r="A397" s="32"/>
      <c r="B397" s="140"/>
      <c r="C397" s="160" t="s">
        <v>806</v>
      </c>
      <c r="D397" s="140"/>
      <c r="E397" s="64"/>
      <c r="F397" s="140"/>
      <c r="G397" s="142"/>
      <c r="H397" s="142"/>
      <c r="I397" s="142"/>
      <c r="J397" s="142"/>
      <c r="K397" s="142"/>
      <c r="L397" s="142"/>
      <c r="M397" s="142"/>
      <c r="N397" s="142">
        <f>SUBTOTAL(9,N396:N396)</f>
        <v>0</v>
      </c>
      <c r="O397" s="142">
        <f>SUBTOTAL(9,O396:O396)</f>
        <v>0</v>
      </c>
      <c r="P397" s="142">
        <f>SUBTOTAL(9,P396:P396)</f>
        <v>0</v>
      </c>
      <c r="Q397" s="142">
        <f>SUBTOTAL(9,Q396:Q396)</f>
        <v>0</v>
      </c>
      <c r="R397" s="142"/>
      <c r="S397" s="142"/>
      <c r="T397" s="146"/>
      <c r="U397" s="147"/>
      <c r="V397" s="147"/>
      <c r="W397" s="157">
        <f>($W$2-O397*24-P397*24-N397*24)/($W$2-O397*24-P397*24)</f>
        <v>1</v>
      </c>
      <c r="X397" s="146"/>
    </row>
    <row r="398" spans="1:24" outlineLevel="2">
      <c r="A398" s="32">
        <v>147</v>
      </c>
      <c r="B398" s="140" t="s">
        <v>308</v>
      </c>
      <c r="C398" s="159" t="s">
        <v>307</v>
      </c>
      <c r="D398" s="140">
        <v>315</v>
      </c>
      <c r="E398" s="64" t="s">
        <v>434</v>
      </c>
      <c r="F398" s="140"/>
      <c r="G398" s="142"/>
      <c r="H398" s="142"/>
      <c r="I398" s="142"/>
      <c r="J398" s="142"/>
      <c r="K398" s="142"/>
      <c r="L398" s="142"/>
      <c r="M398" s="142"/>
      <c r="N398" s="142"/>
      <c r="O398" s="142"/>
      <c r="P398" s="142"/>
      <c r="Q398" s="142"/>
      <c r="R398" s="142"/>
      <c r="S398" s="142"/>
      <c r="T398" s="146"/>
      <c r="U398" s="147"/>
      <c r="V398" s="147"/>
      <c r="W398" s="147"/>
      <c r="X398" s="146"/>
    </row>
    <row r="399" spans="1:24" outlineLevel="1">
      <c r="A399" s="32"/>
      <c r="B399" s="140"/>
      <c r="C399" s="160" t="s">
        <v>807</v>
      </c>
      <c r="D399" s="140"/>
      <c r="E399" s="64"/>
      <c r="F399" s="140"/>
      <c r="G399" s="142"/>
      <c r="H399" s="142"/>
      <c r="I399" s="142"/>
      <c r="J399" s="142"/>
      <c r="K399" s="142"/>
      <c r="L399" s="142"/>
      <c r="M399" s="142"/>
      <c r="N399" s="142">
        <f>SUBTOTAL(9,N398:N398)</f>
        <v>0</v>
      </c>
      <c r="O399" s="142">
        <f>SUBTOTAL(9,O398:O398)</f>
        <v>0</v>
      </c>
      <c r="P399" s="142">
        <f>SUBTOTAL(9,P398:P398)</f>
        <v>0</v>
      </c>
      <c r="Q399" s="142">
        <f>SUBTOTAL(9,Q398:Q398)</f>
        <v>0</v>
      </c>
      <c r="R399" s="142"/>
      <c r="S399" s="142"/>
      <c r="T399" s="146"/>
      <c r="U399" s="147"/>
      <c r="V399" s="147"/>
      <c r="W399" s="157">
        <f>($W$2-O399*24-P399*24-N399*24)/($W$2-O399*24-P399*24)</f>
        <v>1</v>
      </c>
      <c r="X399" s="146"/>
    </row>
    <row r="400" spans="1:24" ht="60" outlineLevel="2">
      <c r="A400" s="43">
        <v>148</v>
      </c>
      <c r="B400" s="140" t="s">
        <v>310</v>
      </c>
      <c r="C400" s="44" t="s">
        <v>309</v>
      </c>
      <c r="D400" s="64">
        <v>1500</v>
      </c>
      <c r="E400" s="64" t="s">
        <v>434</v>
      </c>
      <c r="F400" s="44"/>
      <c r="G400" s="53">
        <v>42438</v>
      </c>
      <c r="H400" s="48">
        <v>0.40416666666666662</v>
      </c>
      <c r="I400" s="53">
        <v>42438</v>
      </c>
      <c r="J400" s="49">
        <v>0.82291666666666663</v>
      </c>
      <c r="K400" s="49"/>
      <c r="L400" s="49"/>
      <c r="M400" s="49"/>
      <c r="N400" s="35">
        <v>0</v>
      </c>
      <c r="O400" s="35">
        <v>0.41875000000000001</v>
      </c>
      <c r="P400" s="35">
        <v>0</v>
      </c>
      <c r="Q400" s="35">
        <v>0</v>
      </c>
      <c r="R400" s="43"/>
      <c r="S400" s="43"/>
      <c r="T400" s="36"/>
      <c r="U400" s="47" t="s">
        <v>595</v>
      </c>
      <c r="V400" s="47"/>
      <c r="W400" s="47"/>
      <c r="X400" s="36" t="s">
        <v>475</v>
      </c>
    </row>
    <row r="401" spans="1:24" ht="60" outlineLevel="2">
      <c r="A401" s="43">
        <v>148</v>
      </c>
      <c r="B401" s="140" t="s">
        <v>310</v>
      </c>
      <c r="C401" s="44" t="s">
        <v>309</v>
      </c>
      <c r="D401" s="64">
        <v>1500</v>
      </c>
      <c r="E401" s="64" t="s">
        <v>434</v>
      </c>
      <c r="F401" s="44"/>
      <c r="G401" s="53">
        <v>42444</v>
      </c>
      <c r="H401" s="48">
        <v>0.38958333333333334</v>
      </c>
      <c r="I401" s="53">
        <v>42444</v>
      </c>
      <c r="J401" s="49">
        <v>0.75763888888888886</v>
      </c>
      <c r="K401" s="49"/>
      <c r="L401" s="49"/>
      <c r="M401" s="49"/>
      <c r="N401" s="35">
        <v>0</v>
      </c>
      <c r="O401" s="35">
        <v>0</v>
      </c>
      <c r="P401" s="35">
        <v>0</v>
      </c>
      <c r="Q401" s="35">
        <v>0.36805555555555552</v>
      </c>
      <c r="R401" s="43"/>
      <c r="S401" s="43"/>
      <c r="T401" s="36"/>
      <c r="U401" s="47" t="s">
        <v>539</v>
      </c>
      <c r="V401" s="47"/>
      <c r="W401" s="47"/>
      <c r="X401" s="36" t="s">
        <v>451</v>
      </c>
    </row>
    <row r="402" spans="1:24" outlineLevel="1">
      <c r="A402" s="43"/>
      <c r="B402" s="140"/>
      <c r="C402" s="155" t="s">
        <v>808</v>
      </c>
      <c r="D402" s="64"/>
      <c r="E402" s="64"/>
      <c r="F402" s="44"/>
      <c r="G402" s="53"/>
      <c r="H402" s="48"/>
      <c r="I402" s="53"/>
      <c r="J402" s="49"/>
      <c r="K402" s="49"/>
      <c r="L402" s="49"/>
      <c r="M402" s="49"/>
      <c r="N402" s="35">
        <f>SUBTOTAL(9,N400:N401)</f>
        <v>0</v>
      </c>
      <c r="O402" s="35">
        <f>SUBTOTAL(9,O400:O401)</f>
        <v>0.41875000000000001</v>
      </c>
      <c r="P402" s="35">
        <f>SUBTOTAL(9,P400:P401)</f>
        <v>0</v>
      </c>
      <c r="Q402" s="35">
        <f>SUBTOTAL(9,Q400:Q401)</f>
        <v>0.36805555555555552</v>
      </c>
      <c r="R402" s="43"/>
      <c r="S402" s="43"/>
      <c r="T402" s="36"/>
      <c r="U402" s="47"/>
      <c r="V402" s="47"/>
      <c r="W402" s="157">
        <f>($W$2-O402*24-P402*24-N402*24)/($W$2-O402*24-P402*24)</f>
        <v>1</v>
      </c>
      <c r="X402" s="36"/>
    </row>
    <row r="403" spans="1:24" outlineLevel="2">
      <c r="A403" s="32">
        <v>149</v>
      </c>
      <c r="B403" s="140" t="s">
        <v>312</v>
      </c>
      <c r="C403" s="159" t="s">
        <v>311</v>
      </c>
      <c r="D403" s="140">
        <v>1500</v>
      </c>
      <c r="E403" s="64" t="s">
        <v>434</v>
      </c>
      <c r="F403" s="140"/>
      <c r="G403" s="142"/>
      <c r="H403" s="142"/>
      <c r="I403" s="142"/>
      <c r="J403" s="142"/>
      <c r="K403" s="142"/>
      <c r="L403" s="142"/>
      <c r="M403" s="142"/>
      <c r="N403" s="142"/>
      <c r="O403" s="142"/>
      <c r="P403" s="142"/>
      <c r="Q403" s="142"/>
      <c r="R403" s="142"/>
      <c r="S403" s="142"/>
      <c r="T403" s="146"/>
      <c r="U403" s="147"/>
      <c r="V403" s="147"/>
      <c r="W403" s="147"/>
      <c r="X403" s="146"/>
    </row>
    <row r="404" spans="1:24" outlineLevel="1">
      <c r="A404" s="32"/>
      <c r="B404" s="140"/>
      <c r="C404" s="160" t="s">
        <v>809</v>
      </c>
      <c r="D404" s="140"/>
      <c r="E404" s="64"/>
      <c r="F404" s="140"/>
      <c r="G404" s="142"/>
      <c r="H404" s="142"/>
      <c r="I404" s="142"/>
      <c r="J404" s="142"/>
      <c r="K404" s="142"/>
      <c r="L404" s="142"/>
      <c r="M404" s="142"/>
      <c r="N404" s="142">
        <f>SUBTOTAL(9,N403:N403)</f>
        <v>0</v>
      </c>
      <c r="O404" s="142">
        <f>SUBTOTAL(9,O403:O403)</f>
        <v>0</v>
      </c>
      <c r="P404" s="142">
        <f>SUBTOTAL(9,P403:P403)</f>
        <v>0</v>
      </c>
      <c r="Q404" s="142">
        <f>SUBTOTAL(9,Q403:Q403)</f>
        <v>0</v>
      </c>
      <c r="R404" s="142"/>
      <c r="S404" s="142"/>
      <c r="T404" s="146"/>
      <c r="U404" s="147"/>
      <c r="V404" s="147"/>
      <c r="W404" s="157">
        <f>($W$2-O404*24-P404*24-N404*24)/($W$2-O404*24-P404*24)</f>
        <v>1</v>
      </c>
      <c r="X404" s="146"/>
    </row>
    <row r="405" spans="1:24" outlineLevel="2">
      <c r="A405" s="43">
        <v>150</v>
      </c>
      <c r="B405" s="140" t="s">
        <v>314</v>
      </c>
      <c r="C405" s="44" t="s">
        <v>313</v>
      </c>
      <c r="D405" s="64">
        <v>1500</v>
      </c>
      <c r="E405" s="64" t="s">
        <v>434</v>
      </c>
      <c r="F405" s="44"/>
      <c r="G405" s="53">
        <v>42431</v>
      </c>
      <c r="H405" s="48">
        <v>0.47291666666666665</v>
      </c>
      <c r="I405" s="53">
        <v>42431</v>
      </c>
      <c r="J405" s="34">
        <v>0.77777777777777779</v>
      </c>
      <c r="K405" s="34"/>
      <c r="L405" s="34"/>
      <c r="M405" s="34"/>
      <c r="N405" s="35">
        <v>0.30486111111111114</v>
      </c>
      <c r="O405" s="35">
        <v>0</v>
      </c>
      <c r="P405" s="35">
        <v>0</v>
      </c>
      <c r="Q405" s="35">
        <v>0</v>
      </c>
      <c r="R405" s="43"/>
      <c r="S405" s="43"/>
      <c r="T405" s="36"/>
      <c r="U405" s="47" t="s">
        <v>553</v>
      </c>
      <c r="V405" s="47"/>
      <c r="W405" s="47"/>
      <c r="X405" s="36" t="s">
        <v>474</v>
      </c>
    </row>
    <row r="406" spans="1:24" outlineLevel="1">
      <c r="A406" s="43"/>
      <c r="B406" s="140"/>
      <c r="C406" s="155" t="s">
        <v>810</v>
      </c>
      <c r="D406" s="64"/>
      <c r="E406" s="64"/>
      <c r="F406" s="44"/>
      <c r="G406" s="53"/>
      <c r="H406" s="48"/>
      <c r="I406" s="53"/>
      <c r="J406" s="34"/>
      <c r="K406" s="34"/>
      <c r="L406" s="34"/>
      <c r="M406" s="34"/>
      <c r="N406" s="35">
        <f>SUBTOTAL(9,N405:N405)</f>
        <v>0.30486111111111114</v>
      </c>
      <c r="O406" s="35">
        <f>SUBTOTAL(9,O405:O405)</f>
        <v>0</v>
      </c>
      <c r="P406" s="35">
        <f>SUBTOTAL(9,P405:P405)</f>
        <v>0</v>
      </c>
      <c r="Q406" s="35">
        <f>SUBTOTAL(9,Q405:Q405)</f>
        <v>0</v>
      </c>
      <c r="R406" s="43"/>
      <c r="S406" s="43"/>
      <c r="T406" s="36"/>
      <c r="U406" s="47"/>
      <c r="V406" s="47"/>
      <c r="W406" s="157">
        <f>($W$2-O406*24-P406*24-N406*24)/($W$2-O406*24-P406*24)</f>
        <v>0.99016577060931887</v>
      </c>
      <c r="X406" s="36"/>
    </row>
    <row r="407" spans="1:24" outlineLevel="2">
      <c r="A407" s="43">
        <v>151</v>
      </c>
      <c r="B407" s="140" t="s">
        <v>316</v>
      </c>
      <c r="C407" s="44" t="s">
        <v>315</v>
      </c>
      <c r="D407" s="64">
        <v>1500</v>
      </c>
      <c r="E407" s="64" t="s">
        <v>434</v>
      </c>
      <c r="F407" s="44"/>
      <c r="G407" s="61">
        <v>42450</v>
      </c>
      <c r="H407" s="34">
        <v>0.46111111111111108</v>
      </c>
      <c r="I407" s="61">
        <v>42450</v>
      </c>
      <c r="J407" s="49">
        <v>0.79305555555555562</v>
      </c>
      <c r="K407" s="49"/>
      <c r="L407" s="49"/>
      <c r="M407" s="49"/>
      <c r="N407" s="35">
        <v>0</v>
      </c>
      <c r="O407" s="35">
        <v>0</v>
      </c>
      <c r="P407" s="35">
        <v>0</v>
      </c>
      <c r="Q407" s="35">
        <v>0.33194444444444454</v>
      </c>
      <c r="R407" s="43"/>
      <c r="S407" s="43"/>
      <c r="T407" s="36"/>
      <c r="U407" s="47" t="s">
        <v>554</v>
      </c>
      <c r="V407" s="47"/>
      <c r="W407" s="47"/>
      <c r="X407" s="36" t="s">
        <v>451</v>
      </c>
    </row>
    <row r="408" spans="1:24" outlineLevel="1">
      <c r="A408" s="43"/>
      <c r="B408" s="140"/>
      <c r="C408" s="155" t="s">
        <v>811</v>
      </c>
      <c r="D408" s="64"/>
      <c r="E408" s="64"/>
      <c r="F408" s="44"/>
      <c r="G408" s="61"/>
      <c r="H408" s="34"/>
      <c r="I408" s="61"/>
      <c r="J408" s="49"/>
      <c r="K408" s="49"/>
      <c r="L408" s="49"/>
      <c r="M408" s="49"/>
      <c r="N408" s="35">
        <f>SUBTOTAL(9,N407:N407)</f>
        <v>0</v>
      </c>
      <c r="O408" s="35">
        <f>SUBTOTAL(9,O407:O407)</f>
        <v>0</v>
      </c>
      <c r="P408" s="35">
        <f>SUBTOTAL(9,P407:P407)</f>
        <v>0</v>
      </c>
      <c r="Q408" s="35">
        <f>SUBTOTAL(9,Q407:Q407)</f>
        <v>0.33194444444444454</v>
      </c>
      <c r="R408" s="43"/>
      <c r="S408" s="43"/>
      <c r="T408" s="36"/>
      <c r="U408" s="47"/>
      <c r="V408" s="47"/>
      <c r="W408" s="157">
        <f>($W$2-O408*24-P408*24-N408*24)/($W$2-O408*24-P408*24)</f>
        <v>1</v>
      </c>
      <c r="X408" s="36"/>
    </row>
    <row r="409" spans="1:24" outlineLevel="2">
      <c r="A409" s="32">
        <v>152</v>
      </c>
      <c r="B409" s="140" t="s">
        <v>318</v>
      </c>
      <c r="C409" s="159" t="s">
        <v>317</v>
      </c>
      <c r="D409" s="140">
        <v>1500</v>
      </c>
      <c r="E409" s="64" t="s">
        <v>434</v>
      </c>
      <c r="F409" s="140"/>
      <c r="G409" s="142"/>
      <c r="H409" s="142"/>
      <c r="I409" s="142"/>
      <c r="J409" s="142"/>
      <c r="K409" s="142"/>
      <c r="L409" s="142"/>
      <c r="M409" s="142"/>
      <c r="N409" s="142"/>
      <c r="O409" s="142"/>
      <c r="P409" s="142"/>
      <c r="Q409" s="142"/>
      <c r="R409" s="142"/>
      <c r="S409" s="142"/>
      <c r="T409" s="146"/>
      <c r="U409" s="147"/>
      <c r="V409" s="147"/>
      <c r="W409" s="147"/>
      <c r="X409" s="146"/>
    </row>
    <row r="410" spans="1:24" outlineLevel="1">
      <c r="A410" s="32"/>
      <c r="B410" s="140"/>
      <c r="C410" s="160" t="s">
        <v>812</v>
      </c>
      <c r="D410" s="140"/>
      <c r="E410" s="64"/>
      <c r="F410" s="140"/>
      <c r="G410" s="142"/>
      <c r="H410" s="142"/>
      <c r="I410" s="142"/>
      <c r="J410" s="142"/>
      <c r="K410" s="142"/>
      <c r="L410" s="142"/>
      <c r="M410" s="142"/>
      <c r="N410" s="142">
        <f>SUBTOTAL(9,N409:N409)</f>
        <v>0</v>
      </c>
      <c r="O410" s="142">
        <f>SUBTOTAL(9,O409:O409)</f>
        <v>0</v>
      </c>
      <c r="P410" s="142">
        <f>SUBTOTAL(9,P409:P409)</f>
        <v>0</v>
      </c>
      <c r="Q410" s="142">
        <f>SUBTOTAL(9,Q409:Q409)</f>
        <v>0</v>
      </c>
      <c r="R410" s="142"/>
      <c r="S410" s="142"/>
      <c r="T410" s="146"/>
      <c r="U410" s="147"/>
      <c r="V410" s="147"/>
      <c r="W410" s="157">
        <f>($W$2-O410*24-P410*24-N410*24)/($W$2-O410*24-P410*24)</f>
        <v>1</v>
      </c>
      <c r="X410" s="146"/>
    </row>
    <row r="411" spans="1:24" outlineLevel="2">
      <c r="A411" s="32">
        <v>153</v>
      </c>
      <c r="B411" s="140" t="s">
        <v>320</v>
      </c>
      <c r="C411" s="159" t="s">
        <v>319</v>
      </c>
      <c r="D411" s="140">
        <v>1500</v>
      </c>
      <c r="E411" s="64" t="s">
        <v>434</v>
      </c>
      <c r="F411" s="140"/>
      <c r="G411" s="142"/>
      <c r="H411" s="142"/>
      <c r="I411" s="142"/>
      <c r="J411" s="142"/>
      <c r="K411" s="142"/>
      <c r="L411" s="142"/>
      <c r="M411" s="142"/>
      <c r="N411" s="142"/>
      <c r="O411" s="142"/>
      <c r="P411" s="142"/>
      <c r="Q411" s="142"/>
      <c r="R411" s="142"/>
      <c r="S411" s="142"/>
      <c r="T411" s="146"/>
      <c r="U411" s="147"/>
      <c r="V411" s="147"/>
      <c r="W411" s="147"/>
      <c r="X411" s="146"/>
    </row>
    <row r="412" spans="1:24" outlineLevel="1">
      <c r="A412" s="32"/>
      <c r="B412" s="140"/>
      <c r="C412" s="160" t="s">
        <v>813</v>
      </c>
      <c r="D412" s="140"/>
      <c r="E412" s="64"/>
      <c r="F412" s="140"/>
      <c r="G412" s="142"/>
      <c r="H412" s="142"/>
      <c r="I412" s="142"/>
      <c r="J412" s="142"/>
      <c r="K412" s="142"/>
      <c r="L412" s="142"/>
      <c r="M412" s="142"/>
      <c r="N412" s="142">
        <f>SUBTOTAL(9,N411:N411)</f>
        <v>0</v>
      </c>
      <c r="O412" s="142">
        <f>SUBTOTAL(9,O411:O411)</f>
        <v>0</v>
      </c>
      <c r="P412" s="142">
        <f>SUBTOTAL(9,P411:P411)</f>
        <v>0</v>
      </c>
      <c r="Q412" s="142">
        <f>SUBTOTAL(9,Q411:Q411)</f>
        <v>0</v>
      </c>
      <c r="R412" s="142"/>
      <c r="S412" s="142"/>
      <c r="T412" s="146"/>
      <c r="U412" s="147"/>
      <c r="V412" s="147"/>
      <c r="W412" s="157">
        <f>($W$2-O412*24-P412*24-N412*24)/($W$2-O412*24-P412*24)</f>
        <v>1</v>
      </c>
      <c r="X412" s="146"/>
    </row>
    <row r="413" spans="1:24" outlineLevel="2">
      <c r="A413" s="32">
        <v>154</v>
      </c>
      <c r="B413" s="140" t="s">
        <v>322</v>
      </c>
      <c r="C413" s="159" t="s">
        <v>321</v>
      </c>
      <c r="D413" s="140">
        <v>315</v>
      </c>
      <c r="E413" s="64" t="s">
        <v>434</v>
      </c>
      <c r="F413" s="140"/>
      <c r="G413" s="142"/>
      <c r="H413" s="142"/>
      <c r="I413" s="142"/>
      <c r="J413" s="142"/>
      <c r="K413" s="142"/>
      <c r="L413" s="142"/>
      <c r="M413" s="142"/>
      <c r="N413" s="142"/>
      <c r="O413" s="142"/>
      <c r="P413" s="142"/>
      <c r="Q413" s="142"/>
      <c r="R413" s="142"/>
      <c r="S413" s="142"/>
      <c r="T413" s="146"/>
      <c r="U413" s="147"/>
      <c r="V413" s="147"/>
      <c r="W413" s="147"/>
      <c r="X413" s="146"/>
    </row>
    <row r="414" spans="1:24" outlineLevel="1">
      <c r="A414" s="32"/>
      <c r="B414" s="140"/>
      <c r="C414" s="160" t="s">
        <v>814</v>
      </c>
      <c r="D414" s="140"/>
      <c r="E414" s="64"/>
      <c r="F414" s="140"/>
      <c r="G414" s="142"/>
      <c r="H414" s="142"/>
      <c r="I414" s="142"/>
      <c r="J414" s="142"/>
      <c r="K414" s="142"/>
      <c r="L414" s="142"/>
      <c r="M414" s="142"/>
      <c r="N414" s="142">
        <f>SUBTOTAL(9,N413:N413)</f>
        <v>0</v>
      </c>
      <c r="O414" s="142">
        <f>SUBTOTAL(9,O413:O413)</f>
        <v>0</v>
      </c>
      <c r="P414" s="142">
        <f>SUBTOTAL(9,P413:P413)</f>
        <v>0</v>
      </c>
      <c r="Q414" s="142">
        <f>SUBTOTAL(9,Q413:Q413)</f>
        <v>0</v>
      </c>
      <c r="R414" s="142"/>
      <c r="S414" s="142"/>
      <c r="T414" s="146"/>
      <c r="U414" s="147"/>
      <c r="V414" s="147"/>
      <c r="W414" s="157">
        <f>($W$2-O414*24-P414*24-N414*24)/($W$2-O414*24-P414*24)</f>
        <v>1</v>
      </c>
      <c r="X414" s="146"/>
    </row>
    <row r="415" spans="1:24" ht="30" outlineLevel="2">
      <c r="A415" s="43">
        <v>155</v>
      </c>
      <c r="B415" s="140" t="s">
        <v>324</v>
      </c>
      <c r="C415" s="44" t="s">
        <v>323</v>
      </c>
      <c r="D415" s="64">
        <v>1500</v>
      </c>
      <c r="E415" s="64" t="s">
        <v>434</v>
      </c>
      <c r="F415" s="44"/>
      <c r="G415" s="53">
        <v>42438</v>
      </c>
      <c r="H415" s="48">
        <v>0.43958333333333338</v>
      </c>
      <c r="I415" s="53">
        <v>42438</v>
      </c>
      <c r="J415" s="34">
        <v>0.48749999999999999</v>
      </c>
      <c r="K415" s="34"/>
      <c r="L415" s="34"/>
      <c r="M415" s="34"/>
      <c r="N415" s="35">
        <v>0</v>
      </c>
      <c r="O415" s="35">
        <v>0</v>
      </c>
      <c r="P415" s="35">
        <v>0</v>
      </c>
      <c r="Q415" s="35">
        <v>4.7916666666666607E-2</v>
      </c>
      <c r="R415" s="43"/>
      <c r="S415" s="43"/>
      <c r="T415" s="36"/>
      <c r="U415" s="47" t="s">
        <v>528</v>
      </c>
      <c r="V415" s="47"/>
      <c r="W415" s="47"/>
      <c r="X415" s="36" t="s">
        <v>451</v>
      </c>
    </row>
    <row r="416" spans="1:24" outlineLevel="1">
      <c r="A416" s="43"/>
      <c r="B416" s="140"/>
      <c r="C416" s="155" t="s">
        <v>815</v>
      </c>
      <c r="D416" s="64"/>
      <c r="E416" s="64"/>
      <c r="F416" s="44"/>
      <c r="G416" s="53"/>
      <c r="H416" s="48"/>
      <c r="I416" s="53"/>
      <c r="J416" s="34"/>
      <c r="K416" s="34"/>
      <c r="L416" s="34"/>
      <c r="M416" s="34"/>
      <c r="N416" s="35">
        <f>SUBTOTAL(9,N415:N415)</f>
        <v>0</v>
      </c>
      <c r="O416" s="35">
        <f>SUBTOTAL(9,O415:O415)</f>
        <v>0</v>
      </c>
      <c r="P416" s="35">
        <f>SUBTOTAL(9,P415:P415)</f>
        <v>0</v>
      </c>
      <c r="Q416" s="35">
        <f>SUBTOTAL(9,Q415:Q415)</f>
        <v>4.7916666666666607E-2</v>
      </c>
      <c r="R416" s="43"/>
      <c r="S416" s="43"/>
      <c r="T416" s="36"/>
      <c r="U416" s="47"/>
      <c r="V416" s="47"/>
      <c r="W416" s="157">
        <f>($W$2-O416*24-P416*24-N416*24)/($W$2-O416*24-P416*24)</f>
        <v>1</v>
      </c>
      <c r="X416" s="36"/>
    </row>
    <row r="417" spans="1:24" outlineLevel="2">
      <c r="A417" s="32">
        <v>156</v>
      </c>
      <c r="B417" s="140" t="s">
        <v>326</v>
      </c>
      <c r="C417" s="159" t="s">
        <v>325</v>
      </c>
      <c r="D417" s="140">
        <v>1500</v>
      </c>
      <c r="E417" s="64" t="s">
        <v>434</v>
      </c>
      <c r="F417" s="140"/>
      <c r="G417" s="142"/>
      <c r="H417" s="142"/>
      <c r="I417" s="142"/>
      <c r="J417" s="142"/>
      <c r="K417" s="142"/>
      <c r="L417" s="142"/>
      <c r="M417" s="142"/>
      <c r="N417" s="142"/>
      <c r="O417" s="142"/>
      <c r="P417" s="142"/>
      <c r="Q417" s="142"/>
      <c r="R417" s="142"/>
      <c r="S417" s="142"/>
      <c r="T417" s="146"/>
      <c r="U417" s="147"/>
      <c r="V417" s="147"/>
      <c r="W417" s="147"/>
      <c r="X417" s="146"/>
    </row>
    <row r="418" spans="1:24" outlineLevel="1">
      <c r="A418" s="32"/>
      <c r="B418" s="140"/>
      <c r="C418" s="160" t="s">
        <v>816</v>
      </c>
      <c r="D418" s="140"/>
      <c r="E418" s="64"/>
      <c r="F418" s="140"/>
      <c r="G418" s="142"/>
      <c r="H418" s="142"/>
      <c r="I418" s="142"/>
      <c r="J418" s="142"/>
      <c r="K418" s="142"/>
      <c r="L418" s="142"/>
      <c r="M418" s="142"/>
      <c r="N418" s="142">
        <f>SUBTOTAL(9,N417:N417)</f>
        <v>0</v>
      </c>
      <c r="O418" s="142">
        <f>SUBTOTAL(9,O417:O417)</f>
        <v>0</v>
      </c>
      <c r="P418" s="142">
        <f>SUBTOTAL(9,P417:P417)</f>
        <v>0</v>
      </c>
      <c r="Q418" s="142">
        <f>SUBTOTAL(9,Q417:Q417)</f>
        <v>0</v>
      </c>
      <c r="R418" s="142"/>
      <c r="S418" s="142"/>
      <c r="T418" s="146"/>
      <c r="U418" s="147"/>
      <c r="V418" s="147"/>
      <c r="W418" s="157">
        <f>($W$2-O418*24-P418*24-N418*24)/($W$2-O418*24-P418*24)</f>
        <v>1</v>
      </c>
      <c r="X418" s="146"/>
    </row>
    <row r="419" spans="1:24" outlineLevel="2">
      <c r="A419" s="32">
        <v>157</v>
      </c>
      <c r="B419" s="140" t="s">
        <v>327</v>
      </c>
      <c r="C419" s="159" t="s">
        <v>2</v>
      </c>
      <c r="D419" s="140">
        <v>1500</v>
      </c>
      <c r="E419" s="64" t="s">
        <v>434</v>
      </c>
      <c r="F419" s="140"/>
      <c r="G419" s="142"/>
      <c r="H419" s="142"/>
      <c r="I419" s="142"/>
      <c r="J419" s="142"/>
      <c r="K419" s="142"/>
      <c r="L419" s="142"/>
      <c r="M419" s="142"/>
      <c r="N419" s="142"/>
      <c r="O419" s="142"/>
      <c r="P419" s="142"/>
      <c r="Q419" s="142"/>
      <c r="R419" s="142"/>
      <c r="S419" s="142"/>
      <c r="T419" s="146"/>
      <c r="U419" s="147"/>
      <c r="V419" s="147"/>
      <c r="W419" s="147"/>
      <c r="X419" s="146"/>
    </row>
    <row r="420" spans="1:24" outlineLevel="1">
      <c r="A420" s="32"/>
      <c r="B420" s="140"/>
      <c r="C420" s="160" t="s">
        <v>817</v>
      </c>
      <c r="D420" s="140"/>
      <c r="E420" s="64"/>
      <c r="F420" s="140"/>
      <c r="G420" s="142"/>
      <c r="H420" s="142"/>
      <c r="I420" s="142"/>
      <c r="J420" s="142"/>
      <c r="K420" s="142"/>
      <c r="L420" s="142"/>
      <c r="M420" s="142"/>
      <c r="N420" s="142">
        <f>SUBTOTAL(9,N419:N419)</f>
        <v>0</v>
      </c>
      <c r="O420" s="142">
        <f>SUBTOTAL(9,O419:O419)</f>
        <v>0</v>
      </c>
      <c r="P420" s="142">
        <f>SUBTOTAL(9,P419:P419)</f>
        <v>0</v>
      </c>
      <c r="Q420" s="142">
        <f>SUBTOTAL(9,Q419:Q419)</f>
        <v>0</v>
      </c>
      <c r="R420" s="142"/>
      <c r="S420" s="142"/>
      <c r="T420" s="146"/>
      <c r="U420" s="147"/>
      <c r="V420" s="147"/>
      <c r="W420" s="157">
        <f>($W$2-O420*24-P420*24-N420*24)/($W$2-O420*24-P420*24)</f>
        <v>1</v>
      </c>
      <c r="X420" s="146"/>
    </row>
    <row r="421" spans="1:24" ht="30" outlineLevel="2">
      <c r="A421" s="43">
        <v>158</v>
      </c>
      <c r="B421" s="140" t="s">
        <v>509</v>
      </c>
      <c r="C421" s="44" t="s">
        <v>450</v>
      </c>
      <c r="D421" s="64">
        <v>500</v>
      </c>
      <c r="E421" s="64" t="s">
        <v>434</v>
      </c>
      <c r="F421" s="44"/>
      <c r="G421" s="61">
        <v>42457</v>
      </c>
      <c r="H421" s="34">
        <v>0.43263888888888885</v>
      </c>
      <c r="I421" s="61">
        <v>42457</v>
      </c>
      <c r="J421" s="34">
        <v>0.85277777777777775</v>
      </c>
      <c r="K421" s="34"/>
      <c r="L421" s="34"/>
      <c r="M421" s="34"/>
      <c r="N421" s="35">
        <v>0</v>
      </c>
      <c r="O421" s="35">
        <v>0</v>
      </c>
      <c r="P421" s="35">
        <v>0</v>
      </c>
      <c r="Q421" s="35">
        <v>0.4201388888888889</v>
      </c>
      <c r="R421" s="43"/>
      <c r="S421" s="43"/>
      <c r="T421" s="36"/>
      <c r="U421" s="47" t="s">
        <v>582</v>
      </c>
      <c r="V421" s="47"/>
      <c r="W421" s="47"/>
      <c r="X421" s="36" t="s">
        <v>451</v>
      </c>
    </row>
    <row r="422" spans="1:24" ht="30" outlineLevel="2">
      <c r="A422" s="43">
        <v>158</v>
      </c>
      <c r="B422" s="140" t="s">
        <v>509</v>
      </c>
      <c r="C422" s="44" t="s">
        <v>450</v>
      </c>
      <c r="D422" s="64">
        <v>500</v>
      </c>
      <c r="E422" s="64" t="s">
        <v>434</v>
      </c>
      <c r="F422" s="44"/>
      <c r="G422" s="61">
        <v>42458</v>
      </c>
      <c r="H422" s="34">
        <v>0.43888888888888888</v>
      </c>
      <c r="I422" s="61">
        <v>42459</v>
      </c>
      <c r="J422" s="34">
        <v>2.2916666666666669E-2</v>
      </c>
      <c r="K422" s="34"/>
      <c r="L422" s="34"/>
      <c r="M422" s="34"/>
      <c r="N422" s="35">
        <v>0</v>
      </c>
      <c r="O422" s="35">
        <v>0</v>
      </c>
      <c r="P422" s="35">
        <v>0</v>
      </c>
      <c r="Q422" s="35">
        <v>0.58402777777777781</v>
      </c>
      <c r="R422" s="43"/>
      <c r="S422" s="43"/>
      <c r="T422" s="36"/>
      <c r="U422" s="47" t="s">
        <v>582</v>
      </c>
      <c r="V422" s="47"/>
      <c r="W422" s="47"/>
      <c r="X422" s="36" t="s">
        <v>451</v>
      </c>
    </row>
    <row r="423" spans="1:24" outlineLevel="1">
      <c r="A423" s="43"/>
      <c r="B423" s="140"/>
      <c r="C423" s="155" t="s">
        <v>818</v>
      </c>
      <c r="D423" s="64"/>
      <c r="E423" s="64"/>
      <c r="F423" s="44"/>
      <c r="G423" s="61"/>
      <c r="H423" s="34"/>
      <c r="I423" s="61"/>
      <c r="J423" s="34"/>
      <c r="K423" s="34"/>
      <c r="L423" s="34"/>
      <c r="M423" s="34"/>
      <c r="N423" s="35">
        <f>SUBTOTAL(9,N421:N422)</f>
        <v>0</v>
      </c>
      <c r="O423" s="35">
        <f>SUBTOTAL(9,O421:O422)</f>
        <v>0</v>
      </c>
      <c r="P423" s="35">
        <f>SUBTOTAL(9,P421:P422)</f>
        <v>0</v>
      </c>
      <c r="Q423" s="35">
        <f>SUBTOTAL(9,Q421:Q422)</f>
        <v>1.0041666666666667</v>
      </c>
      <c r="R423" s="43"/>
      <c r="S423" s="43"/>
      <c r="T423" s="36"/>
      <c r="U423" s="47"/>
      <c r="V423" s="47"/>
      <c r="W423" s="157">
        <f>($W$2-O423*24-P423*24-N423*24)/($W$2-O423*24-P423*24)</f>
        <v>1</v>
      </c>
      <c r="X423" s="36"/>
    </row>
    <row r="424" spans="1:24" outlineLevel="2">
      <c r="A424" s="32">
        <v>159</v>
      </c>
      <c r="B424" s="140" t="s">
        <v>629</v>
      </c>
      <c r="C424" s="159" t="s">
        <v>508</v>
      </c>
      <c r="D424" s="140">
        <v>1500</v>
      </c>
      <c r="E424" s="64" t="s">
        <v>434</v>
      </c>
      <c r="F424" s="140"/>
      <c r="G424" s="142"/>
      <c r="H424" s="142"/>
      <c r="I424" s="142"/>
      <c r="J424" s="142"/>
      <c r="K424" s="142"/>
      <c r="L424" s="142"/>
      <c r="M424" s="142"/>
      <c r="N424" s="142"/>
      <c r="O424" s="142"/>
      <c r="P424" s="142"/>
      <c r="Q424" s="142"/>
      <c r="R424" s="142"/>
      <c r="S424" s="142"/>
      <c r="T424" s="146"/>
      <c r="U424" s="147"/>
      <c r="V424" s="147"/>
      <c r="W424" s="147"/>
      <c r="X424" s="146"/>
    </row>
    <row r="425" spans="1:24" outlineLevel="1">
      <c r="A425" s="32"/>
      <c r="B425" s="140"/>
      <c r="C425" s="160" t="s">
        <v>819</v>
      </c>
      <c r="D425" s="140"/>
      <c r="E425" s="64"/>
      <c r="F425" s="140"/>
      <c r="G425" s="142"/>
      <c r="H425" s="142"/>
      <c r="I425" s="142"/>
      <c r="J425" s="142"/>
      <c r="K425" s="142"/>
      <c r="L425" s="142"/>
      <c r="M425" s="142"/>
      <c r="N425" s="142">
        <f>SUBTOTAL(9,N424:N424)</f>
        <v>0</v>
      </c>
      <c r="O425" s="142">
        <f>SUBTOTAL(9,O424:O424)</f>
        <v>0</v>
      </c>
      <c r="P425" s="142">
        <f>SUBTOTAL(9,P424:P424)</f>
        <v>0</v>
      </c>
      <c r="Q425" s="142">
        <f>SUBTOTAL(9,Q424:Q424)</f>
        <v>0</v>
      </c>
      <c r="R425" s="142"/>
      <c r="S425" s="142"/>
      <c r="T425" s="146"/>
      <c r="U425" s="147"/>
      <c r="V425" s="147"/>
      <c r="W425" s="157">
        <f>($W$2-O425*24-P425*24-N425*24)/($W$2-O425*24-P425*24)</f>
        <v>1</v>
      </c>
      <c r="X425" s="146"/>
    </row>
    <row r="426" spans="1:24" ht="30" outlineLevel="2">
      <c r="A426" s="43">
        <v>160</v>
      </c>
      <c r="B426" s="140" t="s">
        <v>330</v>
      </c>
      <c r="C426" s="44" t="s">
        <v>328</v>
      </c>
      <c r="D426" s="64">
        <v>63</v>
      </c>
      <c r="E426" s="64" t="s">
        <v>434</v>
      </c>
      <c r="F426" s="44"/>
      <c r="G426" s="53">
        <v>42431</v>
      </c>
      <c r="H426" s="48">
        <v>0.54861111111111105</v>
      </c>
      <c r="I426" s="53">
        <v>42431</v>
      </c>
      <c r="J426" s="34">
        <v>0.75138888888888899</v>
      </c>
      <c r="K426" s="34"/>
      <c r="L426" s="34"/>
      <c r="M426" s="34"/>
      <c r="N426" s="35">
        <v>0.20277777777777795</v>
      </c>
      <c r="O426" s="35">
        <v>0</v>
      </c>
      <c r="P426" s="35">
        <v>0</v>
      </c>
      <c r="Q426" s="35">
        <v>0</v>
      </c>
      <c r="R426" s="43"/>
      <c r="S426" s="43"/>
      <c r="T426" s="36"/>
      <c r="U426" s="47" t="s">
        <v>485</v>
      </c>
      <c r="V426" s="47"/>
      <c r="W426" s="47"/>
      <c r="X426" s="36" t="s">
        <v>474</v>
      </c>
    </row>
    <row r="427" spans="1:24" ht="28.5" outlineLevel="1">
      <c r="A427" s="43"/>
      <c r="B427" s="140"/>
      <c r="C427" s="155" t="s">
        <v>820</v>
      </c>
      <c r="D427" s="64"/>
      <c r="E427" s="64"/>
      <c r="F427" s="44"/>
      <c r="G427" s="53"/>
      <c r="H427" s="48"/>
      <c r="I427" s="53"/>
      <c r="J427" s="34"/>
      <c r="K427" s="34"/>
      <c r="L427" s="34"/>
      <c r="M427" s="34"/>
      <c r="N427" s="35">
        <f>SUBTOTAL(9,N426:N426)</f>
        <v>0.20277777777777795</v>
      </c>
      <c r="O427" s="35">
        <f>SUBTOTAL(9,O426:O426)</f>
        <v>0</v>
      </c>
      <c r="P427" s="35">
        <f>SUBTOTAL(9,P426:P426)</f>
        <v>0</v>
      </c>
      <c r="Q427" s="35">
        <f>SUBTOTAL(9,Q426:Q426)</f>
        <v>0</v>
      </c>
      <c r="R427" s="43"/>
      <c r="S427" s="43"/>
      <c r="T427" s="36"/>
      <c r="U427" s="47"/>
      <c r="V427" s="47"/>
      <c r="W427" s="157">
        <f>($W$2-O427*24-P427*24-N427*24)/($W$2-O427*24-P427*24)</f>
        <v>0.99345878136200716</v>
      </c>
      <c r="X427" s="36"/>
    </row>
    <row r="428" spans="1:24" outlineLevel="2">
      <c r="A428" s="32">
        <v>161</v>
      </c>
      <c r="B428" s="140" t="s">
        <v>332</v>
      </c>
      <c r="C428" s="159" t="s">
        <v>331</v>
      </c>
      <c r="D428" s="140">
        <v>240</v>
      </c>
      <c r="E428" s="64" t="s">
        <v>434</v>
      </c>
      <c r="F428" s="140"/>
      <c r="G428" s="142"/>
      <c r="H428" s="142"/>
      <c r="I428" s="142"/>
      <c r="J428" s="142"/>
      <c r="K428" s="142"/>
      <c r="L428" s="142"/>
      <c r="M428" s="142"/>
      <c r="N428" s="142"/>
      <c r="O428" s="142"/>
      <c r="P428" s="142"/>
      <c r="Q428" s="142"/>
      <c r="R428" s="142"/>
      <c r="S428" s="142"/>
      <c r="T428" s="146"/>
      <c r="U428" s="147"/>
      <c r="V428" s="147"/>
      <c r="W428" s="147"/>
      <c r="X428" s="146"/>
    </row>
    <row r="429" spans="1:24" ht="28.5" outlineLevel="1">
      <c r="A429" s="32"/>
      <c r="B429" s="140"/>
      <c r="C429" s="160" t="s">
        <v>821</v>
      </c>
      <c r="D429" s="140"/>
      <c r="E429" s="64"/>
      <c r="F429" s="140"/>
      <c r="G429" s="142"/>
      <c r="H429" s="142"/>
      <c r="I429" s="142"/>
      <c r="J429" s="142"/>
      <c r="K429" s="142"/>
      <c r="L429" s="142"/>
      <c r="M429" s="142"/>
      <c r="N429" s="142">
        <f>SUBTOTAL(9,N428:N428)</f>
        <v>0</v>
      </c>
      <c r="O429" s="142">
        <f>SUBTOTAL(9,O428:O428)</f>
        <v>0</v>
      </c>
      <c r="P429" s="142">
        <f>SUBTOTAL(9,P428:P428)</f>
        <v>0</v>
      </c>
      <c r="Q429" s="142">
        <f>SUBTOTAL(9,Q428:Q428)</f>
        <v>0</v>
      </c>
      <c r="R429" s="142"/>
      <c r="S429" s="142"/>
      <c r="T429" s="146"/>
      <c r="U429" s="147"/>
      <c r="V429" s="147"/>
      <c r="W429" s="157">
        <f>($W$2-O429*24-P429*24-N429*24)/($W$2-O429*24-P429*24)</f>
        <v>1</v>
      </c>
      <c r="X429" s="146"/>
    </row>
    <row r="430" spans="1:24" outlineLevel="2">
      <c r="A430" s="32">
        <v>162</v>
      </c>
      <c r="B430" s="140" t="s">
        <v>334</v>
      </c>
      <c r="C430" s="159" t="s">
        <v>333</v>
      </c>
      <c r="D430" s="140">
        <v>50</v>
      </c>
      <c r="E430" s="64" t="s">
        <v>434</v>
      </c>
      <c r="F430" s="140"/>
      <c r="G430" s="142"/>
      <c r="H430" s="142"/>
      <c r="I430" s="142"/>
      <c r="J430" s="142"/>
      <c r="K430" s="142"/>
      <c r="L430" s="142"/>
      <c r="M430" s="142"/>
      <c r="N430" s="142"/>
      <c r="O430" s="142"/>
      <c r="P430" s="142"/>
      <c r="Q430" s="142"/>
      <c r="R430" s="142"/>
      <c r="S430" s="142"/>
      <c r="T430" s="146"/>
      <c r="U430" s="147"/>
      <c r="V430" s="147"/>
      <c r="W430" s="147"/>
      <c r="X430" s="146"/>
    </row>
    <row r="431" spans="1:24" ht="28.5" outlineLevel="1">
      <c r="A431" s="32"/>
      <c r="B431" s="140"/>
      <c r="C431" s="160" t="s">
        <v>822</v>
      </c>
      <c r="D431" s="140"/>
      <c r="E431" s="64"/>
      <c r="F431" s="140"/>
      <c r="G431" s="142"/>
      <c r="H431" s="142"/>
      <c r="I431" s="142"/>
      <c r="J431" s="142"/>
      <c r="K431" s="142"/>
      <c r="L431" s="142"/>
      <c r="M431" s="142"/>
      <c r="N431" s="142">
        <f>SUBTOTAL(9,N430:N430)</f>
        <v>0</v>
      </c>
      <c r="O431" s="142">
        <f>SUBTOTAL(9,O430:O430)</f>
        <v>0</v>
      </c>
      <c r="P431" s="142">
        <f>SUBTOTAL(9,P430:P430)</f>
        <v>0</v>
      </c>
      <c r="Q431" s="142">
        <f>SUBTOTAL(9,Q430:Q430)</f>
        <v>0</v>
      </c>
      <c r="R431" s="142"/>
      <c r="S431" s="142"/>
      <c r="T431" s="146"/>
      <c r="U431" s="147"/>
      <c r="V431" s="147"/>
      <c r="W431" s="157">
        <f>($W$2-O431*24-P431*24-N431*24)/($W$2-O431*24-P431*24)</f>
        <v>1</v>
      </c>
      <c r="X431" s="146"/>
    </row>
    <row r="432" spans="1:24" outlineLevel="2">
      <c r="A432" s="32">
        <v>163</v>
      </c>
      <c r="B432" s="140" t="s">
        <v>336</v>
      </c>
      <c r="C432" s="159" t="s">
        <v>335</v>
      </c>
      <c r="D432" s="140">
        <v>50</v>
      </c>
      <c r="E432" s="64" t="s">
        <v>434</v>
      </c>
      <c r="F432" s="140"/>
      <c r="G432" s="142"/>
      <c r="H432" s="142"/>
      <c r="I432" s="142"/>
      <c r="J432" s="142"/>
      <c r="K432" s="142"/>
      <c r="L432" s="142"/>
      <c r="M432" s="142"/>
      <c r="N432" s="142"/>
      <c r="O432" s="142"/>
      <c r="P432" s="142"/>
      <c r="Q432" s="142"/>
      <c r="R432" s="142"/>
      <c r="S432" s="142"/>
      <c r="T432" s="146"/>
      <c r="U432" s="147"/>
      <c r="V432" s="147"/>
      <c r="W432" s="147"/>
      <c r="X432" s="146"/>
    </row>
    <row r="433" spans="1:24" ht="28.5" outlineLevel="1">
      <c r="A433" s="32"/>
      <c r="B433" s="140"/>
      <c r="C433" s="160" t="s">
        <v>823</v>
      </c>
      <c r="D433" s="140"/>
      <c r="E433" s="64"/>
      <c r="F433" s="140"/>
      <c r="G433" s="142"/>
      <c r="H433" s="142"/>
      <c r="I433" s="142"/>
      <c r="J433" s="142"/>
      <c r="K433" s="142"/>
      <c r="L433" s="142"/>
      <c r="M433" s="142"/>
      <c r="N433" s="142">
        <f>SUBTOTAL(9,N432:N432)</f>
        <v>0</v>
      </c>
      <c r="O433" s="142">
        <f>SUBTOTAL(9,O432:O432)</f>
        <v>0</v>
      </c>
      <c r="P433" s="142">
        <f>SUBTOTAL(9,P432:P432)</f>
        <v>0</v>
      </c>
      <c r="Q433" s="142">
        <f>SUBTOTAL(9,Q432:Q432)</f>
        <v>0</v>
      </c>
      <c r="R433" s="142"/>
      <c r="S433" s="142"/>
      <c r="T433" s="146"/>
      <c r="U433" s="147"/>
      <c r="V433" s="147"/>
      <c r="W433" s="157">
        <f>($W$2-O433*24-P433*24-N433*24)/($W$2-O433*24-P433*24)</f>
        <v>1</v>
      </c>
      <c r="X433" s="146"/>
    </row>
    <row r="434" spans="1:24" outlineLevel="2">
      <c r="A434" s="43">
        <v>164</v>
      </c>
      <c r="B434" s="140" t="s">
        <v>337</v>
      </c>
      <c r="C434" s="44" t="s">
        <v>23</v>
      </c>
      <c r="D434" s="64">
        <v>63</v>
      </c>
      <c r="E434" s="64" t="s">
        <v>434</v>
      </c>
      <c r="F434" s="44"/>
      <c r="G434" s="53">
        <v>42441</v>
      </c>
      <c r="H434" s="48">
        <v>0.3298611111111111</v>
      </c>
      <c r="I434" s="53">
        <v>42441</v>
      </c>
      <c r="J434" s="49">
        <v>0.72361111111111109</v>
      </c>
      <c r="K434" s="49"/>
      <c r="L434" s="49"/>
      <c r="M434" s="49"/>
      <c r="N434" s="35">
        <v>0</v>
      </c>
      <c r="O434" s="35">
        <v>0</v>
      </c>
      <c r="P434" s="35">
        <v>0</v>
      </c>
      <c r="Q434" s="35">
        <v>0.39374999999999999</v>
      </c>
      <c r="R434" s="43"/>
      <c r="S434" s="43"/>
      <c r="T434" s="36"/>
      <c r="U434" s="47" t="s">
        <v>532</v>
      </c>
      <c r="V434" s="47"/>
      <c r="W434" s="47"/>
      <c r="X434" s="36" t="s">
        <v>451</v>
      </c>
    </row>
    <row r="435" spans="1:24" ht="28.5" outlineLevel="1">
      <c r="A435" s="43"/>
      <c r="B435" s="140"/>
      <c r="C435" s="155" t="s">
        <v>824</v>
      </c>
      <c r="D435" s="64"/>
      <c r="E435" s="64"/>
      <c r="F435" s="44"/>
      <c r="G435" s="53"/>
      <c r="H435" s="48"/>
      <c r="I435" s="53"/>
      <c r="J435" s="49"/>
      <c r="K435" s="49"/>
      <c r="L435" s="49"/>
      <c r="M435" s="49"/>
      <c r="N435" s="35">
        <f>SUBTOTAL(9,N434:N434)</f>
        <v>0</v>
      </c>
      <c r="O435" s="35">
        <f>SUBTOTAL(9,O434:O434)</f>
        <v>0</v>
      </c>
      <c r="P435" s="35">
        <f>SUBTOTAL(9,P434:P434)</f>
        <v>0</v>
      </c>
      <c r="Q435" s="35">
        <f>SUBTOTAL(9,Q434:Q434)</f>
        <v>0.39374999999999999</v>
      </c>
      <c r="R435" s="43"/>
      <c r="S435" s="43"/>
      <c r="T435" s="36"/>
      <c r="U435" s="47"/>
      <c r="V435" s="47"/>
      <c r="W435" s="157">
        <f>($W$2-O435*24-P435*24-N435*24)/($W$2-O435*24-P435*24)</f>
        <v>1</v>
      </c>
      <c r="X435" s="36"/>
    </row>
    <row r="436" spans="1:24" outlineLevel="2">
      <c r="A436" s="32">
        <v>165</v>
      </c>
      <c r="B436" s="140" t="s">
        <v>338</v>
      </c>
      <c r="C436" s="159" t="s">
        <v>21</v>
      </c>
      <c r="D436" s="140">
        <v>63</v>
      </c>
      <c r="E436" s="64" t="s">
        <v>434</v>
      </c>
      <c r="F436" s="140"/>
      <c r="G436" s="142"/>
      <c r="H436" s="142"/>
      <c r="I436" s="142"/>
      <c r="J436" s="142"/>
      <c r="K436" s="142"/>
      <c r="L436" s="142"/>
      <c r="M436" s="142"/>
      <c r="N436" s="142"/>
      <c r="O436" s="142"/>
      <c r="P436" s="142"/>
      <c r="Q436" s="142"/>
      <c r="R436" s="142"/>
      <c r="S436" s="142"/>
      <c r="T436" s="146"/>
      <c r="U436" s="147"/>
      <c r="V436" s="147"/>
      <c r="W436" s="147"/>
      <c r="X436" s="146"/>
    </row>
    <row r="437" spans="1:24" ht="28.5" outlineLevel="1">
      <c r="A437" s="32"/>
      <c r="B437" s="140"/>
      <c r="C437" s="160" t="s">
        <v>825</v>
      </c>
      <c r="D437" s="140"/>
      <c r="E437" s="64"/>
      <c r="F437" s="140"/>
      <c r="G437" s="142"/>
      <c r="H437" s="142"/>
      <c r="I437" s="142"/>
      <c r="J437" s="142"/>
      <c r="K437" s="142"/>
      <c r="L437" s="142"/>
      <c r="M437" s="142"/>
      <c r="N437" s="142">
        <f>SUBTOTAL(9,N436:N436)</f>
        <v>0</v>
      </c>
      <c r="O437" s="142">
        <f>SUBTOTAL(9,O436:O436)</f>
        <v>0</v>
      </c>
      <c r="P437" s="142">
        <f>SUBTOTAL(9,P436:P436)</f>
        <v>0</v>
      </c>
      <c r="Q437" s="142">
        <f>SUBTOTAL(9,Q436:Q436)</f>
        <v>0</v>
      </c>
      <c r="R437" s="142"/>
      <c r="S437" s="142"/>
      <c r="T437" s="146"/>
      <c r="U437" s="147"/>
      <c r="V437" s="147"/>
      <c r="W437" s="157">
        <f>($W$2-O437*24-P437*24-N437*24)/($W$2-O437*24-P437*24)</f>
        <v>1</v>
      </c>
      <c r="X437" s="146"/>
    </row>
    <row r="438" spans="1:24" outlineLevel="2">
      <c r="A438" s="32">
        <v>166</v>
      </c>
      <c r="B438" s="140" t="s">
        <v>339</v>
      </c>
      <c r="C438" s="159" t="s">
        <v>7</v>
      </c>
      <c r="D438" s="140">
        <v>50</v>
      </c>
      <c r="E438" s="64" t="s">
        <v>434</v>
      </c>
      <c r="F438" s="140"/>
      <c r="G438" s="142"/>
      <c r="H438" s="142"/>
      <c r="I438" s="142"/>
      <c r="J438" s="142"/>
      <c r="K438" s="142"/>
      <c r="L438" s="142"/>
      <c r="M438" s="142"/>
      <c r="N438" s="142"/>
      <c r="O438" s="142"/>
      <c r="P438" s="142"/>
      <c r="Q438" s="142"/>
      <c r="R438" s="142"/>
      <c r="S438" s="142"/>
      <c r="T438" s="146"/>
      <c r="U438" s="147"/>
      <c r="V438" s="147"/>
      <c r="W438" s="147"/>
      <c r="X438" s="146"/>
    </row>
    <row r="439" spans="1:24" outlineLevel="1">
      <c r="A439" s="32"/>
      <c r="B439" s="140"/>
      <c r="C439" s="160" t="s">
        <v>826</v>
      </c>
      <c r="D439" s="140"/>
      <c r="E439" s="64"/>
      <c r="F439" s="140"/>
      <c r="G439" s="142"/>
      <c r="H439" s="142"/>
      <c r="I439" s="142"/>
      <c r="J439" s="142"/>
      <c r="K439" s="142"/>
      <c r="L439" s="142"/>
      <c r="M439" s="142"/>
      <c r="N439" s="142">
        <f>SUBTOTAL(9,N438:N438)</f>
        <v>0</v>
      </c>
      <c r="O439" s="142">
        <f>SUBTOTAL(9,O438:O438)</f>
        <v>0</v>
      </c>
      <c r="P439" s="142">
        <f>SUBTOTAL(9,P438:P438)</f>
        <v>0</v>
      </c>
      <c r="Q439" s="142">
        <f>SUBTOTAL(9,Q438:Q438)</f>
        <v>0</v>
      </c>
      <c r="R439" s="142"/>
      <c r="S439" s="142"/>
      <c r="T439" s="146"/>
      <c r="U439" s="147"/>
      <c r="V439" s="147"/>
      <c r="W439" s="157">
        <f>($W$2-O439*24-P439*24-N439*24)/($W$2-O439*24-P439*24)</f>
        <v>1</v>
      </c>
      <c r="X439" s="146"/>
    </row>
    <row r="440" spans="1:24" outlineLevel="2">
      <c r="A440" s="32">
        <v>167</v>
      </c>
      <c r="B440" s="140" t="s">
        <v>341</v>
      </c>
      <c r="C440" s="159" t="s">
        <v>340</v>
      </c>
      <c r="D440" s="140">
        <v>240</v>
      </c>
      <c r="E440" s="64" t="s">
        <v>434</v>
      </c>
      <c r="F440" s="140"/>
      <c r="G440" s="142"/>
      <c r="H440" s="142"/>
      <c r="I440" s="142"/>
      <c r="J440" s="142"/>
      <c r="K440" s="142"/>
      <c r="L440" s="142"/>
      <c r="M440" s="142"/>
      <c r="N440" s="142"/>
      <c r="O440" s="142"/>
      <c r="P440" s="142"/>
      <c r="Q440" s="142"/>
      <c r="R440" s="142"/>
      <c r="S440" s="142"/>
      <c r="T440" s="146"/>
      <c r="U440" s="147"/>
      <c r="V440" s="147"/>
      <c r="W440" s="147"/>
      <c r="X440" s="146"/>
    </row>
    <row r="441" spans="1:24" ht="28.5" outlineLevel="1">
      <c r="A441" s="32"/>
      <c r="B441" s="140"/>
      <c r="C441" s="160" t="s">
        <v>827</v>
      </c>
      <c r="D441" s="140"/>
      <c r="E441" s="64"/>
      <c r="F441" s="140"/>
      <c r="G441" s="142"/>
      <c r="H441" s="142"/>
      <c r="I441" s="142"/>
      <c r="J441" s="142"/>
      <c r="K441" s="142"/>
      <c r="L441" s="142"/>
      <c r="M441" s="142"/>
      <c r="N441" s="142">
        <f>SUBTOTAL(9,N440:N440)</f>
        <v>0</v>
      </c>
      <c r="O441" s="142">
        <f>SUBTOTAL(9,O440:O440)</f>
        <v>0</v>
      </c>
      <c r="P441" s="142">
        <f>SUBTOTAL(9,P440:P440)</f>
        <v>0</v>
      </c>
      <c r="Q441" s="142">
        <f>SUBTOTAL(9,Q440:Q440)</f>
        <v>0</v>
      </c>
      <c r="R441" s="142"/>
      <c r="S441" s="142"/>
      <c r="T441" s="146"/>
      <c r="U441" s="147"/>
      <c r="V441" s="147"/>
      <c r="W441" s="157">
        <f>($W$2-O441*24-P441*24-N441*24)/($W$2-O441*24-P441*24)</f>
        <v>1</v>
      </c>
      <c r="X441" s="146"/>
    </row>
    <row r="442" spans="1:24" outlineLevel="2">
      <c r="A442" s="32">
        <v>168</v>
      </c>
      <c r="B442" s="140" t="s">
        <v>342</v>
      </c>
      <c r="C442" s="159" t="s">
        <v>40</v>
      </c>
      <c r="D442" s="140">
        <v>240</v>
      </c>
      <c r="E442" s="64" t="s">
        <v>434</v>
      </c>
      <c r="F442" s="140"/>
      <c r="G442" s="142"/>
      <c r="H442" s="142"/>
      <c r="I442" s="142"/>
      <c r="J442" s="142"/>
      <c r="K442" s="142"/>
      <c r="L442" s="142"/>
      <c r="M442" s="142"/>
      <c r="N442" s="142"/>
      <c r="O442" s="142"/>
      <c r="P442" s="142"/>
      <c r="Q442" s="142"/>
      <c r="R442" s="142"/>
      <c r="S442" s="142"/>
      <c r="T442" s="146"/>
      <c r="U442" s="147"/>
      <c r="V442" s="147"/>
      <c r="W442" s="147"/>
      <c r="X442" s="146"/>
    </row>
    <row r="443" spans="1:24" ht="42.75" outlineLevel="1">
      <c r="A443" s="32"/>
      <c r="B443" s="140"/>
      <c r="C443" s="160" t="s">
        <v>828</v>
      </c>
      <c r="D443" s="140"/>
      <c r="E443" s="64"/>
      <c r="F443" s="140"/>
      <c r="G443" s="142"/>
      <c r="H443" s="142"/>
      <c r="I443" s="142"/>
      <c r="J443" s="142"/>
      <c r="K443" s="142"/>
      <c r="L443" s="142"/>
      <c r="M443" s="142"/>
      <c r="N443" s="142">
        <f>SUBTOTAL(9,N442:N442)</f>
        <v>0</v>
      </c>
      <c r="O443" s="142">
        <f>SUBTOTAL(9,O442:O442)</f>
        <v>0</v>
      </c>
      <c r="P443" s="142">
        <f>SUBTOTAL(9,P442:P442)</f>
        <v>0</v>
      </c>
      <c r="Q443" s="142">
        <f>SUBTOTAL(9,Q442:Q442)</f>
        <v>0</v>
      </c>
      <c r="R443" s="142"/>
      <c r="S443" s="142"/>
      <c r="T443" s="146"/>
      <c r="U443" s="147"/>
      <c r="V443" s="147"/>
      <c r="W443" s="157">
        <f>($W$2-O443*24-P443*24-N443*24)/($W$2-O443*24-P443*24)</f>
        <v>1</v>
      </c>
      <c r="X443" s="146"/>
    </row>
    <row r="444" spans="1:24" ht="30" outlineLevel="2">
      <c r="A444" s="43">
        <v>169</v>
      </c>
      <c r="B444" s="140" t="s">
        <v>344</v>
      </c>
      <c r="C444" s="44" t="s">
        <v>343</v>
      </c>
      <c r="D444" s="64">
        <v>240</v>
      </c>
      <c r="E444" s="64" t="s">
        <v>434</v>
      </c>
      <c r="F444" s="44"/>
      <c r="G444" s="53">
        <v>42433</v>
      </c>
      <c r="H444" s="48">
        <v>0.31111111111111112</v>
      </c>
      <c r="I444" s="53">
        <v>42433</v>
      </c>
      <c r="J444" s="34">
        <v>0.74652777777777779</v>
      </c>
      <c r="K444" s="34"/>
      <c r="L444" s="34"/>
      <c r="M444" s="34"/>
      <c r="N444" s="35">
        <v>0</v>
      </c>
      <c r="O444" s="35">
        <v>0</v>
      </c>
      <c r="P444" s="35">
        <v>0</v>
      </c>
      <c r="Q444" s="35">
        <v>0.43541666666666667</v>
      </c>
      <c r="R444" s="43"/>
      <c r="S444" s="43"/>
      <c r="T444" s="50"/>
      <c r="U444" s="51" t="s">
        <v>457</v>
      </c>
      <c r="V444" s="51"/>
      <c r="W444" s="51"/>
      <c r="X444" s="50" t="s">
        <v>476</v>
      </c>
    </row>
    <row r="445" spans="1:24" outlineLevel="1">
      <c r="A445" s="43"/>
      <c r="B445" s="140"/>
      <c r="C445" s="155" t="s">
        <v>829</v>
      </c>
      <c r="D445" s="64"/>
      <c r="E445" s="64"/>
      <c r="F445" s="44"/>
      <c r="G445" s="53"/>
      <c r="H445" s="48"/>
      <c r="I445" s="53"/>
      <c r="J445" s="34"/>
      <c r="K445" s="34"/>
      <c r="L445" s="34"/>
      <c r="M445" s="34"/>
      <c r="N445" s="35">
        <f>SUBTOTAL(9,N444:N444)</f>
        <v>0</v>
      </c>
      <c r="O445" s="35">
        <f>SUBTOTAL(9,O444:O444)</f>
        <v>0</v>
      </c>
      <c r="P445" s="35">
        <f>SUBTOTAL(9,P444:P444)</f>
        <v>0</v>
      </c>
      <c r="Q445" s="35">
        <f>SUBTOTAL(9,Q444:Q444)</f>
        <v>0.43541666666666667</v>
      </c>
      <c r="R445" s="43"/>
      <c r="S445" s="43"/>
      <c r="T445" s="50"/>
      <c r="U445" s="51"/>
      <c r="V445" s="51"/>
      <c r="W445" s="157">
        <f>($W$2-O445*24-P445*24-N445*24)/($W$2-O445*24-P445*24)</f>
        <v>1</v>
      </c>
      <c r="X445" s="50"/>
    </row>
    <row r="446" spans="1:24" ht="60" outlineLevel="2">
      <c r="A446" s="43">
        <v>170</v>
      </c>
      <c r="B446" s="140" t="s">
        <v>346</v>
      </c>
      <c r="C446" s="151" t="s">
        <v>345</v>
      </c>
      <c r="D446" s="64">
        <v>240</v>
      </c>
      <c r="E446" s="64" t="s">
        <v>434</v>
      </c>
      <c r="F446" s="44"/>
      <c r="G446" s="53">
        <v>42438</v>
      </c>
      <c r="H446" s="48">
        <v>0.5625</v>
      </c>
      <c r="I446" s="53">
        <v>42438</v>
      </c>
      <c r="J446" s="49">
        <v>0.6333333333333333</v>
      </c>
      <c r="K446" s="49"/>
      <c r="L446" s="49"/>
      <c r="M446" s="49"/>
      <c r="N446" s="35">
        <v>0</v>
      </c>
      <c r="O446" s="35">
        <v>7.0833333333333304E-2</v>
      </c>
      <c r="P446" s="35">
        <v>0</v>
      </c>
      <c r="Q446" s="35">
        <v>0</v>
      </c>
      <c r="R446" s="43"/>
      <c r="S446" s="43"/>
      <c r="T446" s="36"/>
      <c r="U446" s="47" t="s">
        <v>596</v>
      </c>
      <c r="V446" s="47"/>
      <c r="W446" s="47"/>
      <c r="X446" s="36" t="s">
        <v>475</v>
      </c>
    </row>
    <row r="447" spans="1:24" ht="28.5" outlineLevel="1">
      <c r="A447" s="43"/>
      <c r="B447" s="140"/>
      <c r="C447" s="18" t="s">
        <v>830</v>
      </c>
      <c r="D447" s="64"/>
      <c r="E447" s="64"/>
      <c r="F447" s="44"/>
      <c r="G447" s="53"/>
      <c r="H447" s="48"/>
      <c r="I447" s="53"/>
      <c r="J447" s="49"/>
      <c r="K447" s="49"/>
      <c r="L447" s="49"/>
      <c r="M447" s="49"/>
      <c r="N447" s="35">
        <f>SUBTOTAL(9,N446:N446)</f>
        <v>0</v>
      </c>
      <c r="O447" s="35">
        <f>SUBTOTAL(9,O446:O446)</f>
        <v>7.0833333333333304E-2</v>
      </c>
      <c r="P447" s="35">
        <f>SUBTOTAL(9,P446:P446)</f>
        <v>0</v>
      </c>
      <c r="Q447" s="35">
        <f>SUBTOTAL(9,Q446:Q446)</f>
        <v>0</v>
      </c>
      <c r="R447" s="43"/>
      <c r="S447" s="43"/>
      <c r="T447" s="36"/>
      <c r="U447" s="47"/>
      <c r="V447" s="47"/>
      <c r="W447" s="157">
        <f>($W$2-O447*24-P447*24-N447*24)/($W$2-O447*24-P447*24)</f>
        <v>1</v>
      </c>
      <c r="X447" s="36"/>
    </row>
    <row r="448" spans="1:24" ht="60" outlineLevel="2">
      <c r="A448" s="43">
        <v>171</v>
      </c>
      <c r="B448" s="140" t="s">
        <v>348</v>
      </c>
      <c r="C448" s="151" t="s">
        <v>347</v>
      </c>
      <c r="D448" s="64">
        <v>240</v>
      </c>
      <c r="E448" s="64" t="s">
        <v>434</v>
      </c>
      <c r="F448" s="44"/>
      <c r="G448" s="53">
        <v>42438</v>
      </c>
      <c r="H448" s="48">
        <v>0.47361111111111115</v>
      </c>
      <c r="I448" s="53">
        <v>42438</v>
      </c>
      <c r="J448" s="34">
        <v>0.55694444444444446</v>
      </c>
      <c r="K448" s="34"/>
      <c r="L448" s="34"/>
      <c r="M448" s="34"/>
      <c r="N448" s="35">
        <v>0</v>
      </c>
      <c r="O448" s="35">
        <v>8.3333333333333315E-2</v>
      </c>
      <c r="P448" s="35">
        <v>0</v>
      </c>
      <c r="Q448" s="35">
        <v>0</v>
      </c>
      <c r="R448" s="43"/>
      <c r="S448" s="43"/>
      <c r="T448" s="36"/>
      <c r="U448" s="47" t="s">
        <v>596</v>
      </c>
      <c r="V448" s="47"/>
      <c r="W448" s="47"/>
      <c r="X448" s="36" t="s">
        <v>475</v>
      </c>
    </row>
    <row r="449" spans="1:24" ht="28.5" outlineLevel="1">
      <c r="A449" s="43"/>
      <c r="B449" s="140"/>
      <c r="C449" s="18" t="s">
        <v>831</v>
      </c>
      <c r="D449" s="64"/>
      <c r="E449" s="64"/>
      <c r="F449" s="44"/>
      <c r="G449" s="53"/>
      <c r="H449" s="48"/>
      <c r="I449" s="53"/>
      <c r="J449" s="34"/>
      <c r="K449" s="34"/>
      <c r="L449" s="34"/>
      <c r="M449" s="34"/>
      <c r="N449" s="35">
        <f>SUBTOTAL(9,N448:N448)</f>
        <v>0</v>
      </c>
      <c r="O449" s="35">
        <f>SUBTOTAL(9,O448:O448)</f>
        <v>8.3333333333333315E-2</v>
      </c>
      <c r="P449" s="35">
        <f>SUBTOTAL(9,P448:P448)</f>
        <v>0</v>
      </c>
      <c r="Q449" s="35">
        <f>SUBTOTAL(9,Q448:Q448)</f>
        <v>0</v>
      </c>
      <c r="R449" s="43"/>
      <c r="S449" s="43"/>
      <c r="T449" s="36"/>
      <c r="U449" s="47"/>
      <c r="V449" s="47"/>
      <c r="W449" s="157">
        <f>($W$2-O449*24-P449*24-N449*24)/($W$2-O449*24-P449*24)</f>
        <v>1</v>
      </c>
      <c r="X449" s="36"/>
    </row>
    <row r="450" spans="1:24" outlineLevel="2">
      <c r="A450" s="43">
        <v>172</v>
      </c>
      <c r="B450" s="140" t="s">
        <v>350</v>
      </c>
      <c r="C450" s="44" t="s">
        <v>349</v>
      </c>
      <c r="D450" s="64">
        <v>240</v>
      </c>
      <c r="E450" s="64" t="s">
        <v>434</v>
      </c>
      <c r="F450" s="44"/>
      <c r="G450" s="53">
        <v>42431</v>
      </c>
      <c r="H450" s="48">
        <v>0.37152777777777773</v>
      </c>
      <c r="I450" s="53">
        <v>42431</v>
      </c>
      <c r="J450" s="34">
        <v>0.64861111111111114</v>
      </c>
      <c r="K450" s="34"/>
      <c r="L450" s="34"/>
      <c r="M450" s="34"/>
      <c r="N450" s="35">
        <v>0.2770833333333334</v>
      </c>
      <c r="O450" s="35">
        <v>0</v>
      </c>
      <c r="P450" s="35">
        <v>0</v>
      </c>
      <c r="Q450" s="35">
        <v>0</v>
      </c>
      <c r="R450" s="43"/>
      <c r="S450" s="43"/>
      <c r="T450" s="36"/>
      <c r="U450" s="47" t="s">
        <v>553</v>
      </c>
      <c r="V450" s="47"/>
      <c r="W450" s="47"/>
      <c r="X450" s="36" t="s">
        <v>474</v>
      </c>
    </row>
    <row r="451" spans="1:24" ht="28.5" outlineLevel="1">
      <c r="A451" s="43"/>
      <c r="B451" s="140"/>
      <c r="C451" s="155" t="s">
        <v>832</v>
      </c>
      <c r="D451" s="64"/>
      <c r="E451" s="64"/>
      <c r="F451" s="44"/>
      <c r="G451" s="53"/>
      <c r="H451" s="48"/>
      <c r="I451" s="53"/>
      <c r="J451" s="34"/>
      <c r="K451" s="34"/>
      <c r="L451" s="34"/>
      <c r="M451" s="34"/>
      <c r="N451" s="35">
        <f>SUBTOTAL(9,N450:N450)</f>
        <v>0.2770833333333334</v>
      </c>
      <c r="O451" s="35">
        <f>SUBTOTAL(9,O450:O450)</f>
        <v>0</v>
      </c>
      <c r="P451" s="35">
        <f>SUBTOTAL(9,P450:P450)</f>
        <v>0</v>
      </c>
      <c r="Q451" s="35">
        <f>SUBTOTAL(9,Q450:Q450)</f>
        <v>0</v>
      </c>
      <c r="R451" s="43"/>
      <c r="S451" s="43"/>
      <c r="T451" s="36"/>
      <c r="U451" s="47"/>
      <c r="V451" s="47"/>
      <c r="W451" s="157">
        <f>($W$2-O451*24-P451*24-N451*24)/($W$2-O451*24-P451*24)</f>
        <v>0.99106182795698927</v>
      </c>
      <c r="X451" s="36"/>
    </row>
    <row r="452" spans="1:24" outlineLevel="2">
      <c r="A452" s="43">
        <v>173</v>
      </c>
      <c r="B452" s="140" t="s">
        <v>352</v>
      </c>
      <c r="C452" s="44" t="s">
        <v>351</v>
      </c>
      <c r="D452" s="64">
        <v>240</v>
      </c>
      <c r="E452" s="64" t="s">
        <v>434</v>
      </c>
      <c r="F452" s="44"/>
      <c r="G452" s="61">
        <v>42450</v>
      </c>
      <c r="H452" s="49">
        <v>0.3833333333333333</v>
      </c>
      <c r="I452" s="61">
        <v>42450</v>
      </c>
      <c r="J452" s="49">
        <v>0.66597222222222219</v>
      </c>
      <c r="K452" s="49"/>
      <c r="L452" s="49"/>
      <c r="M452" s="49"/>
      <c r="N452" s="35">
        <v>0.28263888888888888</v>
      </c>
      <c r="O452" s="35">
        <v>0</v>
      </c>
      <c r="P452" s="35">
        <v>0</v>
      </c>
      <c r="Q452" s="35">
        <v>0</v>
      </c>
      <c r="R452" s="43"/>
      <c r="S452" s="43"/>
      <c r="T452" s="36"/>
      <c r="U452" s="47" t="s">
        <v>553</v>
      </c>
      <c r="V452" s="47"/>
      <c r="W452" s="47"/>
      <c r="X452" s="36" t="s">
        <v>474</v>
      </c>
    </row>
    <row r="453" spans="1:24" ht="28.5" outlineLevel="1">
      <c r="A453" s="43"/>
      <c r="B453" s="140"/>
      <c r="C453" s="155" t="s">
        <v>833</v>
      </c>
      <c r="D453" s="64"/>
      <c r="E453" s="64"/>
      <c r="F453" s="44"/>
      <c r="G453" s="61"/>
      <c r="H453" s="49"/>
      <c r="I453" s="61"/>
      <c r="J453" s="49"/>
      <c r="K453" s="49"/>
      <c r="L453" s="49"/>
      <c r="M453" s="49"/>
      <c r="N453" s="35">
        <f>SUBTOTAL(9,N452:N452)</f>
        <v>0.28263888888888888</v>
      </c>
      <c r="O453" s="35">
        <f>SUBTOTAL(9,O452:O452)</f>
        <v>0</v>
      </c>
      <c r="P453" s="35">
        <f>SUBTOTAL(9,P452:P452)</f>
        <v>0</v>
      </c>
      <c r="Q453" s="35">
        <f>SUBTOTAL(9,Q452:Q452)</f>
        <v>0</v>
      </c>
      <c r="R453" s="43"/>
      <c r="S453" s="43"/>
      <c r="T453" s="36"/>
      <c r="U453" s="47"/>
      <c r="V453" s="47"/>
      <c r="W453" s="157">
        <f>($W$2-O453*24-P453*24-N453*24)/($W$2-O453*24-P453*24)</f>
        <v>0.99088261648745524</v>
      </c>
      <c r="X453" s="36"/>
    </row>
    <row r="454" spans="1:24" outlineLevel="2">
      <c r="A454" s="32">
        <v>174</v>
      </c>
      <c r="B454" s="140" t="s">
        <v>354</v>
      </c>
      <c r="C454" s="159" t="s">
        <v>353</v>
      </c>
      <c r="D454" s="140">
        <v>80</v>
      </c>
      <c r="E454" s="64" t="s">
        <v>434</v>
      </c>
      <c r="F454" s="140"/>
      <c r="G454" s="142"/>
      <c r="H454" s="142"/>
      <c r="I454" s="142"/>
      <c r="J454" s="142"/>
      <c r="K454" s="142"/>
      <c r="L454" s="142"/>
      <c r="M454" s="142"/>
      <c r="N454" s="142"/>
      <c r="O454" s="142"/>
      <c r="P454" s="142"/>
      <c r="Q454" s="142"/>
      <c r="R454" s="142"/>
      <c r="S454" s="142"/>
      <c r="T454" s="146"/>
      <c r="U454" s="147"/>
      <c r="V454" s="147"/>
      <c r="W454" s="147"/>
      <c r="X454" s="146"/>
    </row>
    <row r="455" spans="1:24" ht="28.5" outlineLevel="1">
      <c r="A455" s="32"/>
      <c r="B455" s="140"/>
      <c r="C455" s="160" t="s">
        <v>834</v>
      </c>
      <c r="D455" s="140"/>
      <c r="E455" s="64"/>
      <c r="F455" s="140"/>
      <c r="G455" s="142"/>
      <c r="H455" s="142"/>
      <c r="I455" s="142"/>
      <c r="J455" s="142"/>
      <c r="K455" s="142"/>
      <c r="L455" s="142"/>
      <c r="M455" s="142"/>
      <c r="N455" s="142">
        <f>SUBTOTAL(9,N454:N454)</f>
        <v>0</v>
      </c>
      <c r="O455" s="142">
        <f>SUBTOTAL(9,O454:O454)</f>
        <v>0</v>
      </c>
      <c r="P455" s="142">
        <f>SUBTOTAL(9,P454:P454)</f>
        <v>0</v>
      </c>
      <c r="Q455" s="142">
        <f>SUBTOTAL(9,Q454:Q454)</f>
        <v>0</v>
      </c>
      <c r="R455" s="142"/>
      <c r="S455" s="142"/>
      <c r="T455" s="146"/>
      <c r="U455" s="147"/>
      <c r="V455" s="147"/>
      <c r="W455" s="157">
        <f>($W$2-O455*24-P455*24-N455*24)/($W$2-O455*24-P455*24)</f>
        <v>1</v>
      </c>
      <c r="X455" s="146"/>
    </row>
    <row r="456" spans="1:24" outlineLevel="2">
      <c r="A456" s="32">
        <v>175</v>
      </c>
      <c r="B456" s="140" t="s">
        <v>355</v>
      </c>
      <c r="C456" s="159" t="s">
        <v>11</v>
      </c>
      <c r="D456" s="140">
        <v>240</v>
      </c>
      <c r="E456" s="64" t="s">
        <v>434</v>
      </c>
      <c r="F456" s="140"/>
      <c r="G456" s="142"/>
      <c r="H456" s="142"/>
      <c r="I456" s="142"/>
      <c r="J456" s="142"/>
      <c r="K456" s="142"/>
      <c r="L456" s="142"/>
      <c r="M456" s="142"/>
      <c r="N456" s="142"/>
      <c r="O456" s="142"/>
      <c r="P456" s="142"/>
      <c r="Q456" s="142"/>
      <c r="R456" s="142"/>
      <c r="S456" s="142"/>
      <c r="T456" s="146"/>
      <c r="U456" s="147"/>
      <c r="V456" s="147"/>
      <c r="W456" s="147"/>
      <c r="X456" s="146"/>
    </row>
    <row r="457" spans="1:24" ht="28.5" outlineLevel="1">
      <c r="A457" s="32"/>
      <c r="B457" s="140"/>
      <c r="C457" s="160" t="s">
        <v>835</v>
      </c>
      <c r="D457" s="140"/>
      <c r="E457" s="64"/>
      <c r="F457" s="140"/>
      <c r="G457" s="142"/>
      <c r="H457" s="142"/>
      <c r="I457" s="142"/>
      <c r="J457" s="142"/>
      <c r="K457" s="142"/>
      <c r="L457" s="142"/>
      <c r="M457" s="142"/>
      <c r="N457" s="142">
        <f>SUBTOTAL(9,N456:N456)</f>
        <v>0</v>
      </c>
      <c r="O457" s="142">
        <f>SUBTOTAL(9,O456:O456)</f>
        <v>0</v>
      </c>
      <c r="P457" s="142">
        <f>SUBTOTAL(9,P456:P456)</f>
        <v>0</v>
      </c>
      <c r="Q457" s="142">
        <f>SUBTOTAL(9,Q456:Q456)</f>
        <v>0</v>
      </c>
      <c r="R457" s="142"/>
      <c r="S457" s="142"/>
      <c r="T457" s="146"/>
      <c r="U457" s="147"/>
      <c r="V457" s="147"/>
      <c r="W457" s="157">
        <f>($W$2-O457*24-P457*24-N457*24)/($W$2-O457*24-P457*24)</f>
        <v>1</v>
      </c>
      <c r="X457" s="146"/>
    </row>
    <row r="458" spans="1:24" ht="30" outlineLevel="2">
      <c r="A458" s="32">
        <v>176</v>
      </c>
      <c r="B458" s="140" t="s">
        <v>357</v>
      </c>
      <c r="C458" s="159" t="s">
        <v>356</v>
      </c>
      <c r="D458" s="140">
        <v>50</v>
      </c>
      <c r="E458" s="64" t="s">
        <v>434</v>
      </c>
      <c r="F458" s="140"/>
      <c r="G458" s="142"/>
      <c r="H458" s="142"/>
      <c r="I458" s="142"/>
      <c r="J458" s="142"/>
      <c r="K458" s="142"/>
      <c r="L458" s="142"/>
      <c r="M458" s="142"/>
      <c r="N458" s="142"/>
      <c r="O458" s="142"/>
      <c r="P458" s="142"/>
      <c r="Q458" s="142"/>
      <c r="R458" s="142"/>
      <c r="S458" s="142"/>
      <c r="T458" s="146"/>
      <c r="U458" s="147"/>
      <c r="V458" s="147"/>
      <c r="W458" s="147"/>
      <c r="X458" s="146"/>
    </row>
    <row r="459" spans="1:24" ht="42.75" outlineLevel="1">
      <c r="A459" s="32"/>
      <c r="B459" s="140"/>
      <c r="C459" s="160" t="s">
        <v>836</v>
      </c>
      <c r="D459" s="140"/>
      <c r="E459" s="64"/>
      <c r="F459" s="140"/>
      <c r="G459" s="142"/>
      <c r="H459" s="142"/>
      <c r="I459" s="142"/>
      <c r="J459" s="142"/>
      <c r="K459" s="142"/>
      <c r="L459" s="142"/>
      <c r="M459" s="142"/>
      <c r="N459" s="142">
        <f>SUBTOTAL(9,N458:N458)</f>
        <v>0</v>
      </c>
      <c r="O459" s="142">
        <f>SUBTOTAL(9,O458:O458)</f>
        <v>0</v>
      </c>
      <c r="P459" s="142">
        <f>SUBTOTAL(9,P458:P458)</f>
        <v>0</v>
      </c>
      <c r="Q459" s="142">
        <f>SUBTOTAL(9,Q458:Q458)</f>
        <v>0</v>
      </c>
      <c r="R459" s="142"/>
      <c r="S459" s="142"/>
      <c r="T459" s="146"/>
      <c r="U459" s="147"/>
      <c r="V459" s="147"/>
      <c r="W459" s="157">
        <f>($W$2-O459*24-P459*24-N459*24)/($W$2-O459*24-P459*24)</f>
        <v>1</v>
      </c>
      <c r="X459" s="146"/>
    </row>
    <row r="460" spans="1:24" outlineLevel="2">
      <c r="A460" s="32">
        <v>177</v>
      </c>
      <c r="B460" s="140" t="s">
        <v>359</v>
      </c>
      <c r="C460" s="159" t="s">
        <v>358</v>
      </c>
      <c r="D460" s="140">
        <v>80</v>
      </c>
      <c r="E460" s="64" t="s">
        <v>434</v>
      </c>
      <c r="F460" s="140"/>
      <c r="G460" s="142"/>
      <c r="H460" s="142"/>
      <c r="I460" s="142"/>
      <c r="J460" s="142"/>
      <c r="K460" s="142"/>
      <c r="L460" s="142"/>
      <c r="M460" s="142"/>
      <c r="N460" s="142"/>
      <c r="O460" s="142"/>
      <c r="P460" s="142"/>
      <c r="Q460" s="142"/>
      <c r="R460" s="142"/>
      <c r="S460" s="142"/>
      <c r="T460" s="146"/>
      <c r="U460" s="147"/>
      <c r="V460" s="147"/>
      <c r="W460" s="147"/>
      <c r="X460" s="146"/>
    </row>
    <row r="461" spans="1:24" ht="28.5" outlineLevel="1">
      <c r="A461" s="32"/>
      <c r="B461" s="140"/>
      <c r="C461" s="160" t="s">
        <v>837</v>
      </c>
      <c r="D461" s="140"/>
      <c r="E461" s="64"/>
      <c r="F461" s="140"/>
      <c r="G461" s="142"/>
      <c r="H461" s="142"/>
      <c r="I461" s="142"/>
      <c r="J461" s="142"/>
      <c r="K461" s="142"/>
      <c r="L461" s="142"/>
      <c r="M461" s="142"/>
      <c r="N461" s="142">
        <f>SUBTOTAL(9,N460:N460)</f>
        <v>0</v>
      </c>
      <c r="O461" s="142">
        <f>SUBTOTAL(9,O460:O460)</f>
        <v>0</v>
      </c>
      <c r="P461" s="142">
        <f>SUBTOTAL(9,P460:P460)</f>
        <v>0</v>
      </c>
      <c r="Q461" s="142">
        <f>SUBTOTAL(9,Q460:Q460)</f>
        <v>0</v>
      </c>
      <c r="R461" s="142"/>
      <c r="S461" s="142"/>
      <c r="T461" s="146"/>
      <c r="U461" s="147"/>
      <c r="V461" s="147"/>
      <c r="W461" s="157">
        <f>($W$2-O461*24-P461*24-N461*24)/($W$2-O461*24-P461*24)</f>
        <v>1</v>
      </c>
      <c r="X461" s="146"/>
    </row>
    <row r="462" spans="1:24" outlineLevel="2">
      <c r="A462" s="32">
        <v>178</v>
      </c>
      <c r="B462" s="140" t="s">
        <v>360</v>
      </c>
      <c r="C462" s="159" t="s">
        <v>22</v>
      </c>
      <c r="D462" s="140">
        <v>50</v>
      </c>
      <c r="E462" s="64" t="s">
        <v>434</v>
      </c>
      <c r="F462" s="140"/>
      <c r="G462" s="142"/>
      <c r="H462" s="142"/>
      <c r="I462" s="142"/>
      <c r="J462" s="142"/>
      <c r="K462" s="142"/>
      <c r="L462" s="142"/>
      <c r="M462" s="142"/>
      <c r="N462" s="142"/>
      <c r="O462" s="142"/>
      <c r="P462" s="142"/>
      <c r="Q462" s="142"/>
      <c r="R462" s="142"/>
      <c r="S462" s="142"/>
      <c r="T462" s="146"/>
      <c r="U462" s="147"/>
      <c r="V462" s="147"/>
      <c r="W462" s="147"/>
      <c r="X462" s="146"/>
    </row>
    <row r="463" spans="1:24" ht="28.5" outlineLevel="1">
      <c r="A463" s="32"/>
      <c r="B463" s="140"/>
      <c r="C463" s="160" t="s">
        <v>838</v>
      </c>
      <c r="D463" s="140"/>
      <c r="E463" s="64"/>
      <c r="F463" s="140"/>
      <c r="G463" s="142"/>
      <c r="H463" s="142"/>
      <c r="I463" s="142"/>
      <c r="J463" s="142"/>
      <c r="K463" s="142"/>
      <c r="L463" s="142"/>
      <c r="M463" s="142"/>
      <c r="N463" s="142">
        <f>SUBTOTAL(9,N462:N462)</f>
        <v>0</v>
      </c>
      <c r="O463" s="142">
        <f>SUBTOTAL(9,O462:O462)</f>
        <v>0</v>
      </c>
      <c r="P463" s="142">
        <f>SUBTOTAL(9,P462:P462)</f>
        <v>0</v>
      </c>
      <c r="Q463" s="142">
        <f>SUBTOTAL(9,Q462:Q462)</f>
        <v>0</v>
      </c>
      <c r="R463" s="142"/>
      <c r="S463" s="142"/>
      <c r="T463" s="146"/>
      <c r="U463" s="147"/>
      <c r="V463" s="147"/>
      <c r="W463" s="157">
        <f>($W$2-O463*24-P463*24-N463*24)/($W$2-O463*24-P463*24)</f>
        <v>1</v>
      </c>
      <c r="X463" s="146"/>
    </row>
    <row r="464" spans="1:24" outlineLevel="2">
      <c r="A464" s="32">
        <v>179</v>
      </c>
      <c r="B464" s="140" t="s">
        <v>361</v>
      </c>
      <c r="C464" s="159" t="s">
        <v>18</v>
      </c>
      <c r="D464" s="140">
        <v>80</v>
      </c>
      <c r="E464" s="64" t="s">
        <v>434</v>
      </c>
      <c r="F464" s="140"/>
      <c r="G464" s="142"/>
      <c r="H464" s="142"/>
      <c r="I464" s="142"/>
      <c r="J464" s="142"/>
      <c r="K464" s="142"/>
      <c r="L464" s="142"/>
      <c r="M464" s="142"/>
      <c r="N464" s="142"/>
      <c r="O464" s="142"/>
      <c r="P464" s="142"/>
      <c r="Q464" s="142"/>
      <c r="R464" s="142"/>
      <c r="S464" s="142"/>
      <c r="T464" s="146"/>
      <c r="U464" s="147"/>
      <c r="V464" s="147"/>
      <c r="W464" s="147"/>
      <c r="X464" s="146"/>
    </row>
    <row r="465" spans="1:24" ht="42.75" outlineLevel="1">
      <c r="A465" s="32"/>
      <c r="B465" s="140"/>
      <c r="C465" s="160" t="s">
        <v>839</v>
      </c>
      <c r="D465" s="140"/>
      <c r="E465" s="64"/>
      <c r="F465" s="140"/>
      <c r="G465" s="142"/>
      <c r="H465" s="142"/>
      <c r="I465" s="142"/>
      <c r="J465" s="142"/>
      <c r="K465" s="142"/>
      <c r="L465" s="142"/>
      <c r="M465" s="142"/>
      <c r="N465" s="142">
        <f>SUBTOTAL(9,N464:N464)</f>
        <v>0</v>
      </c>
      <c r="O465" s="142">
        <f>SUBTOTAL(9,O464:O464)</f>
        <v>0</v>
      </c>
      <c r="P465" s="142">
        <f>SUBTOTAL(9,P464:P464)</f>
        <v>0</v>
      </c>
      <c r="Q465" s="142">
        <f>SUBTOTAL(9,Q464:Q464)</f>
        <v>0</v>
      </c>
      <c r="R465" s="142"/>
      <c r="S465" s="142"/>
      <c r="T465" s="146"/>
      <c r="U465" s="147"/>
      <c r="V465" s="147"/>
      <c r="W465" s="157">
        <f>($W$2-O465*24-P465*24-N465*24)/($W$2-O465*24-P465*24)</f>
        <v>1</v>
      </c>
      <c r="X465" s="146"/>
    </row>
    <row r="466" spans="1:24" outlineLevel="2">
      <c r="A466" s="32">
        <v>180</v>
      </c>
      <c r="B466" s="140" t="s">
        <v>362</v>
      </c>
      <c r="C466" s="159" t="s">
        <v>17</v>
      </c>
      <c r="D466" s="140">
        <v>240</v>
      </c>
      <c r="E466" s="64" t="s">
        <v>434</v>
      </c>
      <c r="F466" s="140"/>
      <c r="G466" s="142"/>
      <c r="H466" s="142"/>
      <c r="I466" s="142"/>
      <c r="J466" s="142"/>
      <c r="K466" s="142"/>
      <c r="L466" s="142"/>
      <c r="M466" s="142"/>
      <c r="N466" s="142"/>
      <c r="O466" s="142"/>
      <c r="P466" s="142"/>
      <c r="Q466" s="142"/>
      <c r="R466" s="142"/>
      <c r="S466" s="142"/>
      <c r="T466" s="146"/>
      <c r="U466" s="147"/>
      <c r="V466" s="147"/>
      <c r="W466" s="147"/>
      <c r="X466" s="146"/>
    </row>
    <row r="467" spans="1:24" ht="28.5" outlineLevel="1">
      <c r="A467" s="32"/>
      <c r="B467" s="140"/>
      <c r="C467" s="160" t="s">
        <v>840</v>
      </c>
      <c r="D467" s="140"/>
      <c r="E467" s="64"/>
      <c r="F467" s="140"/>
      <c r="G467" s="142"/>
      <c r="H467" s="142"/>
      <c r="I467" s="142"/>
      <c r="J467" s="142"/>
      <c r="K467" s="142"/>
      <c r="L467" s="142"/>
      <c r="M467" s="142"/>
      <c r="N467" s="142">
        <f>SUBTOTAL(9,N466:N466)</f>
        <v>0</v>
      </c>
      <c r="O467" s="142">
        <f>SUBTOTAL(9,O466:O466)</f>
        <v>0</v>
      </c>
      <c r="P467" s="142">
        <f>SUBTOTAL(9,P466:P466)</f>
        <v>0</v>
      </c>
      <c r="Q467" s="142">
        <f>SUBTOTAL(9,Q466:Q466)</f>
        <v>0</v>
      </c>
      <c r="R467" s="142"/>
      <c r="S467" s="142"/>
      <c r="T467" s="146"/>
      <c r="U467" s="147"/>
      <c r="V467" s="147"/>
      <c r="W467" s="157">
        <f>($W$2-O467*24-P467*24-N467*24)/($W$2-O467*24-P467*24)</f>
        <v>1</v>
      </c>
      <c r="X467" s="146"/>
    </row>
    <row r="468" spans="1:24" ht="30" outlineLevel="2">
      <c r="A468" s="43">
        <v>181</v>
      </c>
      <c r="B468" s="140" t="s">
        <v>364</v>
      </c>
      <c r="C468" s="44" t="s">
        <v>363</v>
      </c>
      <c r="D468" s="64">
        <v>240</v>
      </c>
      <c r="E468" s="64" t="s">
        <v>434</v>
      </c>
      <c r="F468" s="44"/>
      <c r="G468" s="53">
        <v>42443</v>
      </c>
      <c r="H468" s="48">
        <v>0.31666666666666665</v>
      </c>
      <c r="I468" s="53">
        <v>42443</v>
      </c>
      <c r="J468" s="49">
        <v>0.57291666666666663</v>
      </c>
      <c r="K468" s="49"/>
      <c r="L468" s="49"/>
      <c r="M468" s="49"/>
      <c r="N468" s="35">
        <v>0.25624999999999998</v>
      </c>
      <c r="O468" s="35">
        <v>0</v>
      </c>
      <c r="P468" s="35">
        <v>0</v>
      </c>
      <c r="Q468" s="35">
        <v>0</v>
      </c>
      <c r="R468" s="43"/>
      <c r="S468" s="43"/>
      <c r="T468" s="36"/>
      <c r="U468" s="47" t="s">
        <v>503</v>
      </c>
      <c r="V468" s="47"/>
      <c r="W468" s="47"/>
      <c r="X468" s="36" t="s">
        <v>472</v>
      </c>
    </row>
    <row r="469" spans="1:24" ht="28.5" outlineLevel="1">
      <c r="A469" s="43"/>
      <c r="B469" s="140"/>
      <c r="C469" s="155" t="s">
        <v>841</v>
      </c>
      <c r="D469" s="64"/>
      <c r="E469" s="64"/>
      <c r="F469" s="44"/>
      <c r="G469" s="53"/>
      <c r="H469" s="48"/>
      <c r="I469" s="53"/>
      <c r="J469" s="49"/>
      <c r="K469" s="49"/>
      <c r="L469" s="49"/>
      <c r="M469" s="49"/>
      <c r="N469" s="35">
        <f>SUBTOTAL(9,N468:N468)</f>
        <v>0.25624999999999998</v>
      </c>
      <c r="O469" s="35">
        <f>SUBTOTAL(9,O468:O468)</f>
        <v>0</v>
      </c>
      <c r="P469" s="35">
        <f>SUBTOTAL(9,P468:P468)</f>
        <v>0</v>
      </c>
      <c r="Q469" s="35">
        <f>SUBTOTAL(9,Q468:Q468)</f>
        <v>0</v>
      </c>
      <c r="R469" s="43"/>
      <c r="S469" s="43"/>
      <c r="T469" s="36"/>
      <c r="U469" s="47"/>
      <c r="V469" s="47"/>
      <c r="W469" s="157">
        <f>($W$2-O469*24-P469*24-N469*24)/($W$2-O469*24-P469*24)</f>
        <v>0.99173387096774201</v>
      </c>
      <c r="X469" s="36"/>
    </row>
    <row r="470" spans="1:24" outlineLevel="2">
      <c r="A470" s="32">
        <v>182</v>
      </c>
      <c r="B470" s="140" t="s">
        <v>366</v>
      </c>
      <c r="C470" s="159" t="s">
        <v>365</v>
      </c>
      <c r="D470" s="140">
        <v>240</v>
      </c>
      <c r="E470" s="64" t="s">
        <v>434</v>
      </c>
      <c r="F470" s="140"/>
      <c r="G470" s="142"/>
      <c r="H470" s="142"/>
      <c r="I470" s="142"/>
      <c r="J470" s="142"/>
      <c r="K470" s="142"/>
      <c r="L470" s="142"/>
      <c r="M470" s="142"/>
      <c r="N470" s="142"/>
      <c r="O470" s="142"/>
      <c r="P470" s="142"/>
      <c r="Q470" s="142"/>
      <c r="R470" s="142"/>
      <c r="S470" s="142"/>
      <c r="T470" s="146"/>
      <c r="U470" s="147"/>
      <c r="V470" s="147"/>
      <c r="W470" s="147"/>
      <c r="X470" s="146"/>
    </row>
    <row r="471" spans="1:24" ht="28.5" outlineLevel="1">
      <c r="A471" s="32"/>
      <c r="B471" s="140"/>
      <c r="C471" s="160" t="s">
        <v>842</v>
      </c>
      <c r="D471" s="140"/>
      <c r="E471" s="64"/>
      <c r="F471" s="140"/>
      <c r="G471" s="142"/>
      <c r="H471" s="142"/>
      <c r="I471" s="142"/>
      <c r="J471" s="142"/>
      <c r="K471" s="142"/>
      <c r="L471" s="142"/>
      <c r="M471" s="142"/>
      <c r="N471" s="142">
        <f>SUBTOTAL(9,N470:N470)</f>
        <v>0</v>
      </c>
      <c r="O471" s="142">
        <f>SUBTOTAL(9,O470:O470)</f>
        <v>0</v>
      </c>
      <c r="P471" s="142">
        <f>SUBTOTAL(9,P470:P470)</f>
        <v>0</v>
      </c>
      <c r="Q471" s="142">
        <f>SUBTOTAL(9,Q470:Q470)</f>
        <v>0</v>
      </c>
      <c r="R471" s="142"/>
      <c r="S471" s="142"/>
      <c r="T471" s="146"/>
      <c r="U471" s="147"/>
      <c r="V471" s="147"/>
      <c r="W471" s="157">
        <f>($W$2-O471*24-P471*24-N471*24)/($W$2-O471*24-P471*24)</f>
        <v>1</v>
      </c>
      <c r="X471" s="146"/>
    </row>
    <row r="472" spans="1:24" ht="30" outlineLevel="2">
      <c r="A472" s="43">
        <v>183</v>
      </c>
      <c r="B472" s="140" t="s">
        <v>368</v>
      </c>
      <c r="C472" s="44" t="s">
        <v>367</v>
      </c>
      <c r="D472" s="64">
        <v>240</v>
      </c>
      <c r="E472" s="64" t="s">
        <v>434</v>
      </c>
      <c r="F472" s="44"/>
      <c r="G472" s="53">
        <v>42445</v>
      </c>
      <c r="H472" s="48">
        <v>0.27499999999999997</v>
      </c>
      <c r="I472" s="53">
        <v>42445</v>
      </c>
      <c r="J472" s="49">
        <v>0.52847222222222223</v>
      </c>
      <c r="K472" s="49"/>
      <c r="L472" s="49"/>
      <c r="M472" s="49"/>
      <c r="N472" s="35">
        <v>0.25347222222222227</v>
      </c>
      <c r="O472" s="35">
        <v>0</v>
      </c>
      <c r="P472" s="35">
        <v>0</v>
      </c>
      <c r="Q472" s="35">
        <v>0</v>
      </c>
      <c r="R472" s="43"/>
      <c r="S472" s="43"/>
      <c r="T472" s="36"/>
      <c r="U472" s="47" t="s">
        <v>541</v>
      </c>
      <c r="V472" s="47"/>
      <c r="W472" s="47"/>
      <c r="X472" s="36" t="s">
        <v>474</v>
      </c>
    </row>
    <row r="473" spans="1:24" ht="28.5" outlineLevel="1">
      <c r="A473" s="43"/>
      <c r="B473" s="140"/>
      <c r="C473" s="155" t="s">
        <v>843</v>
      </c>
      <c r="D473" s="64"/>
      <c r="E473" s="64"/>
      <c r="F473" s="44"/>
      <c r="G473" s="53"/>
      <c r="H473" s="48"/>
      <c r="I473" s="53"/>
      <c r="J473" s="49"/>
      <c r="K473" s="49"/>
      <c r="L473" s="49"/>
      <c r="M473" s="49"/>
      <c r="N473" s="35">
        <f>SUBTOTAL(9,N472:N472)</f>
        <v>0.25347222222222227</v>
      </c>
      <c r="O473" s="35">
        <f>SUBTOTAL(9,O472:O472)</f>
        <v>0</v>
      </c>
      <c r="P473" s="35">
        <f>SUBTOTAL(9,P472:P472)</f>
        <v>0</v>
      </c>
      <c r="Q473" s="35">
        <f>SUBTOTAL(9,Q472:Q472)</f>
        <v>0</v>
      </c>
      <c r="R473" s="43"/>
      <c r="S473" s="43"/>
      <c r="T473" s="36"/>
      <c r="U473" s="47"/>
      <c r="V473" s="47"/>
      <c r="W473" s="157">
        <f>($W$2-O473*24-P473*24-N473*24)/($W$2-O473*24-P473*24)</f>
        <v>0.99182347670250892</v>
      </c>
      <c r="X473" s="36"/>
    </row>
    <row r="474" spans="1:24" ht="30" outlineLevel="2">
      <c r="A474" s="32">
        <v>184</v>
      </c>
      <c r="B474" s="140" t="s">
        <v>370</v>
      </c>
      <c r="C474" s="159" t="s">
        <v>369</v>
      </c>
      <c r="D474" s="140">
        <v>240</v>
      </c>
      <c r="E474" s="64" t="s">
        <v>434</v>
      </c>
      <c r="F474" s="140"/>
      <c r="G474" s="142"/>
      <c r="H474" s="142"/>
      <c r="I474" s="142"/>
      <c r="J474" s="142"/>
      <c r="K474" s="142"/>
      <c r="L474" s="142"/>
      <c r="M474" s="142"/>
      <c r="N474" s="142"/>
      <c r="O474" s="142"/>
      <c r="P474" s="142"/>
      <c r="Q474" s="142"/>
      <c r="R474" s="142"/>
      <c r="S474" s="142"/>
      <c r="T474" s="146"/>
      <c r="U474" s="147"/>
      <c r="V474" s="147"/>
      <c r="W474" s="147"/>
      <c r="X474" s="146"/>
    </row>
    <row r="475" spans="1:24" ht="28.5" outlineLevel="1">
      <c r="A475" s="32"/>
      <c r="B475" s="140"/>
      <c r="C475" s="160" t="s">
        <v>844</v>
      </c>
      <c r="D475" s="140"/>
      <c r="E475" s="64"/>
      <c r="F475" s="140"/>
      <c r="G475" s="142"/>
      <c r="H475" s="142"/>
      <c r="I475" s="142"/>
      <c r="J475" s="142"/>
      <c r="K475" s="142"/>
      <c r="L475" s="142"/>
      <c r="M475" s="142"/>
      <c r="N475" s="142">
        <f>SUBTOTAL(9,N474:N474)</f>
        <v>0</v>
      </c>
      <c r="O475" s="142">
        <f>SUBTOTAL(9,O474:O474)</f>
        <v>0</v>
      </c>
      <c r="P475" s="142">
        <f>SUBTOTAL(9,P474:P474)</f>
        <v>0</v>
      </c>
      <c r="Q475" s="142">
        <f>SUBTOTAL(9,Q474:Q474)</f>
        <v>0</v>
      </c>
      <c r="R475" s="142"/>
      <c r="S475" s="142"/>
      <c r="T475" s="146"/>
      <c r="U475" s="147"/>
      <c r="V475" s="147"/>
      <c r="W475" s="157">
        <f>($W$2-O475*24-P475*24-N475*24)/($W$2-O475*24-P475*24)</f>
        <v>1</v>
      </c>
      <c r="X475" s="146"/>
    </row>
    <row r="476" spans="1:24" ht="30" outlineLevel="2">
      <c r="A476" s="32">
        <v>185</v>
      </c>
      <c r="B476" s="140" t="s">
        <v>372</v>
      </c>
      <c r="C476" s="159" t="s">
        <v>371</v>
      </c>
      <c r="D476" s="140">
        <v>240</v>
      </c>
      <c r="E476" s="64" t="s">
        <v>434</v>
      </c>
      <c r="F476" s="140"/>
      <c r="G476" s="142"/>
      <c r="H476" s="142"/>
      <c r="I476" s="142"/>
      <c r="J476" s="142"/>
      <c r="K476" s="142"/>
      <c r="L476" s="142"/>
      <c r="M476" s="142"/>
      <c r="N476" s="142"/>
      <c r="O476" s="142"/>
      <c r="P476" s="142"/>
      <c r="Q476" s="142"/>
      <c r="R476" s="142"/>
      <c r="S476" s="142"/>
      <c r="T476" s="146"/>
      <c r="U476" s="147"/>
      <c r="V476" s="147"/>
      <c r="W476" s="147"/>
      <c r="X476" s="146"/>
    </row>
    <row r="477" spans="1:24" ht="28.5" outlineLevel="1">
      <c r="A477" s="32"/>
      <c r="B477" s="140"/>
      <c r="C477" s="160" t="s">
        <v>845</v>
      </c>
      <c r="D477" s="140"/>
      <c r="E477" s="64"/>
      <c r="F477" s="140"/>
      <c r="G477" s="142"/>
      <c r="H477" s="142"/>
      <c r="I477" s="142"/>
      <c r="J477" s="142"/>
      <c r="K477" s="142"/>
      <c r="L477" s="142"/>
      <c r="M477" s="142"/>
      <c r="N477" s="142">
        <f>SUBTOTAL(9,N476:N476)</f>
        <v>0</v>
      </c>
      <c r="O477" s="142">
        <f>SUBTOTAL(9,O476:O476)</f>
        <v>0</v>
      </c>
      <c r="P477" s="142">
        <f>SUBTOTAL(9,P476:P476)</f>
        <v>0</v>
      </c>
      <c r="Q477" s="142">
        <f>SUBTOTAL(9,Q476:Q476)</f>
        <v>0</v>
      </c>
      <c r="R477" s="142"/>
      <c r="S477" s="142"/>
      <c r="T477" s="146"/>
      <c r="U477" s="147"/>
      <c r="V477" s="147"/>
      <c r="W477" s="157">
        <f>($W$2-O477*24-P477*24-N477*24)/($W$2-O477*24-P477*24)</f>
        <v>1</v>
      </c>
      <c r="X477" s="146"/>
    </row>
    <row r="478" spans="1:24" outlineLevel="2">
      <c r="A478" s="32">
        <v>186</v>
      </c>
      <c r="B478" s="140" t="s">
        <v>374</v>
      </c>
      <c r="C478" s="159" t="s">
        <v>373</v>
      </c>
      <c r="D478" s="140">
        <v>330</v>
      </c>
      <c r="E478" s="64" t="s">
        <v>434</v>
      </c>
      <c r="F478" s="140"/>
      <c r="G478" s="142"/>
      <c r="H478" s="142"/>
      <c r="I478" s="142"/>
      <c r="J478" s="142"/>
      <c r="K478" s="142"/>
      <c r="L478" s="142"/>
      <c r="M478" s="142"/>
      <c r="N478" s="142"/>
      <c r="O478" s="142"/>
      <c r="P478" s="142"/>
      <c r="Q478" s="142"/>
      <c r="R478" s="142"/>
      <c r="S478" s="142"/>
      <c r="T478" s="146"/>
      <c r="U478" s="147"/>
      <c r="V478" s="147"/>
      <c r="W478" s="147"/>
      <c r="X478" s="146"/>
    </row>
    <row r="479" spans="1:24" ht="28.5" outlineLevel="1">
      <c r="A479" s="32"/>
      <c r="B479" s="140"/>
      <c r="C479" s="160" t="s">
        <v>846</v>
      </c>
      <c r="D479" s="140"/>
      <c r="E479" s="64"/>
      <c r="F479" s="140"/>
      <c r="G479" s="142"/>
      <c r="H479" s="142"/>
      <c r="I479" s="142"/>
      <c r="J479" s="142"/>
      <c r="K479" s="142"/>
      <c r="L479" s="142"/>
      <c r="M479" s="142"/>
      <c r="N479" s="142">
        <f>SUBTOTAL(9,N478:N478)</f>
        <v>0</v>
      </c>
      <c r="O479" s="142">
        <f>SUBTOTAL(9,O478:O478)</f>
        <v>0</v>
      </c>
      <c r="P479" s="142">
        <f>SUBTOTAL(9,P478:P478)</f>
        <v>0</v>
      </c>
      <c r="Q479" s="142">
        <f>SUBTOTAL(9,Q478:Q478)</f>
        <v>0</v>
      </c>
      <c r="R479" s="142"/>
      <c r="S479" s="142"/>
      <c r="T479" s="146"/>
      <c r="U479" s="147"/>
      <c r="V479" s="147"/>
      <c r="W479" s="157">
        <f>($W$2-O479*24-P479*24-N479*24)/($W$2-O479*24-P479*24)</f>
        <v>1</v>
      </c>
      <c r="X479" s="146"/>
    </row>
    <row r="480" spans="1:24" outlineLevel="2">
      <c r="A480" s="32">
        <v>187</v>
      </c>
      <c r="B480" s="140" t="s">
        <v>376</v>
      </c>
      <c r="C480" s="159" t="s">
        <v>375</v>
      </c>
      <c r="D480" s="140">
        <v>330</v>
      </c>
      <c r="E480" s="64" t="s">
        <v>434</v>
      </c>
      <c r="F480" s="140"/>
      <c r="G480" s="142"/>
      <c r="H480" s="142"/>
      <c r="I480" s="142"/>
      <c r="J480" s="142"/>
      <c r="K480" s="142"/>
      <c r="L480" s="142"/>
      <c r="M480" s="142"/>
      <c r="N480" s="142"/>
      <c r="O480" s="142"/>
      <c r="P480" s="142"/>
      <c r="Q480" s="142"/>
      <c r="R480" s="142"/>
      <c r="S480" s="142"/>
      <c r="T480" s="146"/>
      <c r="U480" s="147"/>
      <c r="V480" s="147"/>
      <c r="W480" s="147"/>
      <c r="X480" s="146"/>
    </row>
    <row r="481" spans="1:24" ht="28.5" outlineLevel="1">
      <c r="A481" s="32"/>
      <c r="B481" s="140"/>
      <c r="C481" s="160" t="s">
        <v>847</v>
      </c>
      <c r="D481" s="140"/>
      <c r="E481" s="64"/>
      <c r="F481" s="140"/>
      <c r="G481" s="142"/>
      <c r="H481" s="142"/>
      <c r="I481" s="142"/>
      <c r="J481" s="142"/>
      <c r="K481" s="142"/>
      <c r="L481" s="142"/>
      <c r="M481" s="142"/>
      <c r="N481" s="142">
        <f>SUBTOTAL(9,N480:N480)</f>
        <v>0</v>
      </c>
      <c r="O481" s="142">
        <f>SUBTOTAL(9,O480:O480)</f>
        <v>0</v>
      </c>
      <c r="P481" s="142">
        <f>SUBTOTAL(9,P480:P480)</f>
        <v>0</v>
      </c>
      <c r="Q481" s="142">
        <f>SUBTOTAL(9,Q480:Q480)</f>
        <v>0</v>
      </c>
      <c r="R481" s="142"/>
      <c r="S481" s="142"/>
      <c r="T481" s="146"/>
      <c r="U481" s="147"/>
      <c r="V481" s="147"/>
      <c r="W481" s="157">
        <f>($W$2-O481*24-P481*24-N481*24)/($W$2-O481*24-P481*24)</f>
        <v>1</v>
      </c>
      <c r="X481" s="146"/>
    </row>
    <row r="482" spans="1:24" ht="30" outlineLevel="2">
      <c r="A482" s="32">
        <v>188</v>
      </c>
      <c r="B482" s="140" t="s">
        <v>378</v>
      </c>
      <c r="C482" s="159" t="s">
        <v>377</v>
      </c>
      <c r="D482" s="140">
        <v>240</v>
      </c>
      <c r="E482" s="64" t="s">
        <v>434</v>
      </c>
      <c r="F482" s="140"/>
      <c r="G482" s="142"/>
      <c r="H482" s="142"/>
      <c r="I482" s="142"/>
      <c r="J482" s="142"/>
      <c r="K482" s="142"/>
      <c r="L482" s="142"/>
      <c r="M482" s="142"/>
      <c r="N482" s="142"/>
      <c r="O482" s="142"/>
      <c r="P482" s="142"/>
      <c r="Q482" s="142"/>
      <c r="R482" s="142"/>
      <c r="S482" s="142"/>
      <c r="T482" s="146"/>
      <c r="U482" s="147"/>
      <c r="V482" s="147"/>
      <c r="W482" s="147"/>
      <c r="X482" s="146"/>
    </row>
    <row r="483" spans="1:24" ht="28.5" outlineLevel="1">
      <c r="A483" s="32"/>
      <c r="B483" s="140"/>
      <c r="C483" s="160" t="s">
        <v>848</v>
      </c>
      <c r="D483" s="140"/>
      <c r="E483" s="64"/>
      <c r="F483" s="140"/>
      <c r="G483" s="142"/>
      <c r="H483" s="142"/>
      <c r="I483" s="142"/>
      <c r="J483" s="142"/>
      <c r="K483" s="142"/>
      <c r="L483" s="142"/>
      <c r="M483" s="142"/>
      <c r="N483" s="142">
        <f>SUBTOTAL(9,N482:N482)</f>
        <v>0</v>
      </c>
      <c r="O483" s="142">
        <f>SUBTOTAL(9,O482:O482)</f>
        <v>0</v>
      </c>
      <c r="P483" s="142">
        <f>SUBTOTAL(9,P482:P482)</f>
        <v>0</v>
      </c>
      <c r="Q483" s="142">
        <f>SUBTOTAL(9,Q482:Q482)</f>
        <v>0</v>
      </c>
      <c r="R483" s="142"/>
      <c r="S483" s="142"/>
      <c r="T483" s="146"/>
      <c r="U483" s="147"/>
      <c r="V483" s="147"/>
      <c r="W483" s="157">
        <f>($W$2-O483*24-P483*24-N483*24)/($W$2-O483*24-P483*24)</f>
        <v>1</v>
      </c>
      <c r="X483" s="146"/>
    </row>
    <row r="484" spans="1:24" outlineLevel="2">
      <c r="A484" s="32">
        <v>189</v>
      </c>
      <c r="B484" s="140" t="s">
        <v>380</v>
      </c>
      <c r="C484" s="159" t="s">
        <v>379</v>
      </c>
      <c r="D484" s="140">
        <v>240</v>
      </c>
      <c r="E484" s="64" t="s">
        <v>434</v>
      </c>
      <c r="F484" s="140"/>
      <c r="G484" s="142"/>
      <c r="H484" s="142"/>
      <c r="I484" s="142"/>
      <c r="J484" s="142"/>
      <c r="K484" s="142"/>
      <c r="L484" s="142"/>
      <c r="M484" s="142"/>
      <c r="N484" s="142"/>
      <c r="O484" s="142"/>
      <c r="P484" s="142"/>
      <c r="Q484" s="142"/>
      <c r="R484" s="142"/>
      <c r="S484" s="142"/>
      <c r="T484" s="146"/>
      <c r="U484" s="147"/>
      <c r="V484" s="147"/>
      <c r="W484" s="147"/>
      <c r="X484" s="146"/>
    </row>
    <row r="485" spans="1:24" ht="28.5" outlineLevel="1">
      <c r="A485" s="32"/>
      <c r="B485" s="140"/>
      <c r="C485" s="160" t="s">
        <v>849</v>
      </c>
      <c r="D485" s="140"/>
      <c r="E485" s="64"/>
      <c r="F485" s="140"/>
      <c r="G485" s="142"/>
      <c r="H485" s="142"/>
      <c r="I485" s="142"/>
      <c r="J485" s="142"/>
      <c r="K485" s="142"/>
      <c r="L485" s="142"/>
      <c r="M485" s="142"/>
      <c r="N485" s="142">
        <f>SUBTOTAL(9,N484:N484)</f>
        <v>0</v>
      </c>
      <c r="O485" s="142">
        <f>SUBTOTAL(9,O484:O484)</f>
        <v>0</v>
      </c>
      <c r="P485" s="142">
        <f>SUBTOTAL(9,P484:P484)</f>
        <v>0</v>
      </c>
      <c r="Q485" s="142">
        <f>SUBTOTAL(9,Q484:Q484)</f>
        <v>0</v>
      </c>
      <c r="R485" s="142"/>
      <c r="S485" s="142"/>
      <c r="T485" s="146"/>
      <c r="U485" s="147"/>
      <c r="V485" s="147"/>
      <c r="W485" s="157">
        <f>($W$2-O485*24-P485*24-N485*24)/($W$2-O485*24-P485*24)</f>
        <v>1</v>
      </c>
      <c r="X485" s="146"/>
    </row>
    <row r="486" spans="1:24" outlineLevel="2">
      <c r="A486" s="32">
        <v>190</v>
      </c>
      <c r="B486" s="140" t="s">
        <v>382</v>
      </c>
      <c r="C486" s="159" t="s">
        <v>381</v>
      </c>
      <c r="D486" s="140">
        <v>330</v>
      </c>
      <c r="E486" s="64" t="s">
        <v>434</v>
      </c>
      <c r="F486" s="140"/>
      <c r="G486" s="142"/>
      <c r="H486" s="142"/>
      <c r="I486" s="142"/>
      <c r="J486" s="142"/>
      <c r="K486" s="142"/>
      <c r="L486" s="142"/>
      <c r="M486" s="142"/>
      <c r="N486" s="142"/>
      <c r="O486" s="142"/>
      <c r="P486" s="142"/>
      <c r="Q486" s="142"/>
      <c r="R486" s="142"/>
      <c r="S486" s="142"/>
      <c r="T486" s="146"/>
      <c r="U486" s="147"/>
      <c r="V486" s="147"/>
      <c r="W486" s="147"/>
      <c r="X486" s="146"/>
    </row>
    <row r="487" spans="1:24" ht="28.5" outlineLevel="1">
      <c r="A487" s="32"/>
      <c r="B487" s="140"/>
      <c r="C487" s="160" t="s">
        <v>850</v>
      </c>
      <c r="D487" s="140"/>
      <c r="E487" s="64"/>
      <c r="F487" s="140"/>
      <c r="G487" s="142"/>
      <c r="H487" s="142"/>
      <c r="I487" s="142"/>
      <c r="J487" s="142"/>
      <c r="K487" s="142"/>
      <c r="L487" s="142"/>
      <c r="M487" s="142"/>
      <c r="N487" s="142">
        <f>SUBTOTAL(9,N486:N486)</f>
        <v>0</v>
      </c>
      <c r="O487" s="142">
        <f>SUBTOTAL(9,O486:O486)</f>
        <v>0</v>
      </c>
      <c r="P487" s="142">
        <f>SUBTOTAL(9,P486:P486)</f>
        <v>0</v>
      </c>
      <c r="Q487" s="142">
        <f>SUBTOTAL(9,Q486:Q486)</f>
        <v>0</v>
      </c>
      <c r="R487" s="142"/>
      <c r="S487" s="142"/>
      <c r="T487" s="146"/>
      <c r="U487" s="147"/>
      <c r="V487" s="147"/>
      <c r="W487" s="157">
        <f>($W$2-O487*24-P487*24-N487*24)/($W$2-O487*24-P487*24)</f>
        <v>1</v>
      </c>
      <c r="X487" s="146"/>
    </row>
    <row r="488" spans="1:24" outlineLevel="2">
      <c r="A488" s="32">
        <v>191</v>
      </c>
      <c r="B488" s="140" t="s">
        <v>384</v>
      </c>
      <c r="C488" s="159" t="s">
        <v>383</v>
      </c>
      <c r="D488" s="140">
        <v>330</v>
      </c>
      <c r="E488" s="64" t="s">
        <v>434</v>
      </c>
      <c r="F488" s="140"/>
      <c r="G488" s="142"/>
      <c r="H488" s="142"/>
      <c r="I488" s="142"/>
      <c r="J488" s="142"/>
      <c r="K488" s="142"/>
      <c r="L488" s="142"/>
      <c r="M488" s="142"/>
      <c r="N488" s="142"/>
      <c r="O488" s="142"/>
      <c r="P488" s="142"/>
      <c r="Q488" s="142"/>
      <c r="R488" s="142"/>
      <c r="S488" s="142"/>
      <c r="T488" s="146"/>
      <c r="U488" s="147"/>
      <c r="V488" s="147"/>
      <c r="W488" s="147"/>
      <c r="X488" s="146"/>
    </row>
    <row r="489" spans="1:24" ht="28.5" outlineLevel="1">
      <c r="A489" s="32"/>
      <c r="B489" s="140"/>
      <c r="C489" s="160" t="s">
        <v>851</v>
      </c>
      <c r="D489" s="140"/>
      <c r="E489" s="64"/>
      <c r="F489" s="140"/>
      <c r="G489" s="142"/>
      <c r="H489" s="142"/>
      <c r="I489" s="142"/>
      <c r="J489" s="142"/>
      <c r="K489" s="142"/>
      <c r="L489" s="142"/>
      <c r="M489" s="142"/>
      <c r="N489" s="142">
        <f>SUBTOTAL(9,N488:N488)</f>
        <v>0</v>
      </c>
      <c r="O489" s="142">
        <f>SUBTOTAL(9,O488:O488)</f>
        <v>0</v>
      </c>
      <c r="P489" s="142">
        <f>SUBTOTAL(9,P488:P488)</f>
        <v>0</v>
      </c>
      <c r="Q489" s="142">
        <f>SUBTOTAL(9,Q488:Q488)</f>
        <v>0</v>
      </c>
      <c r="R489" s="142"/>
      <c r="S489" s="142"/>
      <c r="T489" s="146"/>
      <c r="U489" s="147"/>
      <c r="V489" s="147"/>
      <c r="W489" s="157">
        <f>($W$2-O489*24-P489*24-N489*24)/($W$2-O489*24-P489*24)</f>
        <v>1</v>
      </c>
      <c r="X489" s="146"/>
    </row>
    <row r="490" spans="1:24" ht="60" outlineLevel="2">
      <c r="A490" s="43">
        <v>192</v>
      </c>
      <c r="B490" s="140" t="s">
        <v>385</v>
      </c>
      <c r="C490" s="44" t="s">
        <v>15</v>
      </c>
      <c r="D490" s="64">
        <v>240</v>
      </c>
      <c r="E490" s="64" t="s">
        <v>434</v>
      </c>
      <c r="F490" s="44"/>
      <c r="G490" s="53">
        <v>42432</v>
      </c>
      <c r="H490" s="48">
        <v>0.48333333333333334</v>
      </c>
      <c r="I490" s="53">
        <v>42432</v>
      </c>
      <c r="J490" s="34">
        <v>0.65902777777777777</v>
      </c>
      <c r="K490" s="34"/>
      <c r="L490" s="34"/>
      <c r="M490" s="34"/>
      <c r="N490" s="35">
        <v>0</v>
      </c>
      <c r="O490" s="35">
        <v>0.17569444444444443</v>
      </c>
      <c r="P490" s="35">
        <v>0</v>
      </c>
      <c r="Q490" s="35">
        <v>0</v>
      </c>
      <c r="R490" s="43"/>
      <c r="S490" s="43"/>
      <c r="T490" s="36"/>
      <c r="U490" s="47" t="s">
        <v>520</v>
      </c>
      <c r="V490" s="47"/>
      <c r="W490" s="47"/>
      <c r="X490" s="36" t="s">
        <v>475</v>
      </c>
    </row>
    <row r="491" spans="1:24" ht="42.75" outlineLevel="1">
      <c r="A491" s="43"/>
      <c r="B491" s="140"/>
      <c r="C491" s="155" t="s">
        <v>852</v>
      </c>
      <c r="D491" s="64"/>
      <c r="E491" s="64"/>
      <c r="F491" s="44"/>
      <c r="G491" s="53"/>
      <c r="H491" s="48"/>
      <c r="I491" s="53"/>
      <c r="J491" s="34"/>
      <c r="K491" s="34"/>
      <c r="L491" s="34"/>
      <c r="M491" s="34"/>
      <c r="N491" s="35">
        <f>SUBTOTAL(9,N490:N490)</f>
        <v>0</v>
      </c>
      <c r="O491" s="35">
        <f>SUBTOTAL(9,O490:O490)</f>
        <v>0.17569444444444443</v>
      </c>
      <c r="P491" s="35">
        <f>SUBTOTAL(9,P490:P490)</f>
        <v>0</v>
      </c>
      <c r="Q491" s="35">
        <f>SUBTOTAL(9,Q490:Q490)</f>
        <v>0</v>
      </c>
      <c r="R491" s="43"/>
      <c r="S491" s="43"/>
      <c r="T491" s="36"/>
      <c r="U491" s="47"/>
      <c r="V491" s="47"/>
      <c r="W491" s="157">
        <f>($W$2-O491*24-P491*24-N491*24)/($W$2-O491*24-P491*24)</f>
        <v>1</v>
      </c>
      <c r="X491" s="36"/>
    </row>
    <row r="492" spans="1:24" ht="30" outlineLevel="2">
      <c r="A492" s="32">
        <v>193</v>
      </c>
      <c r="B492" s="140" t="s">
        <v>386</v>
      </c>
      <c r="C492" s="159" t="s">
        <v>29</v>
      </c>
      <c r="D492" s="140">
        <v>125</v>
      </c>
      <c r="E492" s="64" t="s">
        <v>434</v>
      </c>
      <c r="F492" s="140"/>
      <c r="G492" s="142"/>
      <c r="H492" s="142"/>
      <c r="I492" s="142"/>
      <c r="J492" s="142"/>
      <c r="K492" s="142"/>
      <c r="L492" s="142"/>
      <c r="M492" s="142"/>
      <c r="N492" s="142"/>
      <c r="O492" s="142"/>
      <c r="P492" s="142"/>
      <c r="Q492" s="142"/>
      <c r="R492" s="142"/>
      <c r="S492" s="142"/>
      <c r="T492" s="146"/>
      <c r="U492" s="147"/>
      <c r="V492" s="147"/>
      <c r="W492" s="147"/>
      <c r="X492" s="146"/>
    </row>
    <row r="493" spans="1:24" ht="42.75" outlineLevel="1">
      <c r="A493" s="32"/>
      <c r="B493" s="140"/>
      <c r="C493" s="160" t="s">
        <v>853</v>
      </c>
      <c r="D493" s="140"/>
      <c r="E493" s="64"/>
      <c r="F493" s="140"/>
      <c r="G493" s="142"/>
      <c r="H493" s="142"/>
      <c r="I493" s="142"/>
      <c r="J493" s="142"/>
      <c r="K493" s="142"/>
      <c r="L493" s="142"/>
      <c r="M493" s="142"/>
      <c r="N493" s="142">
        <f>SUBTOTAL(9,N492:N492)</f>
        <v>0</v>
      </c>
      <c r="O493" s="142">
        <f>SUBTOTAL(9,O492:O492)</f>
        <v>0</v>
      </c>
      <c r="P493" s="142">
        <f>SUBTOTAL(9,P492:P492)</f>
        <v>0</v>
      </c>
      <c r="Q493" s="142">
        <f>SUBTOTAL(9,Q492:Q492)</f>
        <v>0</v>
      </c>
      <c r="R493" s="142"/>
      <c r="S493" s="142"/>
      <c r="T493" s="146"/>
      <c r="U493" s="147"/>
      <c r="V493" s="147"/>
      <c r="W493" s="157">
        <f>($W$2-O493*24-P493*24-N493*24)/($W$2-O493*24-P493*24)</f>
        <v>1</v>
      </c>
      <c r="X493" s="146"/>
    </row>
    <row r="494" spans="1:24" outlineLevel="2">
      <c r="A494" s="32">
        <v>194</v>
      </c>
      <c r="B494" s="140" t="s">
        <v>387</v>
      </c>
      <c r="C494" s="159" t="s">
        <v>6</v>
      </c>
      <c r="D494" s="140">
        <v>240</v>
      </c>
      <c r="E494" s="64" t="s">
        <v>434</v>
      </c>
      <c r="F494" s="140"/>
      <c r="G494" s="142"/>
      <c r="H494" s="142"/>
      <c r="I494" s="142"/>
      <c r="J494" s="142"/>
      <c r="K494" s="142"/>
      <c r="L494" s="142"/>
      <c r="M494" s="142"/>
      <c r="N494" s="142"/>
      <c r="O494" s="142"/>
      <c r="P494" s="142"/>
      <c r="Q494" s="142"/>
      <c r="R494" s="142"/>
      <c r="S494" s="142"/>
      <c r="T494" s="146"/>
      <c r="U494" s="147"/>
      <c r="V494" s="147"/>
      <c r="W494" s="147"/>
      <c r="X494" s="146"/>
    </row>
    <row r="495" spans="1:24" ht="28.5" outlineLevel="1">
      <c r="A495" s="32"/>
      <c r="B495" s="140"/>
      <c r="C495" s="160" t="s">
        <v>854</v>
      </c>
      <c r="D495" s="140"/>
      <c r="E495" s="64"/>
      <c r="F495" s="140"/>
      <c r="G495" s="142"/>
      <c r="H495" s="142"/>
      <c r="I495" s="142"/>
      <c r="J495" s="142"/>
      <c r="K495" s="142"/>
      <c r="L495" s="142"/>
      <c r="M495" s="142"/>
      <c r="N495" s="142">
        <f>SUBTOTAL(9,N494:N494)</f>
        <v>0</v>
      </c>
      <c r="O495" s="142">
        <f>SUBTOTAL(9,O494:O494)</f>
        <v>0</v>
      </c>
      <c r="P495" s="142">
        <f>SUBTOTAL(9,P494:P494)</f>
        <v>0</v>
      </c>
      <c r="Q495" s="142">
        <f>SUBTOTAL(9,Q494:Q494)</f>
        <v>0</v>
      </c>
      <c r="R495" s="142"/>
      <c r="S495" s="142"/>
      <c r="T495" s="146"/>
      <c r="U495" s="147"/>
      <c r="V495" s="147"/>
      <c r="W495" s="157">
        <f>($W$2-O495*24-P495*24-N495*24)/($W$2-O495*24-P495*24)</f>
        <v>1</v>
      </c>
      <c r="X495" s="146"/>
    </row>
    <row r="496" spans="1:24" ht="30" outlineLevel="2">
      <c r="A496" s="32">
        <v>195</v>
      </c>
      <c r="B496" s="140" t="s">
        <v>389</v>
      </c>
      <c r="C496" s="159" t="s">
        <v>388</v>
      </c>
      <c r="D496" s="140">
        <v>125</v>
      </c>
      <c r="E496" s="64" t="s">
        <v>434</v>
      </c>
      <c r="F496" s="140"/>
      <c r="G496" s="142"/>
      <c r="H496" s="142"/>
      <c r="I496" s="142"/>
      <c r="J496" s="142"/>
      <c r="K496" s="142"/>
      <c r="L496" s="142"/>
      <c r="M496" s="142"/>
      <c r="N496" s="142"/>
      <c r="O496" s="142"/>
      <c r="P496" s="142"/>
      <c r="Q496" s="142"/>
      <c r="R496" s="142"/>
      <c r="S496" s="142"/>
      <c r="T496" s="146"/>
      <c r="U496" s="147"/>
      <c r="V496" s="147"/>
      <c r="W496" s="147"/>
      <c r="X496" s="146"/>
    </row>
    <row r="497" spans="1:24" ht="42.75" outlineLevel="1">
      <c r="A497" s="32"/>
      <c r="B497" s="140"/>
      <c r="C497" s="160" t="s">
        <v>855</v>
      </c>
      <c r="D497" s="140"/>
      <c r="E497" s="64"/>
      <c r="F497" s="140"/>
      <c r="G497" s="142"/>
      <c r="H497" s="142"/>
      <c r="I497" s="142"/>
      <c r="J497" s="142"/>
      <c r="K497" s="142"/>
      <c r="L497" s="142"/>
      <c r="M497" s="142"/>
      <c r="N497" s="142">
        <f>SUBTOTAL(9,N496:N496)</f>
        <v>0</v>
      </c>
      <c r="O497" s="142">
        <f>SUBTOTAL(9,O496:O496)</f>
        <v>0</v>
      </c>
      <c r="P497" s="142">
        <f>SUBTOTAL(9,P496:P496)</f>
        <v>0</v>
      </c>
      <c r="Q497" s="142">
        <f>SUBTOTAL(9,Q496:Q496)</f>
        <v>0</v>
      </c>
      <c r="R497" s="142"/>
      <c r="S497" s="142"/>
      <c r="T497" s="146"/>
      <c r="U497" s="147"/>
      <c r="V497" s="147"/>
      <c r="W497" s="157">
        <f>($W$2-O497*24-P497*24-N497*24)/($W$2-O497*24-P497*24)</f>
        <v>1</v>
      </c>
      <c r="X497" s="146"/>
    </row>
    <row r="498" spans="1:24" ht="30" outlineLevel="2">
      <c r="A498" s="43">
        <v>196</v>
      </c>
      <c r="B498" s="140" t="s">
        <v>391</v>
      </c>
      <c r="C498" s="44" t="s">
        <v>390</v>
      </c>
      <c r="D498" s="64">
        <v>240</v>
      </c>
      <c r="E498" s="64" t="s">
        <v>434</v>
      </c>
      <c r="F498" s="44"/>
      <c r="G498" s="53">
        <v>42431</v>
      </c>
      <c r="H498" s="48">
        <v>0.43055555555555558</v>
      </c>
      <c r="I498" s="53">
        <v>42431</v>
      </c>
      <c r="J498" s="34">
        <v>0.85625000000000007</v>
      </c>
      <c r="K498" s="34"/>
      <c r="L498" s="34"/>
      <c r="M498" s="34"/>
      <c r="N498" s="35">
        <v>0</v>
      </c>
      <c r="O498" s="35">
        <v>0</v>
      </c>
      <c r="P498" s="35">
        <v>0</v>
      </c>
      <c r="Q498" s="35">
        <v>0.42569444444444449</v>
      </c>
      <c r="R498" s="43"/>
      <c r="S498" s="43"/>
      <c r="T498" s="50"/>
      <c r="U498" s="51" t="s">
        <v>457</v>
      </c>
      <c r="V498" s="51"/>
      <c r="W498" s="51"/>
      <c r="X498" s="50" t="s">
        <v>476</v>
      </c>
    </row>
    <row r="499" spans="1:24" ht="45" outlineLevel="2">
      <c r="A499" s="43">
        <v>196</v>
      </c>
      <c r="B499" s="140" t="s">
        <v>391</v>
      </c>
      <c r="C499" s="44" t="s">
        <v>390</v>
      </c>
      <c r="D499" s="64">
        <v>240</v>
      </c>
      <c r="E499" s="64" t="s">
        <v>434</v>
      </c>
      <c r="F499" s="44"/>
      <c r="G499" s="53">
        <v>42432</v>
      </c>
      <c r="H499" s="48">
        <v>0.49861111111111112</v>
      </c>
      <c r="I499" s="53">
        <v>42432</v>
      </c>
      <c r="J499" s="34">
        <v>0.73541666666666661</v>
      </c>
      <c r="K499" s="34"/>
      <c r="L499" s="34"/>
      <c r="M499" s="34"/>
      <c r="N499" s="35">
        <v>0</v>
      </c>
      <c r="O499" s="35">
        <v>0</v>
      </c>
      <c r="P499" s="35">
        <v>0</v>
      </c>
      <c r="Q499" s="35">
        <v>0.23680555555555549</v>
      </c>
      <c r="R499" s="43"/>
      <c r="S499" s="43"/>
      <c r="T499" s="36"/>
      <c r="U499" s="47" t="s">
        <v>515</v>
      </c>
      <c r="V499" s="47"/>
      <c r="W499" s="47"/>
      <c r="X499" s="36" t="s">
        <v>476</v>
      </c>
    </row>
    <row r="500" spans="1:24" ht="28.5" outlineLevel="1">
      <c r="A500" s="43"/>
      <c r="B500" s="140"/>
      <c r="C500" s="155" t="s">
        <v>856</v>
      </c>
      <c r="D500" s="64"/>
      <c r="E500" s="64"/>
      <c r="F500" s="44"/>
      <c r="G500" s="53"/>
      <c r="H500" s="48"/>
      <c r="I500" s="53"/>
      <c r="J500" s="34"/>
      <c r="K500" s="34"/>
      <c r="L500" s="34"/>
      <c r="M500" s="34"/>
      <c r="N500" s="35">
        <f>SUBTOTAL(9,N498:N499)</f>
        <v>0</v>
      </c>
      <c r="O500" s="35">
        <f>SUBTOTAL(9,O498:O499)</f>
        <v>0</v>
      </c>
      <c r="P500" s="35">
        <f>SUBTOTAL(9,P498:P499)</f>
        <v>0</v>
      </c>
      <c r="Q500" s="35">
        <f>SUBTOTAL(9,Q498:Q499)</f>
        <v>0.66249999999999998</v>
      </c>
      <c r="R500" s="43"/>
      <c r="S500" s="43"/>
      <c r="T500" s="36"/>
      <c r="U500" s="47"/>
      <c r="V500" s="47"/>
      <c r="W500" s="157">
        <f>($W$2-O500*24-P500*24-N500*24)/($W$2-O500*24-P500*24)</f>
        <v>1</v>
      </c>
      <c r="X500" s="36"/>
    </row>
    <row r="501" spans="1:24" outlineLevel="2">
      <c r="A501" s="43">
        <v>197</v>
      </c>
      <c r="B501" s="140" t="s">
        <v>393</v>
      </c>
      <c r="C501" s="44" t="s">
        <v>392</v>
      </c>
      <c r="D501" s="64">
        <v>125</v>
      </c>
      <c r="E501" s="64" t="s">
        <v>434</v>
      </c>
      <c r="F501" s="44"/>
      <c r="G501" s="53">
        <v>42433</v>
      </c>
      <c r="H501" s="48">
        <v>0.50624999999999998</v>
      </c>
      <c r="I501" s="53">
        <v>42433</v>
      </c>
      <c r="J501" s="34">
        <v>0.76388888888888884</v>
      </c>
      <c r="K501" s="34"/>
      <c r="L501" s="34"/>
      <c r="M501" s="34"/>
      <c r="N501" s="35">
        <v>0.25763888888888886</v>
      </c>
      <c r="O501" s="35">
        <v>0</v>
      </c>
      <c r="P501" s="35">
        <v>0</v>
      </c>
      <c r="Q501" s="35">
        <v>0</v>
      </c>
      <c r="R501" s="43"/>
      <c r="S501" s="43"/>
      <c r="T501" s="50"/>
      <c r="U501" s="47" t="s">
        <v>553</v>
      </c>
      <c r="V501" s="47"/>
      <c r="W501" s="47"/>
      <c r="X501" s="50" t="s">
        <v>474</v>
      </c>
    </row>
    <row r="502" spans="1:24" ht="28.5" outlineLevel="1">
      <c r="A502" s="43"/>
      <c r="B502" s="140"/>
      <c r="C502" s="155" t="s">
        <v>857</v>
      </c>
      <c r="D502" s="64"/>
      <c r="E502" s="64"/>
      <c r="F502" s="44"/>
      <c r="G502" s="53"/>
      <c r="H502" s="48"/>
      <c r="I502" s="53"/>
      <c r="J502" s="34"/>
      <c r="K502" s="34"/>
      <c r="L502" s="34"/>
      <c r="M502" s="34"/>
      <c r="N502" s="35">
        <f>SUBTOTAL(9,N501:N501)</f>
        <v>0.25763888888888886</v>
      </c>
      <c r="O502" s="35">
        <f>SUBTOTAL(9,O501:O501)</f>
        <v>0</v>
      </c>
      <c r="P502" s="35">
        <f>SUBTOTAL(9,P501:P501)</f>
        <v>0</v>
      </c>
      <c r="Q502" s="35">
        <f>SUBTOTAL(9,Q501:Q501)</f>
        <v>0</v>
      </c>
      <c r="R502" s="43"/>
      <c r="S502" s="43"/>
      <c r="T502" s="50"/>
      <c r="U502" s="47"/>
      <c r="V502" s="47"/>
      <c r="W502" s="157">
        <f>($W$2-O502*24-P502*24-N502*24)/($W$2-O502*24-P502*24)</f>
        <v>0.99168906810035851</v>
      </c>
      <c r="X502" s="50"/>
    </row>
    <row r="503" spans="1:24" ht="30" outlineLevel="2">
      <c r="A503" s="32">
        <v>198</v>
      </c>
      <c r="B503" s="140" t="s">
        <v>395</v>
      </c>
      <c r="C503" s="159" t="s">
        <v>394</v>
      </c>
      <c r="D503" s="140">
        <v>240</v>
      </c>
      <c r="E503" s="64" t="s">
        <v>434</v>
      </c>
      <c r="F503" s="140"/>
      <c r="G503" s="142"/>
      <c r="H503" s="142"/>
      <c r="I503" s="142"/>
      <c r="J503" s="142"/>
      <c r="K503" s="142"/>
      <c r="L503" s="142"/>
      <c r="M503" s="142"/>
      <c r="N503" s="142"/>
      <c r="O503" s="142"/>
      <c r="P503" s="142"/>
      <c r="Q503" s="142"/>
      <c r="R503" s="142"/>
      <c r="S503" s="142"/>
      <c r="T503" s="146"/>
      <c r="U503" s="147"/>
      <c r="V503" s="147"/>
      <c r="W503" s="147"/>
      <c r="X503" s="146"/>
    </row>
    <row r="504" spans="1:24" ht="28.5" outlineLevel="1">
      <c r="A504" s="32"/>
      <c r="B504" s="140"/>
      <c r="C504" s="160" t="s">
        <v>858</v>
      </c>
      <c r="D504" s="140"/>
      <c r="E504" s="64"/>
      <c r="F504" s="140"/>
      <c r="G504" s="142"/>
      <c r="H504" s="142"/>
      <c r="I504" s="142"/>
      <c r="J504" s="142"/>
      <c r="K504" s="142"/>
      <c r="L504" s="142"/>
      <c r="M504" s="142"/>
      <c r="N504" s="142">
        <f>SUBTOTAL(9,N503:N503)</f>
        <v>0</v>
      </c>
      <c r="O504" s="142">
        <f>SUBTOTAL(9,O503:O503)</f>
        <v>0</v>
      </c>
      <c r="P504" s="142">
        <f>SUBTOTAL(9,P503:P503)</f>
        <v>0</v>
      </c>
      <c r="Q504" s="142">
        <f>SUBTOTAL(9,Q503:Q503)</f>
        <v>0</v>
      </c>
      <c r="R504" s="142"/>
      <c r="S504" s="142"/>
      <c r="T504" s="146"/>
      <c r="U504" s="147"/>
      <c r="V504" s="147"/>
      <c r="W504" s="157">
        <f>($W$2-O504*24-P504*24-N504*24)/($W$2-O504*24-P504*24)</f>
        <v>1</v>
      </c>
      <c r="X504" s="146"/>
    </row>
    <row r="505" spans="1:24" ht="30" outlineLevel="2">
      <c r="A505" s="32">
        <v>199</v>
      </c>
      <c r="B505" s="140" t="s">
        <v>396</v>
      </c>
      <c r="C505" s="159" t="s">
        <v>20</v>
      </c>
      <c r="D505" s="140">
        <v>240</v>
      </c>
      <c r="E505" s="64" t="s">
        <v>434</v>
      </c>
      <c r="F505" s="140"/>
      <c r="G505" s="142"/>
      <c r="H505" s="142"/>
      <c r="I505" s="142"/>
      <c r="J505" s="142"/>
      <c r="K505" s="142"/>
      <c r="L505" s="142"/>
      <c r="M505" s="142"/>
      <c r="N505" s="142"/>
      <c r="O505" s="142"/>
      <c r="P505" s="142"/>
      <c r="Q505" s="142"/>
      <c r="R505" s="142"/>
      <c r="S505" s="142"/>
      <c r="T505" s="146"/>
      <c r="U505" s="147"/>
      <c r="V505" s="147"/>
      <c r="W505" s="147"/>
      <c r="X505" s="146"/>
    </row>
    <row r="506" spans="1:24" ht="28.5" outlineLevel="1">
      <c r="A506" s="32"/>
      <c r="B506" s="140"/>
      <c r="C506" s="160" t="s">
        <v>859</v>
      </c>
      <c r="D506" s="140"/>
      <c r="E506" s="64"/>
      <c r="F506" s="140"/>
      <c r="G506" s="142"/>
      <c r="H506" s="142"/>
      <c r="I506" s="142"/>
      <c r="J506" s="142"/>
      <c r="K506" s="142"/>
      <c r="L506" s="142"/>
      <c r="M506" s="142"/>
      <c r="N506" s="142">
        <f>SUBTOTAL(9,N505:N505)</f>
        <v>0</v>
      </c>
      <c r="O506" s="142">
        <f>SUBTOTAL(9,O505:O505)</f>
        <v>0</v>
      </c>
      <c r="P506" s="142">
        <f>SUBTOTAL(9,P505:P505)</f>
        <v>0</v>
      </c>
      <c r="Q506" s="142">
        <f>SUBTOTAL(9,Q505:Q505)</f>
        <v>0</v>
      </c>
      <c r="R506" s="142"/>
      <c r="S506" s="142"/>
      <c r="T506" s="146"/>
      <c r="U506" s="147"/>
      <c r="V506" s="147"/>
      <c r="W506" s="157">
        <f>($W$2-O506*24-P506*24-N506*24)/($W$2-O506*24-P506*24)</f>
        <v>1</v>
      </c>
      <c r="X506" s="146"/>
    </row>
    <row r="507" spans="1:24" ht="30" outlineLevel="2">
      <c r="A507" s="32">
        <v>200</v>
      </c>
      <c r="B507" s="140" t="s">
        <v>398</v>
      </c>
      <c r="C507" s="159" t="s">
        <v>397</v>
      </c>
      <c r="D507" s="140">
        <v>240</v>
      </c>
      <c r="E507" s="64" t="s">
        <v>434</v>
      </c>
      <c r="F507" s="140"/>
      <c r="G507" s="142"/>
      <c r="H507" s="142"/>
      <c r="I507" s="142"/>
      <c r="J507" s="142"/>
      <c r="K507" s="142"/>
      <c r="L507" s="142"/>
      <c r="M507" s="142"/>
      <c r="N507" s="142"/>
      <c r="O507" s="142"/>
      <c r="P507" s="142"/>
      <c r="Q507" s="142"/>
      <c r="R507" s="142"/>
      <c r="S507" s="142"/>
      <c r="T507" s="146"/>
      <c r="U507" s="147"/>
      <c r="V507" s="147"/>
      <c r="W507" s="147"/>
      <c r="X507" s="146"/>
    </row>
    <row r="508" spans="1:24" ht="28.5" outlineLevel="1">
      <c r="A508" s="32"/>
      <c r="B508" s="140"/>
      <c r="C508" s="160" t="s">
        <v>860</v>
      </c>
      <c r="D508" s="140"/>
      <c r="E508" s="64"/>
      <c r="F508" s="140"/>
      <c r="G508" s="142"/>
      <c r="H508" s="142"/>
      <c r="I508" s="142"/>
      <c r="J508" s="142"/>
      <c r="K508" s="142"/>
      <c r="L508" s="142"/>
      <c r="M508" s="142"/>
      <c r="N508" s="142">
        <f>SUBTOTAL(9,N507:N507)</f>
        <v>0</v>
      </c>
      <c r="O508" s="142">
        <f>SUBTOTAL(9,O507:O507)</f>
        <v>0</v>
      </c>
      <c r="P508" s="142">
        <f>SUBTOTAL(9,P507:P507)</f>
        <v>0</v>
      </c>
      <c r="Q508" s="142">
        <f>SUBTOTAL(9,Q507:Q507)</f>
        <v>0</v>
      </c>
      <c r="R508" s="142"/>
      <c r="S508" s="142"/>
      <c r="T508" s="146"/>
      <c r="U508" s="147"/>
      <c r="V508" s="147"/>
      <c r="W508" s="157">
        <f>($W$2-O508*24-P508*24-N508*24)/($W$2-O508*24-P508*24)</f>
        <v>1</v>
      </c>
      <c r="X508" s="146"/>
    </row>
    <row r="509" spans="1:24" ht="30" outlineLevel="2">
      <c r="A509" s="32">
        <v>201</v>
      </c>
      <c r="B509" s="140" t="s">
        <v>400</v>
      </c>
      <c r="C509" s="159" t="s">
        <v>399</v>
      </c>
      <c r="D509" s="140">
        <v>240</v>
      </c>
      <c r="E509" s="64" t="s">
        <v>434</v>
      </c>
      <c r="F509" s="140"/>
      <c r="G509" s="142"/>
      <c r="H509" s="142"/>
      <c r="I509" s="142"/>
      <c r="J509" s="142"/>
      <c r="K509" s="142"/>
      <c r="L509" s="142"/>
      <c r="M509" s="142"/>
      <c r="N509" s="142"/>
      <c r="O509" s="142"/>
      <c r="P509" s="142"/>
      <c r="Q509" s="142"/>
      <c r="R509" s="142"/>
      <c r="S509" s="142"/>
      <c r="T509" s="146"/>
      <c r="U509" s="147"/>
      <c r="V509" s="147"/>
      <c r="W509" s="147"/>
      <c r="X509" s="146"/>
    </row>
    <row r="510" spans="1:24" ht="28.5" outlineLevel="1">
      <c r="A510" s="32"/>
      <c r="B510" s="140"/>
      <c r="C510" s="160" t="s">
        <v>861</v>
      </c>
      <c r="D510" s="140"/>
      <c r="E510" s="64"/>
      <c r="F510" s="140"/>
      <c r="G510" s="142"/>
      <c r="H510" s="142"/>
      <c r="I510" s="142"/>
      <c r="J510" s="142"/>
      <c r="K510" s="142"/>
      <c r="L510" s="142"/>
      <c r="M510" s="142"/>
      <c r="N510" s="142">
        <f>SUBTOTAL(9,N509:N509)</f>
        <v>0</v>
      </c>
      <c r="O510" s="142">
        <f>SUBTOTAL(9,O509:O509)</f>
        <v>0</v>
      </c>
      <c r="P510" s="142">
        <f>SUBTOTAL(9,P509:P509)</f>
        <v>0</v>
      </c>
      <c r="Q510" s="142">
        <f>SUBTOTAL(9,Q509:Q509)</f>
        <v>0</v>
      </c>
      <c r="R510" s="142"/>
      <c r="S510" s="142"/>
      <c r="T510" s="146"/>
      <c r="U510" s="147"/>
      <c r="V510" s="147"/>
      <c r="W510" s="157">
        <f>($W$2-O510*24-P510*24-N510*24)/($W$2-O510*24-P510*24)</f>
        <v>1</v>
      </c>
      <c r="X510" s="146"/>
    </row>
    <row r="511" spans="1:24" ht="30" outlineLevel="2">
      <c r="A511" s="32">
        <v>202</v>
      </c>
      <c r="B511" s="140" t="s">
        <v>402</v>
      </c>
      <c r="C511" s="159" t="s">
        <v>401</v>
      </c>
      <c r="D511" s="140">
        <v>80</v>
      </c>
      <c r="E511" s="64" t="s">
        <v>434</v>
      </c>
      <c r="F511" s="140"/>
      <c r="G511" s="142"/>
      <c r="H511" s="142"/>
      <c r="I511" s="142"/>
      <c r="J511" s="142"/>
      <c r="K511" s="142"/>
      <c r="L511" s="142"/>
      <c r="M511" s="142"/>
      <c r="N511" s="142"/>
      <c r="O511" s="142"/>
      <c r="P511" s="142"/>
      <c r="Q511" s="142"/>
      <c r="R511" s="142"/>
      <c r="S511" s="142"/>
      <c r="T511" s="146"/>
      <c r="U511" s="147"/>
      <c r="V511" s="147"/>
      <c r="W511" s="147"/>
      <c r="X511" s="146"/>
    </row>
    <row r="512" spans="1:24" ht="28.5" outlineLevel="1">
      <c r="A512" s="32"/>
      <c r="B512" s="140"/>
      <c r="C512" s="160" t="s">
        <v>862</v>
      </c>
      <c r="D512" s="140"/>
      <c r="E512" s="64"/>
      <c r="F512" s="140"/>
      <c r="G512" s="142"/>
      <c r="H512" s="142"/>
      <c r="I512" s="142"/>
      <c r="J512" s="142"/>
      <c r="K512" s="142"/>
      <c r="L512" s="142"/>
      <c r="M512" s="142"/>
      <c r="N512" s="142">
        <f>SUBTOTAL(9,N511:N511)</f>
        <v>0</v>
      </c>
      <c r="O512" s="142">
        <f>SUBTOTAL(9,O511:O511)</f>
        <v>0</v>
      </c>
      <c r="P512" s="142">
        <f>SUBTOTAL(9,P511:P511)</f>
        <v>0</v>
      </c>
      <c r="Q512" s="142">
        <f>SUBTOTAL(9,Q511:Q511)</f>
        <v>0</v>
      </c>
      <c r="R512" s="142"/>
      <c r="S512" s="142"/>
      <c r="T512" s="146"/>
      <c r="U512" s="147"/>
      <c r="V512" s="147"/>
      <c r="W512" s="157">
        <f>($W$2-O512*24-P512*24-N512*24)/($W$2-O512*24-P512*24)</f>
        <v>1</v>
      </c>
      <c r="X512" s="146"/>
    </row>
    <row r="513" spans="1:24" ht="30" outlineLevel="2">
      <c r="A513" s="32">
        <v>203</v>
      </c>
      <c r="B513" s="140" t="s">
        <v>404</v>
      </c>
      <c r="C513" s="159" t="s">
        <v>403</v>
      </c>
      <c r="D513" s="140">
        <v>80</v>
      </c>
      <c r="E513" s="64" t="s">
        <v>434</v>
      </c>
      <c r="F513" s="140"/>
      <c r="G513" s="142"/>
      <c r="H513" s="142"/>
      <c r="I513" s="142"/>
      <c r="J513" s="142"/>
      <c r="K513" s="142"/>
      <c r="L513" s="142"/>
      <c r="M513" s="142"/>
      <c r="N513" s="142"/>
      <c r="O513" s="142"/>
      <c r="P513" s="142"/>
      <c r="Q513" s="142"/>
      <c r="R513" s="142"/>
      <c r="S513" s="142"/>
      <c r="T513" s="146"/>
      <c r="U513" s="147"/>
      <c r="V513" s="147"/>
      <c r="W513" s="147"/>
      <c r="X513" s="146"/>
    </row>
    <row r="514" spans="1:24" ht="28.5" outlineLevel="1">
      <c r="A514" s="32"/>
      <c r="B514" s="140"/>
      <c r="C514" s="160" t="s">
        <v>863</v>
      </c>
      <c r="D514" s="140"/>
      <c r="E514" s="64"/>
      <c r="F514" s="140"/>
      <c r="G514" s="142"/>
      <c r="H514" s="142"/>
      <c r="I514" s="142"/>
      <c r="J514" s="142"/>
      <c r="K514" s="142"/>
      <c r="L514" s="142"/>
      <c r="M514" s="142"/>
      <c r="N514" s="142">
        <f>SUBTOTAL(9,N513:N513)</f>
        <v>0</v>
      </c>
      <c r="O514" s="142">
        <f>SUBTOTAL(9,O513:O513)</f>
        <v>0</v>
      </c>
      <c r="P514" s="142">
        <f>SUBTOTAL(9,P513:P513)</f>
        <v>0</v>
      </c>
      <c r="Q514" s="142">
        <f>SUBTOTAL(9,Q513:Q513)</f>
        <v>0</v>
      </c>
      <c r="R514" s="142"/>
      <c r="S514" s="142"/>
      <c r="T514" s="146"/>
      <c r="U514" s="147"/>
      <c r="V514" s="147"/>
      <c r="W514" s="157">
        <f>($W$2-O514*24-P514*24-N514*24)/($W$2-O514*24-P514*24)</f>
        <v>1</v>
      </c>
      <c r="X514" s="146"/>
    </row>
    <row r="515" spans="1:24" outlineLevel="2">
      <c r="A515" s="43">
        <v>204</v>
      </c>
      <c r="B515" s="140" t="s">
        <v>406</v>
      </c>
      <c r="C515" s="44" t="s">
        <v>405</v>
      </c>
      <c r="D515" s="64">
        <v>125</v>
      </c>
      <c r="E515" s="64" t="s">
        <v>434</v>
      </c>
      <c r="F515" s="44"/>
      <c r="G515" s="53">
        <v>42438</v>
      </c>
      <c r="H515" s="48">
        <v>0.40416666666666662</v>
      </c>
      <c r="I515" s="53">
        <v>42438</v>
      </c>
      <c r="J515" s="49">
        <v>0.67499999999999993</v>
      </c>
      <c r="K515" s="49"/>
      <c r="L515" s="49"/>
      <c r="M515" s="49"/>
      <c r="N515" s="35">
        <v>0.27083333333333331</v>
      </c>
      <c r="O515" s="35">
        <v>0</v>
      </c>
      <c r="P515" s="35">
        <v>0</v>
      </c>
      <c r="Q515" s="35">
        <v>0</v>
      </c>
      <c r="R515" s="43"/>
      <c r="S515" s="43"/>
      <c r="T515" s="36"/>
      <c r="U515" s="47" t="s">
        <v>553</v>
      </c>
      <c r="V515" s="47"/>
      <c r="W515" s="47"/>
      <c r="X515" s="36" t="s">
        <v>474</v>
      </c>
    </row>
    <row r="516" spans="1:24" ht="28.5" outlineLevel="1">
      <c r="A516" s="43"/>
      <c r="B516" s="140"/>
      <c r="C516" s="155" t="s">
        <v>864</v>
      </c>
      <c r="D516" s="64"/>
      <c r="E516" s="64"/>
      <c r="F516" s="44"/>
      <c r="G516" s="53"/>
      <c r="H516" s="48"/>
      <c r="I516" s="53"/>
      <c r="J516" s="49"/>
      <c r="K516" s="49"/>
      <c r="L516" s="49"/>
      <c r="M516" s="49"/>
      <c r="N516" s="35">
        <f>SUBTOTAL(9,N515:N515)</f>
        <v>0.27083333333333331</v>
      </c>
      <c r="O516" s="35">
        <f>SUBTOTAL(9,O515:O515)</f>
        <v>0</v>
      </c>
      <c r="P516" s="35">
        <f>SUBTOTAL(9,P515:P515)</f>
        <v>0</v>
      </c>
      <c r="Q516" s="35">
        <f>SUBTOTAL(9,Q515:Q515)</f>
        <v>0</v>
      </c>
      <c r="R516" s="43"/>
      <c r="S516" s="43"/>
      <c r="T516" s="36"/>
      <c r="U516" s="47"/>
      <c r="V516" s="47"/>
      <c r="W516" s="157">
        <f>($W$2-O516*24-P516*24-N516*24)/($W$2-O516*24-P516*24)</f>
        <v>0.99126344086021501</v>
      </c>
      <c r="X516" s="36"/>
    </row>
    <row r="517" spans="1:24" outlineLevel="2">
      <c r="A517" s="32">
        <v>205</v>
      </c>
      <c r="B517" s="140" t="s">
        <v>408</v>
      </c>
      <c r="C517" s="159" t="s">
        <v>407</v>
      </c>
      <c r="D517" s="140">
        <v>330</v>
      </c>
      <c r="E517" s="64" t="s">
        <v>434</v>
      </c>
      <c r="F517" s="140"/>
      <c r="G517" s="142"/>
      <c r="H517" s="142"/>
      <c r="I517" s="142"/>
      <c r="J517" s="142"/>
      <c r="K517" s="142"/>
      <c r="L517" s="142"/>
      <c r="M517" s="142"/>
      <c r="N517" s="142"/>
      <c r="O517" s="142"/>
      <c r="P517" s="142"/>
      <c r="Q517" s="142"/>
      <c r="R517" s="142"/>
      <c r="S517" s="142"/>
      <c r="T517" s="146"/>
      <c r="U517" s="147"/>
      <c r="V517" s="147"/>
      <c r="W517" s="147"/>
      <c r="X517" s="146"/>
    </row>
    <row r="518" spans="1:24" ht="28.5" outlineLevel="1">
      <c r="A518" s="32"/>
      <c r="B518" s="140"/>
      <c r="C518" s="160" t="s">
        <v>865</v>
      </c>
      <c r="D518" s="140"/>
      <c r="E518" s="64"/>
      <c r="F518" s="140"/>
      <c r="G518" s="142"/>
      <c r="H518" s="142"/>
      <c r="I518" s="142"/>
      <c r="J518" s="142"/>
      <c r="K518" s="142"/>
      <c r="L518" s="142"/>
      <c r="M518" s="142"/>
      <c r="N518" s="142">
        <f>SUBTOTAL(9,N517:N517)</f>
        <v>0</v>
      </c>
      <c r="O518" s="142">
        <f>SUBTOTAL(9,O517:O517)</f>
        <v>0</v>
      </c>
      <c r="P518" s="142">
        <f>SUBTOTAL(9,P517:P517)</f>
        <v>0</v>
      </c>
      <c r="Q518" s="142">
        <f>SUBTOTAL(9,Q517:Q517)</f>
        <v>0</v>
      </c>
      <c r="R518" s="142"/>
      <c r="S518" s="142"/>
      <c r="T518" s="146"/>
      <c r="U518" s="147"/>
      <c r="V518" s="147"/>
      <c r="W518" s="157">
        <f>($W$2-O518*24-P518*24-N518*24)/($W$2-O518*24-P518*24)</f>
        <v>1</v>
      </c>
      <c r="X518" s="146"/>
    </row>
    <row r="519" spans="1:24" outlineLevel="2">
      <c r="A519" s="32">
        <v>206</v>
      </c>
      <c r="B519" s="140" t="s">
        <v>410</v>
      </c>
      <c r="C519" s="159" t="s">
        <v>409</v>
      </c>
      <c r="D519" s="140">
        <v>80</v>
      </c>
      <c r="E519" s="64" t="s">
        <v>434</v>
      </c>
      <c r="F519" s="140"/>
      <c r="G519" s="142"/>
      <c r="H519" s="142"/>
      <c r="I519" s="142"/>
      <c r="J519" s="142"/>
      <c r="K519" s="142"/>
      <c r="L519" s="142"/>
      <c r="M519" s="142"/>
      <c r="N519" s="142"/>
      <c r="O519" s="142"/>
      <c r="P519" s="142"/>
      <c r="Q519" s="142"/>
      <c r="R519" s="142"/>
      <c r="S519" s="142"/>
      <c r="T519" s="146"/>
      <c r="U519" s="147"/>
      <c r="V519" s="147"/>
      <c r="W519" s="147"/>
      <c r="X519" s="146"/>
    </row>
    <row r="520" spans="1:24" ht="28.5" outlineLevel="1">
      <c r="A520" s="32"/>
      <c r="B520" s="140"/>
      <c r="C520" s="160" t="s">
        <v>866</v>
      </c>
      <c r="D520" s="140"/>
      <c r="E520" s="64"/>
      <c r="F520" s="140"/>
      <c r="G520" s="142"/>
      <c r="H520" s="142"/>
      <c r="I520" s="142"/>
      <c r="J520" s="142"/>
      <c r="K520" s="142"/>
      <c r="L520" s="142"/>
      <c r="M520" s="142"/>
      <c r="N520" s="142">
        <f>SUBTOTAL(9,N519:N519)</f>
        <v>0</v>
      </c>
      <c r="O520" s="142">
        <f>SUBTOTAL(9,O519:O519)</f>
        <v>0</v>
      </c>
      <c r="P520" s="142">
        <f>SUBTOTAL(9,P519:P519)</f>
        <v>0</v>
      </c>
      <c r="Q520" s="142">
        <f>SUBTOTAL(9,Q519:Q519)</f>
        <v>0</v>
      </c>
      <c r="R520" s="142"/>
      <c r="S520" s="142"/>
      <c r="T520" s="146"/>
      <c r="U520" s="147"/>
      <c r="V520" s="147"/>
      <c r="W520" s="157">
        <f>($W$2-O520*24-P520*24-N520*24)/($W$2-O520*24-P520*24)</f>
        <v>1</v>
      </c>
      <c r="X520" s="146"/>
    </row>
    <row r="521" spans="1:24" outlineLevel="2">
      <c r="A521" s="43">
        <v>207</v>
      </c>
      <c r="B521" s="140" t="s">
        <v>412</v>
      </c>
      <c r="C521" s="44" t="s">
        <v>411</v>
      </c>
      <c r="D521" s="64">
        <v>125</v>
      </c>
      <c r="E521" s="64" t="s">
        <v>434</v>
      </c>
      <c r="F521" s="44"/>
      <c r="G521" s="53">
        <v>42437</v>
      </c>
      <c r="H521" s="48">
        <v>0.39930555555555558</v>
      </c>
      <c r="I521" s="53">
        <v>42437</v>
      </c>
      <c r="J521" s="34">
        <v>0.63541666666666663</v>
      </c>
      <c r="K521" s="34"/>
      <c r="L521" s="34"/>
      <c r="M521" s="34"/>
      <c r="N521" s="35">
        <v>0.23611111111111105</v>
      </c>
      <c r="O521" s="35">
        <v>0</v>
      </c>
      <c r="P521" s="35">
        <v>0</v>
      </c>
      <c r="Q521" s="35">
        <v>0</v>
      </c>
      <c r="R521" s="43"/>
      <c r="S521" s="43"/>
      <c r="T521" s="36"/>
      <c r="U521" s="47" t="s">
        <v>527</v>
      </c>
      <c r="V521" s="47"/>
      <c r="W521" s="47"/>
      <c r="X521" s="36" t="s">
        <v>459</v>
      </c>
    </row>
    <row r="522" spans="1:24" ht="28.5" outlineLevel="1">
      <c r="A522" s="43"/>
      <c r="B522" s="140"/>
      <c r="C522" s="155" t="s">
        <v>867</v>
      </c>
      <c r="D522" s="64"/>
      <c r="E522" s="64"/>
      <c r="F522" s="44"/>
      <c r="G522" s="53"/>
      <c r="H522" s="48"/>
      <c r="I522" s="53"/>
      <c r="J522" s="34"/>
      <c r="K522" s="34"/>
      <c r="L522" s="34"/>
      <c r="M522" s="34"/>
      <c r="N522" s="35">
        <f>SUBTOTAL(9,N521:N521)</f>
        <v>0.23611111111111105</v>
      </c>
      <c r="O522" s="35">
        <f>SUBTOTAL(9,O521:O521)</f>
        <v>0</v>
      </c>
      <c r="P522" s="35">
        <f>SUBTOTAL(9,P521:P521)</f>
        <v>0</v>
      </c>
      <c r="Q522" s="35">
        <f>SUBTOTAL(9,Q521:Q521)</f>
        <v>0</v>
      </c>
      <c r="R522" s="43"/>
      <c r="S522" s="43"/>
      <c r="T522" s="36"/>
      <c r="U522" s="47"/>
      <c r="V522" s="47"/>
      <c r="W522" s="157">
        <f>($W$2-O522*24-P522*24-N522*24)/($W$2-O522*24-P522*24)</f>
        <v>0.99238351254480295</v>
      </c>
      <c r="X522" s="36"/>
    </row>
    <row r="523" spans="1:24" outlineLevel="2">
      <c r="A523" s="32">
        <v>208</v>
      </c>
      <c r="B523" s="140" t="s">
        <v>413</v>
      </c>
      <c r="C523" s="159" t="s">
        <v>33</v>
      </c>
      <c r="D523" s="140">
        <v>50</v>
      </c>
      <c r="E523" s="64" t="s">
        <v>434</v>
      </c>
      <c r="F523" s="140"/>
      <c r="G523" s="142"/>
      <c r="H523" s="142"/>
      <c r="I523" s="142"/>
      <c r="J523" s="142"/>
      <c r="K523" s="142"/>
      <c r="L523" s="142"/>
      <c r="M523" s="142"/>
      <c r="N523" s="142"/>
      <c r="O523" s="142"/>
      <c r="P523" s="142"/>
      <c r="Q523" s="142"/>
      <c r="R523" s="142"/>
      <c r="S523" s="142"/>
      <c r="T523" s="146"/>
      <c r="U523" s="147"/>
      <c r="V523" s="147"/>
      <c r="W523" s="147"/>
      <c r="X523" s="146"/>
    </row>
    <row r="524" spans="1:24" ht="28.5" outlineLevel="1">
      <c r="A524" s="32"/>
      <c r="B524" s="140"/>
      <c r="C524" s="160" t="s">
        <v>868</v>
      </c>
      <c r="D524" s="140"/>
      <c r="E524" s="64"/>
      <c r="F524" s="140"/>
      <c r="G524" s="142"/>
      <c r="H524" s="142"/>
      <c r="I524" s="142"/>
      <c r="J524" s="142"/>
      <c r="K524" s="142"/>
      <c r="L524" s="142"/>
      <c r="M524" s="142"/>
      <c r="N524" s="142">
        <f>SUBTOTAL(9,N523:N523)</f>
        <v>0</v>
      </c>
      <c r="O524" s="142">
        <f>SUBTOTAL(9,O523:O523)</f>
        <v>0</v>
      </c>
      <c r="P524" s="142">
        <f>SUBTOTAL(9,P523:P523)</f>
        <v>0</v>
      </c>
      <c r="Q524" s="142">
        <f>SUBTOTAL(9,Q523:Q523)</f>
        <v>0</v>
      </c>
      <c r="R524" s="142"/>
      <c r="S524" s="142"/>
      <c r="T524" s="146"/>
      <c r="U524" s="147"/>
      <c r="V524" s="147"/>
      <c r="W524" s="157">
        <f>($W$2-O524*24-P524*24-N524*24)/($W$2-O524*24-P524*24)</f>
        <v>1</v>
      </c>
      <c r="X524" s="146"/>
    </row>
    <row r="525" spans="1:24" outlineLevel="2">
      <c r="A525" s="32">
        <v>209</v>
      </c>
      <c r="B525" s="140" t="s">
        <v>414</v>
      </c>
      <c r="C525" s="159" t="s">
        <v>34</v>
      </c>
      <c r="D525" s="140">
        <v>50</v>
      </c>
      <c r="E525" s="64" t="s">
        <v>434</v>
      </c>
      <c r="F525" s="140"/>
      <c r="G525" s="142"/>
      <c r="H525" s="142"/>
      <c r="I525" s="142"/>
      <c r="J525" s="142"/>
      <c r="K525" s="142"/>
      <c r="L525" s="142"/>
      <c r="M525" s="142"/>
      <c r="N525" s="142"/>
      <c r="O525" s="142"/>
      <c r="P525" s="142"/>
      <c r="Q525" s="142"/>
      <c r="R525" s="142"/>
      <c r="S525" s="142"/>
      <c r="T525" s="146"/>
      <c r="U525" s="147"/>
      <c r="V525" s="147"/>
      <c r="W525" s="147"/>
      <c r="X525" s="146"/>
    </row>
    <row r="526" spans="1:24" ht="28.5" outlineLevel="1">
      <c r="A526" s="32"/>
      <c r="B526" s="140"/>
      <c r="C526" s="160" t="s">
        <v>869</v>
      </c>
      <c r="D526" s="140"/>
      <c r="E526" s="64"/>
      <c r="F526" s="140"/>
      <c r="G526" s="142"/>
      <c r="H526" s="142"/>
      <c r="I526" s="142"/>
      <c r="J526" s="142"/>
      <c r="K526" s="142"/>
      <c r="L526" s="142"/>
      <c r="M526" s="142"/>
      <c r="N526" s="142">
        <f>SUBTOTAL(9,N525:N525)</f>
        <v>0</v>
      </c>
      <c r="O526" s="142">
        <f>SUBTOTAL(9,O525:O525)</f>
        <v>0</v>
      </c>
      <c r="P526" s="142">
        <f>SUBTOTAL(9,P525:P525)</f>
        <v>0</v>
      </c>
      <c r="Q526" s="142">
        <f>SUBTOTAL(9,Q525:Q525)</f>
        <v>0</v>
      </c>
      <c r="R526" s="142"/>
      <c r="S526" s="142"/>
      <c r="T526" s="146"/>
      <c r="U526" s="147"/>
      <c r="V526" s="147"/>
      <c r="W526" s="157">
        <f>($W$2-O526*24-P526*24-N526*24)/($W$2-O526*24-P526*24)</f>
        <v>1</v>
      </c>
      <c r="X526" s="146"/>
    </row>
    <row r="527" spans="1:24" outlineLevel="2">
      <c r="A527" s="32">
        <v>210</v>
      </c>
      <c r="B527" s="140" t="s">
        <v>416</v>
      </c>
      <c r="C527" s="159" t="s">
        <v>415</v>
      </c>
      <c r="D527" s="140">
        <v>50</v>
      </c>
      <c r="E527" s="64" t="s">
        <v>434</v>
      </c>
      <c r="F527" s="140"/>
      <c r="G527" s="142"/>
      <c r="H527" s="142"/>
      <c r="I527" s="142"/>
      <c r="J527" s="142"/>
      <c r="K527" s="142"/>
      <c r="L527" s="142"/>
      <c r="M527" s="142"/>
      <c r="N527" s="142"/>
      <c r="O527" s="142"/>
      <c r="P527" s="142"/>
      <c r="Q527" s="142"/>
      <c r="R527" s="142"/>
      <c r="S527" s="142"/>
      <c r="T527" s="146"/>
      <c r="U527" s="147"/>
      <c r="V527" s="147"/>
      <c r="W527" s="147"/>
      <c r="X527" s="146"/>
    </row>
    <row r="528" spans="1:24" ht="28.5" outlineLevel="1">
      <c r="A528" s="32"/>
      <c r="B528" s="140"/>
      <c r="C528" s="160" t="s">
        <v>870</v>
      </c>
      <c r="D528" s="140"/>
      <c r="E528" s="64"/>
      <c r="F528" s="140"/>
      <c r="G528" s="142"/>
      <c r="H528" s="142"/>
      <c r="I528" s="142"/>
      <c r="J528" s="142"/>
      <c r="K528" s="142"/>
      <c r="L528" s="142"/>
      <c r="M528" s="142"/>
      <c r="N528" s="142">
        <f>SUBTOTAL(9,N527:N527)</f>
        <v>0</v>
      </c>
      <c r="O528" s="142">
        <f>SUBTOTAL(9,O527:O527)</f>
        <v>0</v>
      </c>
      <c r="P528" s="142">
        <f>SUBTOTAL(9,P527:P527)</f>
        <v>0</v>
      </c>
      <c r="Q528" s="142">
        <f>SUBTOTAL(9,Q527:Q527)</f>
        <v>0</v>
      </c>
      <c r="R528" s="142"/>
      <c r="S528" s="142"/>
      <c r="T528" s="146"/>
      <c r="U528" s="147"/>
      <c r="V528" s="147"/>
      <c r="W528" s="157">
        <f>($W$2-O528*24-P528*24-N528*24)/($W$2-O528*24-P528*24)</f>
        <v>1</v>
      </c>
      <c r="X528" s="146"/>
    </row>
    <row r="529" spans="1:24" outlineLevel="2">
      <c r="A529" s="32">
        <v>211</v>
      </c>
      <c r="B529" s="140" t="s">
        <v>418</v>
      </c>
      <c r="C529" s="159" t="s">
        <v>417</v>
      </c>
      <c r="D529" s="140">
        <v>50</v>
      </c>
      <c r="E529" s="64" t="s">
        <v>434</v>
      </c>
      <c r="F529" s="140"/>
      <c r="G529" s="142"/>
      <c r="H529" s="142"/>
      <c r="I529" s="142"/>
      <c r="J529" s="142"/>
      <c r="K529" s="142"/>
      <c r="L529" s="142"/>
      <c r="M529" s="142"/>
      <c r="N529" s="142"/>
      <c r="O529" s="142"/>
      <c r="P529" s="142"/>
      <c r="Q529" s="142"/>
      <c r="R529" s="142"/>
      <c r="S529" s="142"/>
      <c r="T529" s="146"/>
      <c r="U529" s="147"/>
      <c r="V529" s="147"/>
      <c r="W529" s="147"/>
      <c r="X529" s="146"/>
    </row>
    <row r="530" spans="1:24" ht="28.5" outlineLevel="1">
      <c r="A530" s="32"/>
      <c r="B530" s="140"/>
      <c r="C530" s="160" t="s">
        <v>871</v>
      </c>
      <c r="D530" s="140"/>
      <c r="E530" s="64"/>
      <c r="F530" s="140"/>
      <c r="G530" s="142"/>
      <c r="H530" s="142"/>
      <c r="I530" s="142"/>
      <c r="J530" s="142"/>
      <c r="K530" s="142"/>
      <c r="L530" s="142"/>
      <c r="M530" s="142"/>
      <c r="N530" s="142">
        <f>SUBTOTAL(9,N529:N529)</f>
        <v>0</v>
      </c>
      <c r="O530" s="142">
        <f>SUBTOTAL(9,O529:O529)</f>
        <v>0</v>
      </c>
      <c r="P530" s="142">
        <f>SUBTOTAL(9,P529:P529)</f>
        <v>0</v>
      </c>
      <c r="Q530" s="142">
        <f>SUBTOTAL(9,Q529:Q529)</f>
        <v>0</v>
      </c>
      <c r="R530" s="142"/>
      <c r="S530" s="142"/>
      <c r="T530" s="146"/>
      <c r="U530" s="147"/>
      <c r="V530" s="147"/>
      <c r="W530" s="157">
        <f>($W$2-O530*24-P530*24-N530*24)/($W$2-O530*24-P530*24)</f>
        <v>1</v>
      </c>
      <c r="X530" s="146"/>
    </row>
    <row r="531" spans="1:24" ht="30" outlineLevel="2">
      <c r="A531" s="43">
        <v>212</v>
      </c>
      <c r="B531" s="140" t="s">
        <v>419</v>
      </c>
      <c r="C531" s="44" t="s">
        <v>10</v>
      </c>
      <c r="D531" s="64">
        <v>125</v>
      </c>
      <c r="E531" s="64" t="s">
        <v>434</v>
      </c>
      <c r="F531" s="44"/>
      <c r="G531" s="53">
        <v>42443</v>
      </c>
      <c r="H531" s="48">
        <v>0.48541666666666666</v>
      </c>
      <c r="I531" s="53">
        <v>42443</v>
      </c>
      <c r="J531" s="49">
        <v>0.77083333333333337</v>
      </c>
      <c r="K531" s="49"/>
      <c r="L531" s="49"/>
      <c r="M531" s="49"/>
      <c r="N531" s="35">
        <v>0</v>
      </c>
      <c r="O531" s="35">
        <v>0</v>
      </c>
      <c r="P531" s="35">
        <v>0</v>
      </c>
      <c r="Q531" s="35">
        <v>0.28541666666666671</v>
      </c>
      <c r="R531" s="43"/>
      <c r="S531" s="43"/>
      <c r="T531" s="36"/>
      <c r="U531" s="47" t="s">
        <v>457</v>
      </c>
      <c r="V531" s="47"/>
      <c r="W531" s="47"/>
      <c r="X531" s="36" t="s">
        <v>476</v>
      </c>
    </row>
    <row r="532" spans="1:24" ht="28.5" outlineLevel="1">
      <c r="A532" s="43"/>
      <c r="B532" s="140"/>
      <c r="C532" s="155" t="s">
        <v>872</v>
      </c>
      <c r="D532" s="64"/>
      <c r="E532" s="64"/>
      <c r="F532" s="44"/>
      <c r="G532" s="53"/>
      <c r="H532" s="48"/>
      <c r="I532" s="53"/>
      <c r="J532" s="49"/>
      <c r="K532" s="49"/>
      <c r="L532" s="49"/>
      <c r="M532" s="49"/>
      <c r="N532" s="35">
        <f>SUBTOTAL(9,N531:N531)</f>
        <v>0</v>
      </c>
      <c r="O532" s="35">
        <f>SUBTOTAL(9,O531:O531)</f>
        <v>0</v>
      </c>
      <c r="P532" s="35">
        <f>SUBTOTAL(9,P531:P531)</f>
        <v>0</v>
      </c>
      <c r="Q532" s="35">
        <f>SUBTOTAL(9,Q531:Q531)</f>
        <v>0.28541666666666671</v>
      </c>
      <c r="R532" s="43"/>
      <c r="S532" s="43"/>
      <c r="T532" s="36"/>
      <c r="U532" s="47"/>
      <c r="V532" s="47"/>
      <c r="W532" s="157">
        <f>($W$2-O532*24-P532*24-N532*24)/($W$2-O532*24-P532*24)</f>
        <v>1</v>
      </c>
      <c r="X532" s="36"/>
    </row>
    <row r="533" spans="1:24" ht="30" outlineLevel="2">
      <c r="A533" s="43">
        <v>213</v>
      </c>
      <c r="B533" s="140" t="s">
        <v>420</v>
      </c>
      <c r="C533" s="44" t="s">
        <v>14</v>
      </c>
      <c r="D533" s="64">
        <v>240</v>
      </c>
      <c r="E533" s="64" t="s">
        <v>434</v>
      </c>
      <c r="F533" s="44"/>
      <c r="G533" s="53">
        <v>42431</v>
      </c>
      <c r="H533" s="48">
        <v>0.47638888888888892</v>
      </c>
      <c r="I533" s="53">
        <v>42431</v>
      </c>
      <c r="J533" s="34">
        <v>0.66597222222222219</v>
      </c>
      <c r="K533" s="34"/>
      <c r="L533" s="34"/>
      <c r="M533" s="34"/>
      <c r="N533" s="35">
        <v>0.18958333333333327</v>
      </c>
      <c r="O533" s="35">
        <v>0</v>
      </c>
      <c r="P533" s="35">
        <v>0</v>
      </c>
      <c r="Q533" s="35">
        <v>0</v>
      </c>
      <c r="R533" s="43"/>
      <c r="S533" s="43"/>
      <c r="T533" s="36"/>
      <c r="U533" s="47" t="s">
        <v>485</v>
      </c>
      <c r="V533" s="47"/>
      <c r="W533" s="47"/>
      <c r="X533" s="36" t="s">
        <v>474</v>
      </c>
    </row>
    <row r="534" spans="1:24" ht="42.75" outlineLevel="1">
      <c r="A534" s="43"/>
      <c r="B534" s="140"/>
      <c r="C534" s="155" t="s">
        <v>873</v>
      </c>
      <c r="D534" s="64"/>
      <c r="E534" s="64"/>
      <c r="F534" s="44"/>
      <c r="G534" s="53"/>
      <c r="H534" s="48"/>
      <c r="I534" s="53"/>
      <c r="J534" s="34"/>
      <c r="K534" s="34"/>
      <c r="L534" s="34"/>
      <c r="M534" s="34"/>
      <c r="N534" s="35">
        <f>SUBTOTAL(9,N533:N533)</f>
        <v>0.18958333333333327</v>
      </c>
      <c r="O534" s="35">
        <f>SUBTOTAL(9,O533:O533)</f>
        <v>0</v>
      </c>
      <c r="P534" s="35">
        <f>SUBTOTAL(9,P533:P533)</f>
        <v>0</v>
      </c>
      <c r="Q534" s="35">
        <f>SUBTOTAL(9,Q533:Q533)</f>
        <v>0</v>
      </c>
      <c r="R534" s="43"/>
      <c r="S534" s="43"/>
      <c r="T534" s="36"/>
      <c r="U534" s="47"/>
      <c r="V534" s="47"/>
      <c r="W534" s="157">
        <f>($W$2-O534*24-P534*24-N534*24)/($W$2-O534*24-P534*24)</f>
        <v>0.99388440860215055</v>
      </c>
      <c r="X534" s="36"/>
    </row>
    <row r="535" spans="1:24" ht="30" outlineLevel="2">
      <c r="A535" s="43">
        <v>214</v>
      </c>
      <c r="B535" s="140" t="s">
        <v>422</v>
      </c>
      <c r="C535" s="44" t="s">
        <v>421</v>
      </c>
      <c r="D535" s="64">
        <v>240</v>
      </c>
      <c r="E535" s="64" t="s">
        <v>434</v>
      </c>
      <c r="F535" s="44"/>
      <c r="G535" s="53">
        <v>42432</v>
      </c>
      <c r="H535" s="48">
        <v>0.3979166666666667</v>
      </c>
      <c r="I535" s="53">
        <v>42432</v>
      </c>
      <c r="J535" s="34">
        <v>0.60347222222222219</v>
      </c>
      <c r="K535" s="34"/>
      <c r="L535" s="34"/>
      <c r="M535" s="34"/>
      <c r="N535" s="35">
        <v>0.20555555555555549</v>
      </c>
      <c r="O535" s="35">
        <v>0</v>
      </c>
      <c r="P535" s="35">
        <v>0</v>
      </c>
      <c r="Q535" s="35">
        <v>0</v>
      </c>
      <c r="R535" s="43"/>
      <c r="S535" s="43"/>
      <c r="T535" s="50"/>
      <c r="U535" s="47" t="s">
        <v>518</v>
      </c>
      <c r="V535" s="47"/>
      <c r="W535" s="47"/>
      <c r="X535" s="50" t="s">
        <v>474</v>
      </c>
    </row>
    <row r="536" spans="1:24" ht="30" outlineLevel="2">
      <c r="A536" s="32">
        <v>214</v>
      </c>
      <c r="B536" s="140" t="s">
        <v>422</v>
      </c>
      <c r="C536" s="159" t="s">
        <v>421</v>
      </c>
      <c r="D536" s="140">
        <v>240</v>
      </c>
      <c r="E536" s="64" t="s">
        <v>434</v>
      </c>
      <c r="F536" s="140"/>
      <c r="G536" s="142"/>
      <c r="H536" s="142"/>
      <c r="I536" s="142"/>
      <c r="J536" s="142"/>
      <c r="K536" s="142"/>
      <c r="L536" s="142"/>
      <c r="M536" s="142"/>
      <c r="N536" s="142"/>
      <c r="O536" s="142"/>
      <c r="P536" s="142"/>
      <c r="Q536" s="142"/>
      <c r="R536" s="142"/>
      <c r="S536" s="142"/>
      <c r="T536" s="146"/>
      <c r="U536" s="147"/>
      <c r="V536" s="147"/>
      <c r="W536" s="147"/>
      <c r="X536" s="146"/>
    </row>
    <row r="537" spans="1:24" ht="28.5" outlineLevel="1">
      <c r="A537" s="32"/>
      <c r="B537" s="140"/>
      <c r="C537" s="160" t="s">
        <v>874</v>
      </c>
      <c r="D537" s="140"/>
      <c r="E537" s="64"/>
      <c r="F537" s="140"/>
      <c r="G537" s="142"/>
      <c r="H537" s="142"/>
      <c r="I537" s="142"/>
      <c r="J537" s="142"/>
      <c r="K537" s="142"/>
      <c r="L537" s="142"/>
      <c r="M537" s="142"/>
      <c r="N537" s="142">
        <f>SUBTOTAL(9,N535:N536)</f>
        <v>0.20555555555555549</v>
      </c>
      <c r="O537" s="142">
        <f>SUBTOTAL(9,O535:O536)</f>
        <v>0</v>
      </c>
      <c r="P537" s="142">
        <f>SUBTOTAL(9,P535:P536)</f>
        <v>0</v>
      </c>
      <c r="Q537" s="142">
        <f>SUBTOTAL(9,Q535:Q536)</f>
        <v>0</v>
      </c>
      <c r="R537" s="142"/>
      <c r="S537" s="142"/>
      <c r="T537" s="146"/>
      <c r="U537" s="147"/>
      <c r="V537" s="147"/>
      <c r="W537" s="157">
        <f>($W$2-O537*24-P537*24-N537*24)/($W$2-O537*24-P537*24)</f>
        <v>0.99336917562724025</v>
      </c>
      <c r="X537" s="146"/>
    </row>
    <row r="538" spans="1:24" outlineLevel="2">
      <c r="A538" s="32">
        <v>215</v>
      </c>
      <c r="B538" s="140" t="s">
        <v>424</v>
      </c>
      <c r="C538" s="159" t="s">
        <v>423</v>
      </c>
      <c r="D538" s="140">
        <v>80</v>
      </c>
      <c r="E538" s="64" t="s">
        <v>434</v>
      </c>
      <c r="F538" s="140"/>
      <c r="G538" s="142"/>
      <c r="H538" s="142"/>
      <c r="I538" s="142"/>
      <c r="J538" s="142"/>
      <c r="K538" s="142"/>
      <c r="L538" s="142"/>
      <c r="M538" s="142"/>
      <c r="N538" s="142"/>
      <c r="O538" s="142"/>
      <c r="P538" s="142"/>
      <c r="Q538" s="142"/>
      <c r="R538" s="142"/>
      <c r="S538" s="142"/>
      <c r="T538" s="146"/>
      <c r="U538" s="147"/>
      <c r="V538" s="147"/>
      <c r="W538" s="147"/>
      <c r="X538" s="146"/>
    </row>
    <row r="539" spans="1:24" ht="28.5" outlineLevel="1">
      <c r="A539" s="32"/>
      <c r="B539" s="140"/>
      <c r="C539" s="160" t="s">
        <v>875</v>
      </c>
      <c r="D539" s="140"/>
      <c r="E539" s="64"/>
      <c r="F539" s="140"/>
      <c r="G539" s="142"/>
      <c r="H539" s="142"/>
      <c r="I539" s="142"/>
      <c r="J539" s="142"/>
      <c r="K539" s="142"/>
      <c r="L539" s="142"/>
      <c r="M539" s="142"/>
      <c r="N539" s="142">
        <f>SUBTOTAL(9,N538:N538)</f>
        <v>0</v>
      </c>
      <c r="O539" s="142">
        <f>SUBTOTAL(9,O538:O538)</f>
        <v>0</v>
      </c>
      <c r="P539" s="142">
        <f>SUBTOTAL(9,P538:P538)</f>
        <v>0</v>
      </c>
      <c r="Q539" s="142">
        <f>SUBTOTAL(9,Q538:Q538)</f>
        <v>0</v>
      </c>
      <c r="R539" s="142"/>
      <c r="S539" s="142"/>
      <c r="T539" s="146"/>
      <c r="U539" s="147"/>
      <c r="V539" s="147"/>
      <c r="W539" s="157">
        <f>($W$2-O539*24-P539*24-N539*24)/($W$2-O539*24-P539*24)</f>
        <v>1</v>
      </c>
      <c r="X539" s="146"/>
    </row>
    <row r="540" spans="1:24" outlineLevel="2">
      <c r="A540" s="32">
        <v>216</v>
      </c>
      <c r="B540" s="140" t="s">
        <v>426</v>
      </c>
      <c r="C540" s="159" t="s">
        <v>425</v>
      </c>
      <c r="D540" s="140">
        <v>330</v>
      </c>
      <c r="E540" s="64" t="s">
        <v>434</v>
      </c>
      <c r="F540" s="140"/>
      <c r="G540" s="142"/>
      <c r="H540" s="142"/>
      <c r="I540" s="142"/>
      <c r="J540" s="142"/>
      <c r="K540" s="142"/>
      <c r="L540" s="142"/>
      <c r="M540" s="142"/>
      <c r="N540" s="142"/>
      <c r="O540" s="142"/>
      <c r="P540" s="142"/>
      <c r="Q540" s="142"/>
      <c r="R540" s="142"/>
      <c r="S540" s="142"/>
      <c r="T540" s="146"/>
      <c r="U540" s="147"/>
      <c r="V540" s="147"/>
      <c r="W540" s="147"/>
      <c r="X540" s="146"/>
    </row>
    <row r="541" spans="1:24" ht="28.5" outlineLevel="1">
      <c r="A541" s="32"/>
      <c r="B541" s="140"/>
      <c r="C541" s="160" t="s">
        <v>876</v>
      </c>
      <c r="D541" s="140"/>
      <c r="E541" s="64"/>
      <c r="F541" s="140"/>
      <c r="G541" s="142"/>
      <c r="H541" s="142"/>
      <c r="I541" s="142"/>
      <c r="J541" s="142"/>
      <c r="K541" s="142"/>
      <c r="L541" s="142"/>
      <c r="M541" s="142"/>
      <c r="N541" s="142">
        <f>SUBTOTAL(9,N540:N540)</f>
        <v>0</v>
      </c>
      <c r="O541" s="142">
        <f>SUBTOTAL(9,O540:O540)</f>
        <v>0</v>
      </c>
      <c r="P541" s="142">
        <f>SUBTOTAL(9,P540:P540)</f>
        <v>0</v>
      </c>
      <c r="Q541" s="142">
        <f>SUBTOTAL(9,Q540:Q540)</f>
        <v>0</v>
      </c>
      <c r="R541" s="142"/>
      <c r="S541" s="142"/>
      <c r="T541" s="146"/>
      <c r="U541" s="147"/>
      <c r="V541" s="147"/>
      <c r="W541" s="157">
        <f>($W$2-O541*24-P541*24-N541*24)/($W$2-O541*24-P541*24)</f>
        <v>1</v>
      </c>
      <c r="X541" s="146"/>
    </row>
    <row r="542" spans="1:24" outlineLevel="2">
      <c r="A542" s="32">
        <v>217</v>
      </c>
      <c r="B542" s="140" t="s">
        <v>428</v>
      </c>
      <c r="C542" s="159" t="s">
        <v>427</v>
      </c>
      <c r="D542" s="140">
        <v>330</v>
      </c>
      <c r="E542" s="64" t="s">
        <v>434</v>
      </c>
      <c r="F542" s="140"/>
      <c r="G542" s="142"/>
      <c r="H542" s="142"/>
      <c r="I542" s="142"/>
      <c r="J542" s="142"/>
      <c r="K542" s="142"/>
      <c r="L542" s="142"/>
      <c r="M542" s="142"/>
      <c r="N542" s="142"/>
      <c r="O542" s="142"/>
      <c r="P542" s="142"/>
      <c r="Q542" s="142"/>
      <c r="R542" s="142"/>
      <c r="S542" s="142"/>
      <c r="T542" s="146"/>
      <c r="U542" s="147"/>
      <c r="V542" s="147"/>
      <c r="W542" s="147"/>
      <c r="X542" s="146"/>
    </row>
    <row r="543" spans="1:24" ht="28.5" outlineLevel="1">
      <c r="A543" s="32"/>
      <c r="B543" s="140"/>
      <c r="C543" s="160" t="s">
        <v>877</v>
      </c>
      <c r="D543" s="140"/>
      <c r="E543" s="64"/>
      <c r="F543" s="140"/>
      <c r="G543" s="142"/>
      <c r="H543" s="142"/>
      <c r="I543" s="142"/>
      <c r="J543" s="142"/>
      <c r="K543" s="142"/>
      <c r="L543" s="142"/>
      <c r="M543" s="142"/>
      <c r="N543" s="142">
        <f>SUBTOTAL(9,N542:N542)</f>
        <v>0</v>
      </c>
      <c r="O543" s="142">
        <f>SUBTOTAL(9,O542:O542)</f>
        <v>0</v>
      </c>
      <c r="P543" s="142">
        <f>SUBTOTAL(9,P542:P542)</f>
        <v>0</v>
      </c>
      <c r="Q543" s="142">
        <f>SUBTOTAL(9,Q542:Q542)</f>
        <v>0</v>
      </c>
      <c r="R543" s="142"/>
      <c r="S543" s="142"/>
      <c r="T543" s="146"/>
      <c r="U543" s="147"/>
      <c r="V543" s="147"/>
      <c r="W543" s="157">
        <f>($W$2-O543*24-P543*24-N543*24)/($W$2-O543*24-P543*24)</f>
        <v>1</v>
      </c>
      <c r="X543" s="146"/>
    </row>
    <row r="544" spans="1:24" ht="30" outlineLevel="2">
      <c r="A544" s="32">
        <v>218</v>
      </c>
      <c r="B544" s="140" t="s">
        <v>620</v>
      </c>
      <c r="C544" s="159" t="s">
        <v>437</v>
      </c>
      <c r="D544" s="140">
        <v>330</v>
      </c>
      <c r="E544" s="64" t="s">
        <v>434</v>
      </c>
      <c r="F544" s="140"/>
      <c r="G544" s="142"/>
      <c r="H544" s="142"/>
      <c r="I544" s="142"/>
      <c r="J544" s="142"/>
      <c r="K544" s="142"/>
      <c r="L544" s="142"/>
      <c r="M544" s="142"/>
      <c r="N544" s="142"/>
      <c r="O544" s="142"/>
      <c r="P544" s="142"/>
      <c r="Q544" s="142"/>
      <c r="R544" s="142"/>
      <c r="S544" s="142"/>
      <c r="T544" s="146"/>
      <c r="U544" s="147"/>
      <c r="V544" s="147"/>
      <c r="W544" s="147"/>
      <c r="X544" s="146"/>
    </row>
    <row r="545" spans="1:24" ht="28.5" outlineLevel="1">
      <c r="A545" s="32"/>
      <c r="B545" s="140"/>
      <c r="C545" s="160" t="s">
        <v>878</v>
      </c>
      <c r="D545" s="140"/>
      <c r="E545" s="64"/>
      <c r="F545" s="140"/>
      <c r="G545" s="142"/>
      <c r="H545" s="142"/>
      <c r="I545" s="142"/>
      <c r="J545" s="142"/>
      <c r="K545" s="142"/>
      <c r="L545" s="142"/>
      <c r="M545" s="142"/>
      <c r="N545" s="142">
        <f>SUBTOTAL(9,N544:N544)</f>
        <v>0</v>
      </c>
      <c r="O545" s="142">
        <f>SUBTOTAL(9,O544:O544)</f>
        <v>0</v>
      </c>
      <c r="P545" s="142">
        <f>SUBTOTAL(9,P544:P544)</f>
        <v>0</v>
      </c>
      <c r="Q545" s="142">
        <f>SUBTOTAL(9,Q544:Q544)</f>
        <v>0</v>
      </c>
      <c r="R545" s="142"/>
      <c r="S545" s="142"/>
      <c r="T545" s="146"/>
      <c r="U545" s="147"/>
      <c r="V545" s="147"/>
      <c r="W545" s="157">
        <f>($W$2-O545*24-P545*24-N545*24)/($W$2-O545*24-P545*24)</f>
        <v>1</v>
      </c>
      <c r="X545" s="146"/>
    </row>
    <row r="546" spans="1:24" ht="30" outlineLevel="2">
      <c r="A546" s="43">
        <v>219</v>
      </c>
      <c r="B546" s="140" t="s">
        <v>621</v>
      </c>
      <c r="C546" s="44" t="s">
        <v>438</v>
      </c>
      <c r="D546" s="64">
        <v>330</v>
      </c>
      <c r="E546" s="64" t="s">
        <v>434</v>
      </c>
      <c r="F546" s="44"/>
      <c r="G546" s="53">
        <v>42433</v>
      </c>
      <c r="H546" s="48">
        <v>0.35069444444444442</v>
      </c>
      <c r="I546" s="53">
        <v>42433</v>
      </c>
      <c r="J546" s="34">
        <v>0.69513888888888886</v>
      </c>
      <c r="K546" s="34"/>
      <c r="L546" s="34"/>
      <c r="M546" s="34"/>
      <c r="N546" s="35">
        <v>0</v>
      </c>
      <c r="O546" s="35">
        <v>0</v>
      </c>
      <c r="P546" s="35">
        <v>0</v>
      </c>
      <c r="Q546" s="35">
        <v>0.34444444444444444</v>
      </c>
      <c r="R546" s="43"/>
      <c r="S546" s="43"/>
      <c r="T546" s="36"/>
      <c r="U546" s="47" t="s">
        <v>521</v>
      </c>
      <c r="V546" s="47"/>
      <c r="W546" s="47"/>
      <c r="X546" s="36" t="s">
        <v>451</v>
      </c>
    </row>
    <row r="547" spans="1:24" ht="30" outlineLevel="2">
      <c r="A547" s="32">
        <v>219</v>
      </c>
      <c r="B547" s="140" t="s">
        <v>621</v>
      </c>
      <c r="C547" s="159" t="s">
        <v>438</v>
      </c>
      <c r="D547" s="140">
        <v>330</v>
      </c>
      <c r="E547" s="64" t="s">
        <v>434</v>
      </c>
      <c r="F547" s="140"/>
      <c r="G547" s="142"/>
      <c r="H547" s="142"/>
      <c r="I547" s="142"/>
      <c r="J547" s="142"/>
      <c r="K547" s="142"/>
      <c r="L547" s="142"/>
      <c r="M547" s="142"/>
      <c r="N547" s="142"/>
      <c r="O547" s="142"/>
      <c r="P547" s="142"/>
      <c r="Q547" s="142"/>
      <c r="R547" s="142"/>
      <c r="S547" s="142"/>
      <c r="T547" s="146"/>
      <c r="U547" s="147"/>
      <c r="V547" s="147"/>
      <c r="W547" s="147"/>
      <c r="X547" s="146"/>
    </row>
    <row r="548" spans="1:24" ht="28.5" outlineLevel="1">
      <c r="A548" s="32"/>
      <c r="B548" s="140"/>
      <c r="C548" s="160" t="s">
        <v>879</v>
      </c>
      <c r="D548" s="140"/>
      <c r="E548" s="64"/>
      <c r="F548" s="140"/>
      <c r="G548" s="142"/>
      <c r="H548" s="142"/>
      <c r="I548" s="142"/>
      <c r="J548" s="142"/>
      <c r="K548" s="142"/>
      <c r="L548" s="142"/>
      <c r="M548" s="142"/>
      <c r="N548" s="142">
        <f>SUBTOTAL(9,N546:N547)</f>
        <v>0</v>
      </c>
      <c r="O548" s="142">
        <f>SUBTOTAL(9,O546:O547)</f>
        <v>0</v>
      </c>
      <c r="P548" s="142">
        <f>SUBTOTAL(9,P546:P547)</f>
        <v>0</v>
      </c>
      <c r="Q548" s="142">
        <f>SUBTOTAL(9,Q546:Q547)</f>
        <v>0.34444444444444444</v>
      </c>
      <c r="R548" s="142"/>
      <c r="S548" s="142"/>
      <c r="T548" s="146"/>
      <c r="U548" s="147"/>
      <c r="V548" s="147"/>
      <c r="W548" s="157">
        <f>($W$2-O548*24-P548*24-N548*24)/($W$2-O548*24-P548*24)</f>
        <v>1</v>
      </c>
      <c r="X548" s="146"/>
    </row>
    <row r="549" spans="1:24" ht="30" outlineLevel="2">
      <c r="A549" s="32">
        <v>220</v>
      </c>
      <c r="B549" s="140" t="s">
        <v>622</v>
      </c>
      <c r="C549" s="159" t="s">
        <v>444</v>
      </c>
      <c r="D549" s="140">
        <v>240</v>
      </c>
      <c r="E549" s="64" t="s">
        <v>434</v>
      </c>
      <c r="F549" s="140"/>
      <c r="G549" s="142"/>
      <c r="H549" s="142"/>
      <c r="I549" s="142"/>
      <c r="J549" s="142"/>
      <c r="K549" s="142"/>
      <c r="L549" s="142"/>
      <c r="M549" s="142"/>
      <c r="N549" s="142"/>
      <c r="O549" s="142"/>
      <c r="P549" s="142"/>
      <c r="Q549" s="142"/>
      <c r="R549" s="142"/>
      <c r="S549" s="142"/>
      <c r="T549" s="146"/>
      <c r="U549" s="147"/>
      <c r="V549" s="147"/>
      <c r="W549" s="147"/>
      <c r="X549" s="146"/>
    </row>
    <row r="550" spans="1:24" ht="28.5" outlineLevel="1">
      <c r="A550" s="32"/>
      <c r="B550" s="140"/>
      <c r="C550" s="160" t="s">
        <v>880</v>
      </c>
      <c r="D550" s="140"/>
      <c r="E550" s="64"/>
      <c r="F550" s="140"/>
      <c r="G550" s="142"/>
      <c r="H550" s="142"/>
      <c r="I550" s="142"/>
      <c r="J550" s="142"/>
      <c r="K550" s="142"/>
      <c r="L550" s="142"/>
      <c r="M550" s="142"/>
      <c r="N550" s="142">
        <f>SUBTOTAL(9,N549:N549)</f>
        <v>0</v>
      </c>
      <c r="O550" s="142">
        <f>SUBTOTAL(9,O549:O549)</f>
        <v>0</v>
      </c>
      <c r="P550" s="142">
        <f>SUBTOTAL(9,P549:P549)</f>
        <v>0</v>
      </c>
      <c r="Q550" s="142">
        <f>SUBTOTAL(9,Q549:Q549)</f>
        <v>0</v>
      </c>
      <c r="R550" s="142"/>
      <c r="S550" s="142"/>
      <c r="T550" s="146"/>
      <c r="U550" s="147"/>
      <c r="V550" s="147"/>
      <c r="W550" s="157">
        <f>($W$2-O550*24-P550*24-N550*24)/($W$2-O550*24-P550*24)</f>
        <v>1</v>
      </c>
      <c r="X550" s="146"/>
    </row>
    <row r="551" spans="1:24" ht="30" outlineLevel="2">
      <c r="A551" s="32">
        <v>221</v>
      </c>
      <c r="B551" s="140" t="s">
        <v>623</v>
      </c>
      <c r="C551" s="159" t="s">
        <v>445</v>
      </c>
      <c r="D551" s="140">
        <v>240</v>
      </c>
      <c r="E551" s="64" t="s">
        <v>434</v>
      </c>
      <c r="F551" s="140"/>
      <c r="G551" s="142"/>
      <c r="H551" s="142"/>
      <c r="I551" s="142"/>
      <c r="J551" s="142"/>
      <c r="K551" s="142"/>
      <c r="L551" s="142"/>
      <c r="M551" s="142"/>
      <c r="N551" s="142"/>
      <c r="O551" s="142"/>
      <c r="P551" s="142"/>
      <c r="Q551" s="142"/>
      <c r="R551" s="142"/>
      <c r="S551" s="142"/>
      <c r="T551" s="146"/>
      <c r="U551" s="147"/>
      <c r="V551" s="147"/>
      <c r="W551" s="147"/>
      <c r="X551" s="146"/>
    </row>
    <row r="552" spans="1:24" ht="28.5" outlineLevel="1">
      <c r="A552" s="32"/>
      <c r="B552" s="140"/>
      <c r="C552" s="160" t="s">
        <v>881</v>
      </c>
      <c r="D552" s="140"/>
      <c r="E552" s="64"/>
      <c r="F552" s="140"/>
      <c r="G552" s="142"/>
      <c r="H552" s="142"/>
      <c r="I552" s="142"/>
      <c r="J552" s="142"/>
      <c r="K552" s="142"/>
      <c r="L552" s="142"/>
      <c r="M552" s="142"/>
      <c r="N552" s="142">
        <f>SUBTOTAL(9,N551:N551)</f>
        <v>0</v>
      </c>
      <c r="O552" s="142">
        <f>SUBTOTAL(9,O551:O551)</f>
        <v>0</v>
      </c>
      <c r="P552" s="142">
        <f>SUBTOTAL(9,P551:P551)</f>
        <v>0</v>
      </c>
      <c r="Q552" s="142">
        <f>SUBTOTAL(9,Q551:Q551)</f>
        <v>0</v>
      </c>
      <c r="R552" s="142"/>
      <c r="S552" s="142"/>
      <c r="T552" s="146"/>
      <c r="U552" s="147"/>
      <c r="V552" s="147"/>
      <c r="W552" s="157">
        <f>($W$2-O552*24-P552*24-N552*24)/($W$2-O552*24-P552*24)</f>
        <v>1</v>
      </c>
      <c r="X552" s="146"/>
    </row>
    <row r="553" spans="1:24" ht="30" outlineLevel="2">
      <c r="A553" s="32">
        <v>222</v>
      </c>
      <c r="B553" s="140" t="s">
        <v>624</v>
      </c>
      <c r="C553" s="159" t="s">
        <v>447</v>
      </c>
      <c r="D553" s="140">
        <v>330</v>
      </c>
      <c r="E553" s="64" t="s">
        <v>434</v>
      </c>
      <c r="F553" s="140"/>
      <c r="G553" s="142"/>
      <c r="H553" s="142"/>
      <c r="I553" s="142"/>
      <c r="J553" s="142"/>
      <c r="K553" s="142"/>
      <c r="L553" s="142"/>
      <c r="M553" s="142"/>
      <c r="N553" s="142"/>
      <c r="O553" s="142"/>
      <c r="P553" s="142"/>
      <c r="Q553" s="142"/>
      <c r="R553" s="142"/>
      <c r="S553" s="142"/>
      <c r="T553" s="146"/>
      <c r="U553" s="147"/>
      <c r="V553" s="147"/>
      <c r="W553" s="147"/>
      <c r="X553" s="146"/>
    </row>
    <row r="554" spans="1:24" ht="28.5" outlineLevel="1">
      <c r="A554" s="32"/>
      <c r="B554" s="140"/>
      <c r="C554" s="160" t="s">
        <v>882</v>
      </c>
      <c r="D554" s="140"/>
      <c r="E554" s="64"/>
      <c r="F554" s="140"/>
      <c r="G554" s="142"/>
      <c r="H554" s="142"/>
      <c r="I554" s="142"/>
      <c r="J554" s="142"/>
      <c r="K554" s="142"/>
      <c r="L554" s="142"/>
      <c r="M554" s="142"/>
      <c r="N554" s="142">
        <f>SUBTOTAL(9,N553:N553)</f>
        <v>0</v>
      </c>
      <c r="O554" s="142">
        <f>SUBTOTAL(9,O553:O553)</f>
        <v>0</v>
      </c>
      <c r="P554" s="142">
        <f>SUBTOTAL(9,P553:P553)</f>
        <v>0</v>
      </c>
      <c r="Q554" s="142">
        <f>SUBTOTAL(9,Q553:Q553)</f>
        <v>0</v>
      </c>
      <c r="R554" s="142"/>
      <c r="S554" s="142"/>
      <c r="T554" s="146"/>
      <c r="U554" s="147"/>
      <c r="V554" s="147"/>
      <c r="W554" s="157">
        <f>($W$2-O554*24-P554*24-N554*24)/($W$2-O554*24-P554*24)</f>
        <v>1</v>
      </c>
      <c r="X554" s="146"/>
    </row>
    <row r="555" spans="1:24" ht="30" outlineLevel="2">
      <c r="A555" s="32">
        <v>223</v>
      </c>
      <c r="B555" s="140" t="s">
        <v>625</v>
      </c>
      <c r="C555" s="159" t="s">
        <v>446</v>
      </c>
      <c r="D555" s="140">
        <v>330</v>
      </c>
      <c r="E555" s="64" t="s">
        <v>434</v>
      </c>
      <c r="F555" s="140"/>
      <c r="G555" s="142"/>
      <c r="H555" s="142"/>
      <c r="I555" s="142"/>
      <c r="J555" s="142"/>
      <c r="K555" s="142"/>
      <c r="L555" s="142"/>
      <c r="M555" s="142"/>
      <c r="N555" s="142"/>
      <c r="O555" s="142"/>
      <c r="P555" s="142"/>
      <c r="Q555" s="142"/>
      <c r="R555" s="142"/>
      <c r="S555" s="142"/>
      <c r="T555" s="146"/>
      <c r="U555" s="147"/>
      <c r="V555" s="147"/>
      <c r="W555" s="147"/>
      <c r="X555" s="146"/>
    </row>
    <row r="556" spans="1:24" ht="28.5" outlineLevel="1">
      <c r="A556" s="32"/>
      <c r="B556" s="140"/>
      <c r="C556" s="160" t="s">
        <v>883</v>
      </c>
      <c r="D556" s="140"/>
      <c r="E556" s="64"/>
      <c r="F556" s="140"/>
      <c r="G556" s="142"/>
      <c r="H556" s="142"/>
      <c r="I556" s="142"/>
      <c r="J556" s="142"/>
      <c r="K556" s="142"/>
      <c r="L556" s="142"/>
      <c r="M556" s="142"/>
      <c r="N556" s="142">
        <f>SUBTOTAL(9,N555:N555)</f>
        <v>0</v>
      </c>
      <c r="O556" s="142">
        <f>SUBTOTAL(9,O555:O555)</f>
        <v>0</v>
      </c>
      <c r="P556" s="142">
        <f>SUBTOTAL(9,P555:P555)</f>
        <v>0</v>
      </c>
      <c r="Q556" s="142">
        <f>SUBTOTAL(9,Q555:Q555)</f>
        <v>0</v>
      </c>
      <c r="R556" s="142"/>
      <c r="S556" s="142"/>
      <c r="T556" s="146"/>
      <c r="U556" s="147"/>
      <c r="V556" s="147"/>
      <c r="W556" s="157">
        <f>($W$2-O556*24-P556*24-N556*24)/($W$2-O556*24-P556*24)</f>
        <v>1</v>
      </c>
      <c r="X556" s="146"/>
    </row>
    <row r="557" spans="1:24" ht="30" outlineLevel="2">
      <c r="A557" s="43">
        <v>224</v>
      </c>
      <c r="B557" s="140" t="s">
        <v>626</v>
      </c>
      <c r="C557" s="58" t="s">
        <v>456</v>
      </c>
      <c r="D557" s="64">
        <v>125</v>
      </c>
      <c r="E557" s="64" t="s">
        <v>434</v>
      </c>
      <c r="F557" s="44"/>
      <c r="G557" s="52">
        <v>42447</v>
      </c>
      <c r="H557" s="34">
        <v>0.43541666666666662</v>
      </c>
      <c r="I557" s="52">
        <v>42447</v>
      </c>
      <c r="J557" s="34">
        <v>0.70624999999999993</v>
      </c>
      <c r="K557" s="34"/>
      <c r="L557" s="34"/>
      <c r="M557" s="34"/>
      <c r="N557" s="35">
        <v>0</v>
      </c>
      <c r="O557" s="35">
        <v>0</v>
      </c>
      <c r="P557" s="35">
        <v>0</v>
      </c>
      <c r="Q557" s="35">
        <v>0.27083333333333331</v>
      </c>
      <c r="R557" s="43"/>
      <c r="S557" s="43"/>
      <c r="T557" s="50"/>
      <c r="U557" s="51" t="s">
        <v>457</v>
      </c>
      <c r="V557" s="51"/>
      <c r="W557" s="51"/>
      <c r="X557" s="50" t="s">
        <v>476</v>
      </c>
    </row>
    <row r="558" spans="1:24" ht="30" outlineLevel="2">
      <c r="A558" s="32">
        <v>224</v>
      </c>
      <c r="B558" s="140" t="s">
        <v>626</v>
      </c>
      <c r="C558" s="159" t="s">
        <v>456</v>
      </c>
      <c r="D558" s="140">
        <v>125</v>
      </c>
      <c r="E558" s="64" t="s">
        <v>434</v>
      </c>
      <c r="F558" s="140"/>
      <c r="G558" s="142"/>
      <c r="H558" s="142"/>
      <c r="I558" s="142"/>
      <c r="J558" s="142"/>
      <c r="K558" s="142"/>
      <c r="L558" s="142"/>
      <c r="M558" s="142"/>
      <c r="N558" s="142"/>
      <c r="O558" s="142"/>
      <c r="P558" s="142"/>
      <c r="Q558" s="142"/>
      <c r="R558" s="142"/>
      <c r="S558" s="142"/>
      <c r="T558" s="146"/>
      <c r="U558" s="147"/>
      <c r="V558" s="147"/>
      <c r="W558" s="147"/>
      <c r="X558" s="152"/>
    </row>
    <row r="559" spans="1:24" ht="42.75" outlineLevel="1">
      <c r="A559" s="32"/>
      <c r="B559" s="140"/>
      <c r="C559" s="160" t="s">
        <v>884</v>
      </c>
      <c r="D559" s="140"/>
      <c r="E559" s="64"/>
      <c r="F559" s="140"/>
      <c r="G559" s="142"/>
      <c r="H559" s="142"/>
      <c r="I559" s="142"/>
      <c r="J559" s="142"/>
      <c r="K559" s="142"/>
      <c r="L559" s="142"/>
      <c r="M559" s="142"/>
      <c r="N559" s="142">
        <f>SUBTOTAL(9,N557:N558)</f>
        <v>0</v>
      </c>
      <c r="O559" s="142">
        <f>SUBTOTAL(9,O557:O558)</f>
        <v>0</v>
      </c>
      <c r="P559" s="142">
        <f>SUBTOTAL(9,P557:P558)</f>
        <v>0</v>
      </c>
      <c r="Q559" s="142">
        <f>SUBTOTAL(9,Q557:Q558)</f>
        <v>0.27083333333333331</v>
      </c>
      <c r="R559" s="142"/>
      <c r="S559" s="142"/>
      <c r="T559" s="146"/>
      <c r="U559" s="147"/>
      <c r="V559" s="147"/>
      <c r="W559" s="157">
        <f>($W$2-O559*24-P559*24-N559*24)/($W$2-O559*24-P559*24)</f>
        <v>1</v>
      </c>
      <c r="X559" s="152"/>
    </row>
    <row r="560" spans="1:24" ht="30" outlineLevel="2">
      <c r="A560" s="32">
        <v>225</v>
      </c>
      <c r="B560" s="140" t="s">
        <v>627</v>
      </c>
      <c r="C560" s="159" t="s">
        <v>482</v>
      </c>
      <c r="D560" s="140">
        <v>80</v>
      </c>
      <c r="E560" s="64" t="s">
        <v>434</v>
      </c>
      <c r="F560" s="140"/>
      <c r="G560" s="142"/>
      <c r="H560" s="142"/>
      <c r="I560" s="142"/>
      <c r="J560" s="142"/>
      <c r="K560" s="142"/>
      <c r="L560" s="142"/>
      <c r="M560" s="142"/>
      <c r="N560" s="142"/>
      <c r="O560" s="142"/>
      <c r="P560" s="142"/>
      <c r="Q560" s="142"/>
      <c r="R560" s="142"/>
      <c r="S560" s="142"/>
      <c r="T560" s="146"/>
      <c r="U560" s="147"/>
      <c r="V560" s="147"/>
      <c r="W560" s="147"/>
      <c r="X560" s="152"/>
    </row>
    <row r="561" spans="1:24" ht="28.5" outlineLevel="1">
      <c r="A561" s="32"/>
      <c r="B561" s="140"/>
      <c r="C561" s="160" t="s">
        <v>885</v>
      </c>
      <c r="D561" s="140"/>
      <c r="E561" s="64"/>
      <c r="F561" s="140"/>
      <c r="G561" s="142"/>
      <c r="H561" s="142"/>
      <c r="I561" s="142"/>
      <c r="J561" s="142"/>
      <c r="K561" s="142"/>
      <c r="L561" s="142"/>
      <c r="M561" s="142"/>
      <c r="N561" s="142">
        <f>SUBTOTAL(9,N560:N560)</f>
        <v>0</v>
      </c>
      <c r="O561" s="142">
        <f>SUBTOTAL(9,O560:O560)</f>
        <v>0</v>
      </c>
      <c r="P561" s="142">
        <f>SUBTOTAL(9,P560:P560)</f>
        <v>0</v>
      </c>
      <c r="Q561" s="142">
        <f>SUBTOTAL(9,Q560:Q560)</f>
        <v>0</v>
      </c>
      <c r="R561" s="142"/>
      <c r="S561" s="142"/>
      <c r="T561" s="146"/>
      <c r="U561" s="147"/>
      <c r="V561" s="147"/>
      <c r="W561" s="157">
        <f>($W$2-O561*24-P561*24-N561*24)/($W$2-O561*24-P561*24)</f>
        <v>1</v>
      </c>
      <c r="X561" s="152"/>
    </row>
    <row r="562" spans="1:24" ht="30" outlineLevel="2">
      <c r="A562" s="32">
        <v>226</v>
      </c>
      <c r="B562" s="140" t="s">
        <v>628</v>
      </c>
      <c r="C562" s="159" t="s">
        <v>483</v>
      </c>
      <c r="D562" s="140">
        <v>80</v>
      </c>
      <c r="E562" s="64" t="s">
        <v>434</v>
      </c>
      <c r="F562" s="140"/>
      <c r="G562" s="142"/>
      <c r="H562" s="142"/>
      <c r="I562" s="142"/>
      <c r="J562" s="142"/>
      <c r="K562" s="142"/>
      <c r="L562" s="142"/>
      <c r="M562" s="142"/>
      <c r="N562" s="142"/>
      <c r="O562" s="142"/>
      <c r="P562" s="142"/>
      <c r="Q562" s="142"/>
      <c r="R562" s="142"/>
      <c r="S562" s="142"/>
      <c r="T562" s="146"/>
      <c r="U562" s="147"/>
      <c r="V562" s="147"/>
      <c r="W562" s="147"/>
      <c r="X562" s="152"/>
    </row>
    <row r="563" spans="1:24" ht="28.5" outlineLevel="1">
      <c r="A563" s="32"/>
      <c r="B563" s="140"/>
      <c r="C563" s="160" t="s">
        <v>886</v>
      </c>
      <c r="D563" s="140"/>
      <c r="E563" s="64"/>
      <c r="F563" s="140"/>
      <c r="G563" s="142"/>
      <c r="H563" s="142"/>
      <c r="I563" s="142"/>
      <c r="J563" s="142"/>
      <c r="K563" s="142"/>
      <c r="L563" s="142"/>
      <c r="M563" s="142"/>
      <c r="N563" s="142">
        <f>SUBTOTAL(9,N562:N562)</f>
        <v>0</v>
      </c>
      <c r="O563" s="142">
        <f>SUBTOTAL(9,O562:O562)</f>
        <v>0</v>
      </c>
      <c r="P563" s="142">
        <f>SUBTOTAL(9,P562:P562)</f>
        <v>0</v>
      </c>
      <c r="Q563" s="142">
        <f>SUBTOTAL(9,Q562:Q562)</f>
        <v>0</v>
      </c>
      <c r="R563" s="142"/>
      <c r="S563" s="142"/>
      <c r="T563" s="146"/>
      <c r="U563" s="147"/>
      <c r="V563" s="147"/>
      <c r="W563" s="157">
        <f>($W$2-O563*24-P563*24-N563*24)/($W$2-O563*24-P563*24)</f>
        <v>1</v>
      </c>
      <c r="X563" s="152"/>
    </row>
    <row r="564" spans="1:24" outlineLevel="2">
      <c r="A564" s="32">
        <v>227</v>
      </c>
      <c r="B564" s="140" t="s">
        <v>630</v>
      </c>
      <c r="C564" s="159" t="s">
        <v>548</v>
      </c>
      <c r="D564" s="140">
        <v>240</v>
      </c>
      <c r="E564" s="64" t="s">
        <v>434</v>
      </c>
      <c r="F564" s="140"/>
      <c r="G564" s="142"/>
      <c r="H564" s="142"/>
      <c r="I564" s="142"/>
      <c r="J564" s="142"/>
      <c r="K564" s="142"/>
      <c r="L564" s="142"/>
      <c r="M564" s="142"/>
      <c r="N564" s="142"/>
      <c r="O564" s="142"/>
      <c r="P564" s="142"/>
      <c r="Q564" s="142"/>
      <c r="R564" s="142"/>
      <c r="S564" s="142"/>
      <c r="T564" s="146"/>
      <c r="U564" s="147"/>
      <c r="V564" s="147"/>
      <c r="W564" s="147"/>
      <c r="X564" s="152"/>
    </row>
    <row r="565" spans="1:24" ht="28.5" outlineLevel="1">
      <c r="A565" s="32"/>
      <c r="B565" s="140"/>
      <c r="C565" s="160" t="s">
        <v>887</v>
      </c>
      <c r="D565" s="140"/>
      <c r="E565" s="64"/>
      <c r="F565" s="140"/>
      <c r="G565" s="142"/>
      <c r="H565" s="142"/>
      <c r="I565" s="142"/>
      <c r="J565" s="142"/>
      <c r="K565" s="142"/>
      <c r="L565" s="142"/>
      <c r="M565" s="142"/>
      <c r="N565" s="142">
        <f>SUBTOTAL(9,N564:N564)</f>
        <v>0</v>
      </c>
      <c r="O565" s="142">
        <f>SUBTOTAL(9,O564:O564)</f>
        <v>0</v>
      </c>
      <c r="P565" s="142">
        <f>SUBTOTAL(9,P564:P564)</f>
        <v>0</v>
      </c>
      <c r="Q565" s="142">
        <f>SUBTOTAL(9,Q564:Q564)</f>
        <v>0</v>
      </c>
      <c r="R565" s="142"/>
      <c r="S565" s="142"/>
      <c r="T565" s="146"/>
      <c r="U565" s="147"/>
      <c r="V565" s="147"/>
      <c r="W565" s="157">
        <f>($W$2-O565*24-P565*24-N565*24)/($W$2-O565*24-P565*24)</f>
        <v>1</v>
      </c>
      <c r="X565" s="152"/>
    </row>
    <row r="566" spans="1:24" outlineLevel="2">
      <c r="A566" s="153">
        <v>228</v>
      </c>
      <c r="B566" s="140" t="s">
        <v>631</v>
      </c>
      <c r="C566" s="159" t="s">
        <v>549</v>
      </c>
      <c r="D566" s="140">
        <v>80</v>
      </c>
      <c r="E566" s="64" t="s">
        <v>434</v>
      </c>
      <c r="F566" s="140"/>
      <c r="G566" s="142"/>
      <c r="H566" s="142"/>
      <c r="I566" s="142"/>
      <c r="J566" s="142"/>
      <c r="K566" s="142"/>
      <c r="L566" s="142"/>
      <c r="M566" s="142"/>
      <c r="N566" s="142"/>
      <c r="O566" s="142"/>
      <c r="P566" s="142"/>
      <c r="Q566" s="142"/>
      <c r="R566" s="142"/>
      <c r="S566" s="142"/>
      <c r="T566" s="146"/>
      <c r="U566" s="147"/>
      <c r="V566" s="147"/>
      <c r="W566" s="147"/>
      <c r="X566" s="152"/>
    </row>
    <row r="567" spans="1:24" ht="28.5" outlineLevel="1">
      <c r="A567" s="153"/>
      <c r="B567" s="140"/>
      <c r="C567" s="160" t="s">
        <v>888</v>
      </c>
      <c r="D567" s="140"/>
      <c r="E567" s="64"/>
      <c r="F567" s="140"/>
      <c r="G567" s="142"/>
      <c r="H567" s="142"/>
      <c r="I567" s="142"/>
      <c r="J567" s="142"/>
      <c r="K567" s="142"/>
      <c r="L567" s="142"/>
      <c r="M567" s="142"/>
      <c r="N567" s="142">
        <f>SUBTOTAL(9,N566:N566)</f>
        <v>0</v>
      </c>
      <c r="O567" s="142">
        <f>SUBTOTAL(9,O566:O566)</f>
        <v>0</v>
      </c>
      <c r="P567" s="142">
        <f>SUBTOTAL(9,P566:P566)</f>
        <v>0</v>
      </c>
      <c r="Q567" s="142">
        <f>SUBTOTAL(9,Q566:Q566)</f>
        <v>0</v>
      </c>
      <c r="R567" s="142"/>
      <c r="S567" s="142"/>
      <c r="T567" s="146"/>
      <c r="U567" s="147"/>
      <c r="V567" s="147"/>
      <c r="W567" s="157">
        <f>($W$2-O567*24-P567*24-N567*24)/($W$2-O567*24-P567*24)</f>
        <v>1</v>
      </c>
      <c r="X567" s="152"/>
    </row>
    <row r="568" spans="1:24" outlineLevel="2">
      <c r="A568" s="153">
        <v>229</v>
      </c>
      <c r="B568" s="140" t="s">
        <v>431</v>
      </c>
      <c r="C568" s="159" t="s">
        <v>429</v>
      </c>
      <c r="D568" s="140">
        <v>500</v>
      </c>
      <c r="E568" s="64" t="s">
        <v>434</v>
      </c>
      <c r="F568" s="140"/>
      <c r="G568" s="142"/>
      <c r="H568" s="142"/>
      <c r="I568" s="142"/>
      <c r="J568" s="142"/>
      <c r="K568" s="142"/>
      <c r="L568" s="142"/>
      <c r="M568" s="142"/>
      <c r="N568" s="142"/>
      <c r="O568" s="142"/>
      <c r="P568" s="142"/>
      <c r="Q568" s="142"/>
      <c r="R568" s="142"/>
      <c r="S568" s="142"/>
      <c r="T568" s="146"/>
      <c r="U568" s="147"/>
      <c r="V568" s="147"/>
      <c r="W568" s="147"/>
      <c r="X568" s="152"/>
    </row>
    <row r="569" spans="1:24" outlineLevel="1">
      <c r="A569" s="153"/>
      <c r="B569" s="140"/>
      <c r="C569" s="160" t="s">
        <v>889</v>
      </c>
      <c r="D569" s="140"/>
      <c r="E569" s="64"/>
      <c r="F569" s="140"/>
      <c r="G569" s="142"/>
      <c r="H569" s="142"/>
      <c r="I569" s="142"/>
      <c r="J569" s="142"/>
      <c r="K569" s="142"/>
      <c r="L569" s="142"/>
      <c r="M569" s="142"/>
      <c r="N569" s="142">
        <f>SUBTOTAL(9,N568:N568)</f>
        <v>0</v>
      </c>
      <c r="O569" s="142">
        <f>SUBTOTAL(9,O568:O568)</f>
        <v>0</v>
      </c>
      <c r="P569" s="142">
        <f>SUBTOTAL(9,P568:P568)</f>
        <v>0</v>
      </c>
      <c r="Q569" s="142">
        <f>SUBTOTAL(9,Q568:Q568)</f>
        <v>0</v>
      </c>
      <c r="R569" s="142"/>
      <c r="S569" s="142"/>
      <c r="T569" s="146"/>
      <c r="U569" s="147"/>
      <c r="V569" s="147"/>
      <c r="W569" s="157">
        <f>($W$2-O569*24-P569*24-N569*24)/($W$2-O569*24-P569*24)</f>
        <v>1</v>
      </c>
      <c r="X569" s="152"/>
    </row>
    <row r="570" spans="1:24" outlineLevel="2">
      <c r="A570" s="153">
        <v>230</v>
      </c>
      <c r="B570" s="140" t="s">
        <v>433</v>
      </c>
      <c r="C570" s="159" t="s">
        <v>432</v>
      </c>
      <c r="D570" s="140">
        <v>500</v>
      </c>
      <c r="E570" s="64" t="s">
        <v>434</v>
      </c>
      <c r="F570" s="140"/>
      <c r="G570" s="142"/>
      <c r="H570" s="142"/>
      <c r="I570" s="142"/>
      <c r="J570" s="142"/>
      <c r="K570" s="142"/>
      <c r="L570" s="142"/>
      <c r="M570" s="142"/>
      <c r="N570" s="142"/>
      <c r="O570" s="142"/>
      <c r="P570" s="142"/>
      <c r="Q570" s="142"/>
      <c r="R570" s="142"/>
      <c r="S570" s="142"/>
      <c r="T570" s="146"/>
      <c r="U570" s="147"/>
      <c r="V570" s="147"/>
      <c r="W570" s="147"/>
      <c r="X570" s="152"/>
    </row>
    <row r="571" spans="1:24" outlineLevel="1">
      <c r="A571" s="153"/>
      <c r="B571" s="140"/>
      <c r="C571" s="160" t="s">
        <v>890</v>
      </c>
      <c r="D571" s="140"/>
      <c r="E571" s="64"/>
      <c r="F571" s="140"/>
      <c r="G571" s="142"/>
      <c r="H571" s="142"/>
      <c r="I571" s="142"/>
      <c r="J571" s="142"/>
      <c r="K571" s="142"/>
      <c r="L571" s="142"/>
      <c r="M571" s="142"/>
      <c r="N571" s="142">
        <f>SUBTOTAL(9,N570:N570)</f>
        <v>0</v>
      </c>
      <c r="O571" s="142">
        <f>SUBTOTAL(9,O570:O570)</f>
        <v>0</v>
      </c>
      <c r="P571" s="142">
        <f>SUBTOTAL(9,P570:P570)</f>
        <v>0</v>
      </c>
      <c r="Q571" s="142">
        <f>SUBTOTAL(9,Q570:Q570)</f>
        <v>0</v>
      </c>
      <c r="R571" s="142"/>
      <c r="S571" s="142"/>
      <c r="T571" s="146"/>
      <c r="U571" s="147"/>
      <c r="V571" s="147"/>
      <c r="W571" s="157">
        <f t="shared" ref="W571:W575" si="0">($W$2-O571*24-P571*24-N571*24)/($W$2-O571*24-P571*24)</f>
        <v>1</v>
      </c>
      <c r="X571" s="152"/>
    </row>
    <row r="572" spans="1:24">
      <c r="A572" s="153"/>
      <c r="B572" s="140"/>
      <c r="C572" s="160"/>
      <c r="D572" s="140"/>
      <c r="E572" s="64"/>
      <c r="F572" s="140"/>
      <c r="G572" s="142"/>
      <c r="H572" s="142"/>
      <c r="I572" s="142"/>
      <c r="J572" s="142"/>
      <c r="K572" s="142"/>
      <c r="L572" s="142"/>
      <c r="M572" s="142"/>
      <c r="N572" s="142"/>
      <c r="O572" s="142"/>
      <c r="P572" s="142"/>
      <c r="Q572" s="142"/>
      <c r="R572" s="142"/>
      <c r="S572" s="142"/>
      <c r="T572" s="146"/>
      <c r="U572" s="147"/>
      <c r="V572" s="147"/>
      <c r="W572" s="157"/>
      <c r="X572" s="152"/>
    </row>
    <row r="573" spans="1:24">
      <c r="A573" s="142"/>
      <c r="B573" s="143"/>
      <c r="C573" s="161"/>
      <c r="D573" s="142"/>
      <c r="E573" s="145"/>
      <c r="F573" s="145"/>
      <c r="G573" s="141"/>
      <c r="H573" s="141"/>
      <c r="I573" s="142"/>
      <c r="J573" s="142"/>
      <c r="K573" s="142"/>
      <c r="L573" s="142"/>
      <c r="M573" s="142"/>
      <c r="N573" s="141"/>
      <c r="O573" s="141"/>
      <c r="P573" s="141"/>
      <c r="Q573" s="141"/>
      <c r="R573" s="141"/>
      <c r="S573" s="141"/>
      <c r="T573" s="143"/>
      <c r="U573" s="144"/>
      <c r="V573" s="144"/>
      <c r="W573" s="157"/>
    </row>
    <row r="574" spans="1:24">
      <c r="A574" s="142"/>
      <c r="B574" s="143"/>
      <c r="C574" s="161"/>
      <c r="D574" s="142"/>
      <c r="E574" s="145"/>
      <c r="F574" s="145"/>
      <c r="G574" s="141"/>
      <c r="H574" s="141"/>
      <c r="I574" s="142"/>
      <c r="J574" s="142"/>
      <c r="K574" s="142"/>
      <c r="L574" s="142"/>
      <c r="M574" s="142"/>
      <c r="N574" s="141"/>
      <c r="O574" s="141"/>
      <c r="P574" s="141"/>
      <c r="Q574" s="141"/>
      <c r="R574" s="141"/>
      <c r="S574" s="141"/>
      <c r="T574" s="143"/>
      <c r="U574" s="144"/>
      <c r="V574" s="144"/>
      <c r="W574" s="157"/>
    </row>
    <row r="575" spans="1:24">
      <c r="A575" s="142"/>
      <c r="B575" s="143"/>
      <c r="C575" s="161"/>
      <c r="D575" s="142"/>
      <c r="E575" s="145"/>
      <c r="F575" s="145"/>
      <c r="G575" s="141"/>
      <c r="H575" s="141"/>
      <c r="I575" s="142"/>
      <c r="J575" s="142"/>
      <c r="K575" s="142"/>
      <c r="L575" s="142"/>
      <c r="M575" s="142"/>
      <c r="N575" s="141"/>
      <c r="O575" s="141"/>
      <c r="P575" s="141"/>
      <c r="Q575" s="141"/>
      <c r="R575" s="141"/>
      <c r="S575" s="141"/>
      <c r="T575" s="143"/>
      <c r="U575" s="144"/>
      <c r="V575" s="144"/>
      <c r="W575" s="157"/>
    </row>
  </sheetData>
  <autoFilter ref="A5:X575">
    <filterColumn colId="2"/>
    <filterColumn colId="5"/>
    <filterColumn colId="10"/>
    <filterColumn colId="11"/>
    <filterColumn colId="12"/>
    <filterColumn colId="17"/>
    <filterColumn colId="21"/>
    <filterColumn colId="22"/>
    <sortState ref="A17:S191">
      <sortCondition sortBy="cellColor" ref="C5:C195" dxfId="8"/>
    </sortState>
  </autoFilter>
  <sortState ref="A6:W343">
    <sortCondition ref="A6:A343"/>
  </sortState>
  <dataConsolidate/>
  <mergeCells count="18">
    <mergeCell ref="W4:W5"/>
    <mergeCell ref="X4:X5"/>
    <mergeCell ref="R4:R5"/>
    <mergeCell ref="S4:S5"/>
    <mergeCell ref="T4:T5"/>
    <mergeCell ref="U4:U5"/>
    <mergeCell ref="V4:V5"/>
    <mergeCell ref="N4:Q4"/>
    <mergeCell ref="A4:A5"/>
    <mergeCell ref="B4:B5"/>
    <mergeCell ref="C4:C5"/>
    <mergeCell ref="D4:D5"/>
    <mergeCell ref="E4:E5"/>
    <mergeCell ref="F4:F5"/>
    <mergeCell ref="G4:H4"/>
    <mergeCell ref="I4:J4"/>
    <mergeCell ref="K4:L4"/>
    <mergeCell ref="M4:M5"/>
  </mergeCells>
  <conditionalFormatting sqref="N8:Q298">
    <cfRule type="cellIs" dxfId="7" priority="37" stopIfTrue="1" operator="greaterThan">
      <formula>0</formula>
    </cfRule>
  </conditionalFormatting>
  <conditionalFormatting sqref="N8:Q298">
    <cfRule type="cellIs" dxfId="6" priority="36" stopIfTrue="1" operator="greaterThan">
      <formula>0</formula>
    </cfRule>
  </conditionalFormatting>
  <conditionalFormatting sqref="N8:P298">
    <cfRule type="cellIs" dxfId="5" priority="35" stopIfTrue="1" operator="greaterThan">
      <formula>0</formula>
    </cfRule>
  </conditionalFormatting>
  <conditionalFormatting sqref="N8:Q298">
    <cfRule type="cellIs" dxfId="4" priority="34" stopIfTrue="1" operator="greaterThan">
      <formula>0</formula>
    </cfRule>
  </conditionalFormatting>
  <conditionalFormatting sqref="N6:Q7">
    <cfRule type="cellIs" dxfId="3" priority="4" stopIfTrue="1" operator="greaterThan">
      <formula>0</formula>
    </cfRule>
  </conditionalFormatting>
  <conditionalFormatting sqref="N6:Q7">
    <cfRule type="cellIs" dxfId="2" priority="3" stopIfTrue="1" operator="greaterThan">
      <formula>0</formula>
    </cfRule>
  </conditionalFormatting>
  <conditionalFormatting sqref="N6:P7">
    <cfRule type="cellIs" dxfId="1" priority="2" stopIfTrue="1" operator="greaterThan">
      <formula>0</formula>
    </cfRule>
  </conditionalFormatting>
  <conditionalFormatting sqref="N6:Q7">
    <cfRule type="cellIs" dxfId="0" priority="1" stopIfTrue="1" operator="greaterThan">
      <formula>0</formula>
    </cfRule>
  </conditionalFormatting>
  <dataValidations disablePrompts="1" count="1">
    <dataValidation showDropDown="1" sqref="T4 R5:S5"/>
  </dataValidations>
  <printOptions horizontalCentered="1"/>
  <pageMargins left="0.3" right="0" top="0.4" bottom="0.4" header="0.3" footer="0.3"/>
  <pageSetup paperSize="9" scale="45" fitToWidth="8" fitToHeight="8" orientation="landscape" verticalDpi="4294967295" r:id="rId1"/>
</worksheet>
</file>

<file path=xl/worksheets/sheet2.xml><?xml version="1.0" encoding="utf-8"?>
<worksheet xmlns="http://schemas.openxmlformats.org/spreadsheetml/2006/main" xmlns:r="http://schemas.openxmlformats.org/officeDocument/2006/relationships">
  <dimension ref="A2:K232"/>
  <sheetViews>
    <sheetView workbookViewId="0">
      <selection activeCell="J3" sqref="J3"/>
    </sheetView>
  </sheetViews>
  <sheetFormatPr defaultRowHeight="12.75"/>
  <cols>
    <col min="1" max="1" width="6.28515625" style="75" customWidth="1"/>
    <col min="2" max="2" width="57.85546875" style="75" customWidth="1"/>
    <col min="3" max="3" width="11.140625" style="102" customWidth="1"/>
    <col min="4" max="4" width="9.140625" style="103"/>
    <col min="5" max="5" width="11" style="102" customWidth="1"/>
    <col min="6" max="6" width="9.5703125" style="102" customWidth="1"/>
    <col min="7" max="7" width="10.28515625" style="102" customWidth="1"/>
    <col min="8" max="8" width="14.28515625" style="102" customWidth="1"/>
    <col min="9" max="9" width="21" style="102" customWidth="1"/>
    <col min="10" max="10" width="14" style="75" customWidth="1"/>
    <col min="11" max="16384" width="9.140625" style="75"/>
  </cols>
  <sheetData>
    <row r="2" spans="1:11" ht="25.5">
      <c r="A2" s="68" t="s">
        <v>0</v>
      </c>
      <c r="B2" s="68" t="s">
        <v>471</v>
      </c>
      <c r="C2" s="7" t="s">
        <v>43</v>
      </c>
      <c r="D2" s="69" t="s">
        <v>44</v>
      </c>
      <c r="E2" s="70" t="s">
        <v>600</v>
      </c>
      <c r="F2" s="7" t="s">
        <v>441</v>
      </c>
      <c r="G2" s="71" t="s">
        <v>442</v>
      </c>
      <c r="H2" s="72" t="s">
        <v>443</v>
      </c>
      <c r="I2" s="73" t="s">
        <v>601</v>
      </c>
      <c r="J2" s="68" t="s">
        <v>602</v>
      </c>
      <c r="K2" s="74" t="s">
        <v>0</v>
      </c>
    </row>
    <row r="3" spans="1:11" ht="14.25">
      <c r="A3" s="76">
        <v>1</v>
      </c>
      <c r="B3" s="77" t="s">
        <v>94</v>
      </c>
      <c r="C3" s="78" t="s">
        <v>46</v>
      </c>
      <c r="D3" s="79">
        <v>14</v>
      </c>
      <c r="E3" s="78" t="s">
        <v>96</v>
      </c>
      <c r="F3" s="80">
        <v>30341</v>
      </c>
      <c r="G3" s="78" t="s">
        <v>603</v>
      </c>
      <c r="H3" s="78" t="s">
        <v>604</v>
      </c>
      <c r="I3" s="78">
        <v>1</v>
      </c>
      <c r="J3" s="76" t="s">
        <v>95</v>
      </c>
      <c r="K3" s="75">
        <v>1</v>
      </c>
    </row>
    <row r="4" spans="1:11" ht="14.25">
      <c r="A4" s="76">
        <v>2</v>
      </c>
      <c r="B4" s="77" t="s">
        <v>97</v>
      </c>
      <c r="C4" s="78" t="s">
        <v>46</v>
      </c>
      <c r="D4" s="79">
        <v>197</v>
      </c>
      <c r="E4" s="78" t="s">
        <v>96</v>
      </c>
      <c r="F4" s="80">
        <v>30682</v>
      </c>
      <c r="G4" s="78" t="s">
        <v>603</v>
      </c>
      <c r="H4" s="78" t="s">
        <v>604</v>
      </c>
      <c r="I4" s="78">
        <v>2</v>
      </c>
      <c r="J4" s="76" t="s">
        <v>98</v>
      </c>
      <c r="K4" s="75">
        <v>2</v>
      </c>
    </row>
    <row r="5" spans="1:11" ht="14.25">
      <c r="A5" s="76">
        <v>3</v>
      </c>
      <c r="B5" s="81" t="s">
        <v>99</v>
      </c>
      <c r="C5" s="78" t="s">
        <v>46</v>
      </c>
      <c r="D5" s="79">
        <v>192</v>
      </c>
      <c r="E5" s="78" t="s">
        <v>96</v>
      </c>
      <c r="F5" s="80">
        <v>30682</v>
      </c>
      <c r="G5" s="78" t="s">
        <v>603</v>
      </c>
      <c r="H5" s="78" t="s">
        <v>604</v>
      </c>
      <c r="I5" s="78">
        <v>3</v>
      </c>
      <c r="J5" s="76" t="s">
        <v>100</v>
      </c>
      <c r="K5" s="75">
        <v>3</v>
      </c>
    </row>
    <row r="6" spans="1:11" ht="14.25">
      <c r="A6" s="76">
        <v>4</v>
      </c>
      <c r="B6" s="77" t="s">
        <v>101</v>
      </c>
      <c r="C6" s="78" t="s">
        <v>46</v>
      </c>
      <c r="D6" s="79">
        <v>272</v>
      </c>
      <c r="E6" s="78" t="s">
        <v>103</v>
      </c>
      <c r="F6" s="80">
        <v>30803</v>
      </c>
      <c r="G6" s="78" t="s">
        <v>603</v>
      </c>
      <c r="H6" s="78" t="s">
        <v>604</v>
      </c>
      <c r="I6" s="78">
        <v>4</v>
      </c>
      <c r="J6" s="76" t="s">
        <v>102</v>
      </c>
      <c r="K6" s="75">
        <v>4</v>
      </c>
    </row>
    <row r="7" spans="1:11" ht="14.25">
      <c r="A7" s="76">
        <v>5</v>
      </c>
      <c r="B7" s="77" t="s">
        <v>104</v>
      </c>
      <c r="C7" s="78" t="s">
        <v>46</v>
      </c>
      <c r="D7" s="79">
        <v>149</v>
      </c>
      <c r="E7" s="78" t="s">
        <v>103</v>
      </c>
      <c r="F7" s="80">
        <v>31885</v>
      </c>
      <c r="G7" s="78" t="s">
        <v>603</v>
      </c>
      <c r="H7" s="78" t="s">
        <v>604</v>
      </c>
      <c r="I7" s="78">
        <v>5</v>
      </c>
      <c r="J7" s="76" t="s">
        <v>105</v>
      </c>
      <c r="K7" s="75">
        <v>5</v>
      </c>
    </row>
    <row r="8" spans="1:11" ht="14.25">
      <c r="A8" s="76">
        <v>6</v>
      </c>
      <c r="B8" s="77" t="s">
        <v>106</v>
      </c>
      <c r="C8" s="78" t="s">
        <v>46</v>
      </c>
      <c r="D8" s="79">
        <v>13</v>
      </c>
      <c r="E8" s="78" t="s">
        <v>96</v>
      </c>
      <c r="F8" s="80">
        <v>32595</v>
      </c>
      <c r="G8" s="78" t="s">
        <v>603</v>
      </c>
      <c r="H8" s="78" t="s">
        <v>604</v>
      </c>
      <c r="I8" s="78">
        <v>6</v>
      </c>
      <c r="J8" s="76" t="s">
        <v>107</v>
      </c>
      <c r="K8" s="75">
        <v>6</v>
      </c>
    </row>
    <row r="9" spans="1:11" ht="14.25">
      <c r="A9" s="76">
        <v>7</v>
      </c>
      <c r="B9" s="77" t="s">
        <v>108</v>
      </c>
      <c r="C9" s="78" t="s">
        <v>46</v>
      </c>
      <c r="D9" s="79">
        <v>322</v>
      </c>
      <c r="E9" s="78" t="s">
        <v>110</v>
      </c>
      <c r="F9" s="80">
        <v>32895</v>
      </c>
      <c r="G9" s="78" t="s">
        <v>603</v>
      </c>
      <c r="H9" s="78" t="s">
        <v>604</v>
      </c>
      <c r="I9" s="78">
        <v>7</v>
      </c>
      <c r="J9" s="76" t="s">
        <v>109</v>
      </c>
      <c r="K9" s="75">
        <v>7</v>
      </c>
    </row>
    <row r="10" spans="1:11" ht="14.25">
      <c r="A10" s="76">
        <v>8</v>
      </c>
      <c r="B10" s="81" t="s">
        <v>28</v>
      </c>
      <c r="C10" s="78" t="s">
        <v>46</v>
      </c>
      <c r="D10" s="79">
        <v>333</v>
      </c>
      <c r="E10" s="78" t="s">
        <v>110</v>
      </c>
      <c r="F10" s="80">
        <v>32595</v>
      </c>
      <c r="G10" s="78" t="s">
        <v>603</v>
      </c>
      <c r="H10" s="78" t="s">
        <v>604</v>
      </c>
      <c r="I10" s="78">
        <v>8</v>
      </c>
      <c r="J10" s="76" t="s">
        <v>111</v>
      </c>
      <c r="K10" s="75">
        <v>8</v>
      </c>
    </row>
    <row r="11" spans="1:11" ht="14.25">
      <c r="A11" s="76">
        <v>9</v>
      </c>
      <c r="B11" s="81" t="s">
        <v>112</v>
      </c>
      <c r="C11" s="78" t="s">
        <v>46</v>
      </c>
      <c r="D11" s="79">
        <v>345.55</v>
      </c>
      <c r="E11" s="78" t="s">
        <v>110</v>
      </c>
      <c r="F11" s="80">
        <v>38504</v>
      </c>
      <c r="G11" s="78" t="s">
        <v>603</v>
      </c>
      <c r="H11" s="78" t="s">
        <v>604</v>
      </c>
      <c r="I11" s="78">
        <v>9</v>
      </c>
      <c r="J11" s="76" t="s">
        <v>113</v>
      </c>
      <c r="K11" s="75">
        <v>9</v>
      </c>
    </row>
    <row r="12" spans="1:11" ht="14.25">
      <c r="A12" s="76">
        <v>10</v>
      </c>
      <c r="B12" s="77" t="s">
        <v>26</v>
      </c>
      <c r="C12" s="78" t="s">
        <v>46</v>
      </c>
      <c r="D12" s="79">
        <v>345.55</v>
      </c>
      <c r="E12" s="78" t="s">
        <v>110</v>
      </c>
      <c r="F12" s="80">
        <v>38504</v>
      </c>
      <c r="G12" s="78" t="s">
        <v>603</v>
      </c>
      <c r="H12" s="78" t="s">
        <v>604</v>
      </c>
      <c r="I12" s="78">
        <v>10</v>
      </c>
      <c r="J12" s="76" t="s">
        <v>114</v>
      </c>
      <c r="K12" s="75">
        <v>10</v>
      </c>
    </row>
    <row r="13" spans="1:11" ht="14.25">
      <c r="A13" s="76">
        <v>11</v>
      </c>
      <c r="B13" s="77" t="s">
        <v>115</v>
      </c>
      <c r="C13" s="78" t="s">
        <v>46</v>
      </c>
      <c r="D13" s="79">
        <v>20</v>
      </c>
      <c r="E13" s="78" t="s">
        <v>103</v>
      </c>
      <c r="F13" s="80">
        <v>32595</v>
      </c>
      <c r="G13" s="78" t="s">
        <v>603</v>
      </c>
      <c r="H13" s="78" t="s">
        <v>604</v>
      </c>
      <c r="I13" s="78">
        <v>11</v>
      </c>
      <c r="J13" s="76" t="s">
        <v>116</v>
      </c>
      <c r="K13" s="75">
        <v>11</v>
      </c>
    </row>
    <row r="14" spans="1:11" ht="14.25">
      <c r="A14" s="76">
        <v>12</v>
      </c>
      <c r="B14" s="77" t="s">
        <v>117</v>
      </c>
      <c r="C14" s="78" t="s">
        <v>46</v>
      </c>
      <c r="D14" s="79">
        <v>20</v>
      </c>
      <c r="E14" s="78" t="s">
        <v>103</v>
      </c>
      <c r="F14" s="80">
        <v>32595</v>
      </c>
      <c r="G14" s="78" t="s">
        <v>603</v>
      </c>
      <c r="H14" s="78" t="s">
        <v>604</v>
      </c>
      <c r="I14" s="78">
        <v>12</v>
      </c>
      <c r="J14" s="76" t="s">
        <v>118</v>
      </c>
      <c r="K14" s="75">
        <v>12</v>
      </c>
    </row>
    <row r="15" spans="1:11" ht="14.25">
      <c r="A15" s="76">
        <v>13</v>
      </c>
      <c r="B15" s="77" t="s">
        <v>119</v>
      </c>
      <c r="C15" s="78" t="s">
        <v>46</v>
      </c>
      <c r="D15" s="79">
        <v>22.42</v>
      </c>
      <c r="E15" s="78" t="s">
        <v>103</v>
      </c>
      <c r="F15" s="80">
        <v>38838</v>
      </c>
      <c r="G15" s="78" t="s">
        <v>603</v>
      </c>
      <c r="H15" s="78" t="s">
        <v>604</v>
      </c>
      <c r="I15" s="78">
        <v>13</v>
      </c>
      <c r="J15" s="76" t="s">
        <v>120</v>
      </c>
      <c r="K15" s="75">
        <v>13</v>
      </c>
    </row>
    <row r="16" spans="1:11" ht="14.25">
      <c r="A16" s="76">
        <v>14</v>
      </c>
      <c r="B16" s="77" t="s">
        <v>121</v>
      </c>
      <c r="C16" s="78" t="s">
        <v>46</v>
      </c>
      <c r="D16" s="79">
        <v>22.42</v>
      </c>
      <c r="E16" s="78" t="s">
        <v>103</v>
      </c>
      <c r="F16" s="80">
        <v>38838</v>
      </c>
      <c r="G16" s="78" t="s">
        <v>603</v>
      </c>
      <c r="H16" s="78" t="s">
        <v>604</v>
      </c>
      <c r="I16" s="78">
        <v>14</v>
      </c>
      <c r="J16" s="76" t="s">
        <v>122</v>
      </c>
      <c r="K16" s="75">
        <v>14</v>
      </c>
    </row>
    <row r="17" spans="1:11" ht="14.25">
      <c r="A17" s="76">
        <v>15</v>
      </c>
      <c r="B17" s="77" t="s">
        <v>123</v>
      </c>
      <c r="C17" s="78" t="s">
        <v>46</v>
      </c>
      <c r="D17" s="79">
        <v>19</v>
      </c>
      <c r="E17" s="78" t="s">
        <v>96</v>
      </c>
      <c r="F17" s="80">
        <v>32348</v>
      </c>
      <c r="G17" s="78" t="s">
        <v>603</v>
      </c>
      <c r="H17" s="78" t="s">
        <v>604</v>
      </c>
      <c r="I17" s="78">
        <v>17</v>
      </c>
      <c r="J17" s="76" t="s">
        <v>124</v>
      </c>
      <c r="K17" s="75">
        <v>15</v>
      </c>
    </row>
    <row r="18" spans="1:11" ht="14.25">
      <c r="A18" s="76">
        <v>16</v>
      </c>
      <c r="B18" s="77" t="s">
        <v>125</v>
      </c>
      <c r="C18" s="78" t="s">
        <v>46</v>
      </c>
      <c r="D18" s="79">
        <v>196</v>
      </c>
      <c r="E18" s="78" t="s">
        <v>96</v>
      </c>
      <c r="F18" s="80">
        <v>32348</v>
      </c>
      <c r="G18" s="78" t="s">
        <v>603</v>
      </c>
      <c r="H18" s="78" t="s">
        <v>604</v>
      </c>
      <c r="I18" s="78">
        <v>18</v>
      </c>
      <c r="J18" s="76" t="s">
        <v>126</v>
      </c>
      <c r="K18" s="75">
        <v>16</v>
      </c>
    </row>
    <row r="19" spans="1:11" ht="14.25">
      <c r="A19" s="76">
        <v>17</v>
      </c>
      <c r="B19" s="77" t="s">
        <v>127</v>
      </c>
      <c r="C19" s="78" t="s">
        <v>46</v>
      </c>
      <c r="D19" s="79">
        <v>288.99400000000003</v>
      </c>
      <c r="E19" s="78" t="s">
        <v>96</v>
      </c>
      <c r="F19" s="80">
        <v>39234</v>
      </c>
      <c r="G19" s="78" t="s">
        <v>603</v>
      </c>
      <c r="H19" s="78" t="s">
        <v>604</v>
      </c>
      <c r="I19" s="78">
        <v>19</v>
      </c>
      <c r="J19" s="76" t="s">
        <v>128</v>
      </c>
      <c r="K19" s="75">
        <v>17</v>
      </c>
    </row>
    <row r="20" spans="1:11" ht="14.25">
      <c r="A20" s="76">
        <v>18</v>
      </c>
      <c r="B20" s="77" t="s">
        <v>129</v>
      </c>
      <c r="C20" s="78" t="s">
        <v>46</v>
      </c>
      <c r="D20" s="79">
        <v>1.5</v>
      </c>
      <c r="E20" s="78" t="s">
        <v>103</v>
      </c>
      <c r="F20" s="80">
        <v>39387</v>
      </c>
      <c r="G20" s="78" t="s">
        <v>603</v>
      </c>
      <c r="H20" s="78" t="s">
        <v>604</v>
      </c>
      <c r="I20" s="78">
        <v>20</v>
      </c>
      <c r="J20" s="76" t="s">
        <v>130</v>
      </c>
      <c r="K20" s="75">
        <v>18</v>
      </c>
    </row>
    <row r="21" spans="1:11" ht="14.25">
      <c r="A21" s="76">
        <v>19</v>
      </c>
      <c r="B21" s="77" t="s">
        <v>131</v>
      </c>
      <c r="C21" s="78" t="s">
        <v>46</v>
      </c>
      <c r="D21" s="79">
        <v>1.5</v>
      </c>
      <c r="E21" s="78" t="s">
        <v>103</v>
      </c>
      <c r="F21" s="80">
        <v>39387</v>
      </c>
      <c r="G21" s="78" t="s">
        <v>603</v>
      </c>
      <c r="H21" s="78" t="s">
        <v>604</v>
      </c>
      <c r="I21" s="78">
        <v>21</v>
      </c>
      <c r="J21" s="76" t="s">
        <v>132</v>
      </c>
      <c r="K21" s="75">
        <v>19</v>
      </c>
    </row>
    <row r="22" spans="1:11" ht="14.25">
      <c r="A22" s="76">
        <v>20</v>
      </c>
      <c r="B22" s="81" t="s">
        <v>133</v>
      </c>
      <c r="C22" s="78" t="s">
        <v>46</v>
      </c>
      <c r="D22" s="79">
        <v>90.453000000000003</v>
      </c>
      <c r="E22" s="78" t="s">
        <v>96</v>
      </c>
      <c r="F22" s="80">
        <v>36526</v>
      </c>
      <c r="G22" s="78" t="s">
        <v>603</v>
      </c>
      <c r="H22" s="78" t="s">
        <v>604</v>
      </c>
      <c r="I22" s="78">
        <v>22</v>
      </c>
      <c r="J22" s="76" t="s">
        <v>134</v>
      </c>
      <c r="K22" s="75">
        <v>20</v>
      </c>
    </row>
    <row r="23" spans="1:11" ht="14.25">
      <c r="A23" s="76">
        <v>21</v>
      </c>
      <c r="B23" s="81" t="s">
        <v>135</v>
      </c>
      <c r="C23" s="78" t="s">
        <v>46</v>
      </c>
      <c r="D23" s="79">
        <v>123.73</v>
      </c>
      <c r="E23" s="78" t="s">
        <v>96</v>
      </c>
      <c r="F23" s="80">
        <v>36526</v>
      </c>
      <c r="G23" s="78" t="s">
        <v>603</v>
      </c>
      <c r="H23" s="78" t="s">
        <v>604</v>
      </c>
      <c r="I23" s="78">
        <v>23</v>
      </c>
      <c r="J23" s="76" t="s">
        <v>136</v>
      </c>
      <c r="K23" s="75">
        <v>21</v>
      </c>
    </row>
    <row r="24" spans="1:11" ht="14.25">
      <c r="A24" s="76">
        <v>22</v>
      </c>
      <c r="B24" s="77" t="s">
        <v>213</v>
      </c>
      <c r="C24" s="78" t="s">
        <v>46</v>
      </c>
      <c r="D24" s="79">
        <v>68.653000000000006</v>
      </c>
      <c r="E24" s="78" t="s">
        <v>96</v>
      </c>
      <c r="F24" s="80">
        <v>41885</v>
      </c>
      <c r="G24" s="78" t="s">
        <v>603</v>
      </c>
      <c r="H24" s="78" t="s">
        <v>604</v>
      </c>
      <c r="I24" s="78">
        <v>24</v>
      </c>
      <c r="J24" s="76" t="s">
        <v>214</v>
      </c>
      <c r="K24" s="75">
        <v>22</v>
      </c>
    </row>
    <row r="25" spans="1:11" ht="14.25">
      <c r="A25" s="76">
        <v>23</v>
      </c>
      <c r="B25" s="81" t="s">
        <v>137</v>
      </c>
      <c r="C25" s="78" t="s">
        <v>46</v>
      </c>
      <c r="D25" s="79">
        <v>149.12</v>
      </c>
      <c r="E25" s="78" t="s">
        <v>96</v>
      </c>
      <c r="F25" s="80">
        <v>39661</v>
      </c>
      <c r="G25" s="78" t="s">
        <v>603</v>
      </c>
      <c r="H25" s="78" t="s">
        <v>604</v>
      </c>
      <c r="I25" s="78">
        <v>25</v>
      </c>
      <c r="J25" s="76" t="s">
        <v>138</v>
      </c>
      <c r="K25" s="75">
        <v>23</v>
      </c>
    </row>
    <row r="26" spans="1:11" ht="14.25">
      <c r="A26" s="76">
        <v>24</v>
      </c>
      <c r="B26" s="81" t="s">
        <v>153</v>
      </c>
      <c r="C26" s="78" t="s">
        <v>46</v>
      </c>
      <c r="D26" s="79">
        <v>149.12</v>
      </c>
      <c r="E26" s="78" t="s">
        <v>96</v>
      </c>
      <c r="F26" s="80">
        <v>39661</v>
      </c>
      <c r="G26" s="78" t="s">
        <v>603</v>
      </c>
      <c r="H26" s="78" t="s">
        <v>604</v>
      </c>
      <c r="I26" s="78">
        <v>26</v>
      </c>
      <c r="J26" s="76" t="s">
        <v>154</v>
      </c>
      <c r="K26" s="75">
        <v>24</v>
      </c>
    </row>
    <row r="27" spans="1:11" ht="14.25">
      <c r="A27" s="76">
        <v>25</v>
      </c>
      <c r="B27" s="81" t="s">
        <v>155</v>
      </c>
      <c r="C27" s="78" t="s">
        <v>46</v>
      </c>
      <c r="D27" s="79">
        <v>162.04</v>
      </c>
      <c r="E27" s="78" t="s">
        <v>96</v>
      </c>
      <c r="F27" s="80">
        <v>32912</v>
      </c>
      <c r="G27" s="78" t="s">
        <v>603</v>
      </c>
      <c r="H27" s="78" t="s">
        <v>604</v>
      </c>
      <c r="I27" s="78">
        <v>27</v>
      </c>
      <c r="J27" s="76" t="s">
        <v>156</v>
      </c>
      <c r="K27" s="75">
        <v>25</v>
      </c>
    </row>
    <row r="28" spans="1:11" ht="14.25">
      <c r="A28" s="76">
        <v>26</v>
      </c>
      <c r="B28" s="77" t="s">
        <v>157</v>
      </c>
      <c r="C28" s="78" t="s">
        <v>46</v>
      </c>
      <c r="D28" s="79">
        <v>21.51</v>
      </c>
      <c r="E28" s="78" t="s">
        <v>96</v>
      </c>
      <c r="F28" s="80">
        <v>41365</v>
      </c>
      <c r="G28" s="78" t="s">
        <v>605</v>
      </c>
      <c r="H28" s="78" t="s">
        <v>606</v>
      </c>
      <c r="I28" s="78">
        <v>28</v>
      </c>
      <c r="J28" s="76" t="s">
        <v>158</v>
      </c>
      <c r="K28" s="75">
        <v>26</v>
      </c>
    </row>
    <row r="29" spans="1:11" ht="14.25">
      <c r="A29" s="76">
        <v>27</v>
      </c>
      <c r="B29" s="77" t="s">
        <v>159</v>
      </c>
      <c r="C29" s="78" t="s">
        <v>46</v>
      </c>
      <c r="D29" s="79">
        <v>337.05</v>
      </c>
      <c r="E29" s="78" t="s">
        <v>110</v>
      </c>
      <c r="F29" s="80">
        <v>41365</v>
      </c>
      <c r="G29" s="78" t="s">
        <v>605</v>
      </c>
      <c r="H29" s="78" t="s">
        <v>606</v>
      </c>
      <c r="I29" s="78">
        <v>29</v>
      </c>
      <c r="J29" s="76" t="s">
        <v>160</v>
      </c>
      <c r="K29" s="75">
        <v>27</v>
      </c>
    </row>
    <row r="30" spans="1:11" ht="14.25">
      <c r="A30" s="76">
        <v>28</v>
      </c>
      <c r="B30" s="77" t="s">
        <v>161</v>
      </c>
      <c r="C30" s="78" t="s">
        <v>46</v>
      </c>
      <c r="D30" s="79">
        <v>22.22</v>
      </c>
      <c r="E30" s="78" t="s">
        <v>96</v>
      </c>
      <c r="F30" s="80">
        <v>41365</v>
      </c>
      <c r="G30" s="78" t="s">
        <v>605</v>
      </c>
      <c r="H30" s="78" t="s">
        <v>606</v>
      </c>
      <c r="I30" s="78">
        <v>30</v>
      </c>
      <c r="J30" s="76" t="s">
        <v>162</v>
      </c>
      <c r="K30" s="75">
        <v>28</v>
      </c>
    </row>
    <row r="31" spans="1:11" ht="14.25">
      <c r="A31" s="76">
        <v>29</v>
      </c>
      <c r="B31" s="77" t="s">
        <v>163</v>
      </c>
      <c r="C31" s="78" t="s">
        <v>46</v>
      </c>
      <c r="D31" s="79">
        <v>338.33</v>
      </c>
      <c r="E31" s="78" t="s">
        <v>110</v>
      </c>
      <c r="F31" s="80">
        <v>41365</v>
      </c>
      <c r="G31" s="78" t="s">
        <v>605</v>
      </c>
      <c r="H31" s="78" t="s">
        <v>606</v>
      </c>
      <c r="I31" s="78">
        <v>31</v>
      </c>
      <c r="J31" s="76" t="s">
        <v>164</v>
      </c>
      <c r="K31" s="75">
        <v>29</v>
      </c>
    </row>
    <row r="32" spans="1:11" ht="14.25">
      <c r="A32" s="76">
        <v>30</v>
      </c>
      <c r="B32" s="81" t="s">
        <v>27</v>
      </c>
      <c r="C32" s="78" t="s">
        <v>46</v>
      </c>
      <c r="D32" s="79">
        <v>267.89</v>
      </c>
      <c r="E32" s="78" t="s">
        <v>103</v>
      </c>
      <c r="F32" s="80">
        <v>39904</v>
      </c>
      <c r="G32" s="78" t="s">
        <v>605</v>
      </c>
      <c r="H32" s="78" t="s">
        <v>606</v>
      </c>
      <c r="I32" s="78">
        <v>32</v>
      </c>
      <c r="J32" s="76" t="s">
        <v>165</v>
      </c>
      <c r="K32" s="75">
        <v>30</v>
      </c>
    </row>
    <row r="33" spans="1:11" ht="14.25">
      <c r="A33" s="76">
        <v>31</v>
      </c>
      <c r="B33" s="77" t="s">
        <v>38</v>
      </c>
      <c r="C33" s="78" t="s">
        <v>46</v>
      </c>
      <c r="D33" s="79">
        <v>260.76</v>
      </c>
      <c r="E33" s="78" t="s">
        <v>103</v>
      </c>
      <c r="F33" s="80">
        <v>40969</v>
      </c>
      <c r="G33" s="78" t="s">
        <v>605</v>
      </c>
      <c r="H33" s="78" t="s">
        <v>606</v>
      </c>
      <c r="I33" s="78">
        <v>33</v>
      </c>
      <c r="J33" s="76" t="s">
        <v>166</v>
      </c>
      <c r="K33" s="75">
        <v>31</v>
      </c>
    </row>
    <row r="34" spans="1:11" ht="14.25">
      <c r="A34" s="76">
        <v>32</v>
      </c>
      <c r="B34" s="77" t="s">
        <v>167</v>
      </c>
      <c r="C34" s="78" t="s">
        <v>46</v>
      </c>
      <c r="D34" s="79">
        <v>161.87</v>
      </c>
      <c r="E34" s="78" t="s">
        <v>103</v>
      </c>
      <c r="F34" s="80">
        <v>39904</v>
      </c>
      <c r="G34" s="78" t="s">
        <v>603</v>
      </c>
      <c r="H34" s="78" t="s">
        <v>604</v>
      </c>
      <c r="I34" s="78">
        <v>34</v>
      </c>
      <c r="J34" s="76" t="s">
        <v>168</v>
      </c>
      <c r="K34" s="75">
        <v>32</v>
      </c>
    </row>
    <row r="35" spans="1:11" ht="14.25">
      <c r="A35" s="76">
        <v>33</v>
      </c>
      <c r="B35" s="77" t="s">
        <v>169</v>
      </c>
      <c r="C35" s="78" t="s">
        <v>46</v>
      </c>
      <c r="D35" s="79">
        <v>161.87</v>
      </c>
      <c r="E35" s="78" t="s">
        <v>103</v>
      </c>
      <c r="F35" s="80">
        <v>39904</v>
      </c>
      <c r="G35" s="78" t="s">
        <v>603</v>
      </c>
      <c r="H35" s="78" t="s">
        <v>604</v>
      </c>
      <c r="I35" s="78">
        <v>35</v>
      </c>
      <c r="J35" s="76" t="s">
        <v>170</v>
      </c>
      <c r="K35" s="75">
        <v>33</v>
      </c>
    </row>
    <row r="36" spans="1:11">
      <c r="A36" s="76">
        <v>34</v>
      </c>
      <c r="B36" s="12" t="s">
        <v>171</v>
      </c>
      <c r="C36" s="78" t="s">
        <v>46</v>
      </c>
      <c r="D36" s="79">
        <v>241.23</v>
      </c>
      <c r="E36" s="78" t="s">
        <v>103</v>
      </c>
      <c r="F36" s="80">
        <v>40148</v>
      </c>
      <c r="G36" s="78" t="s">
        <v>603</v>
      </c>
      <c r="H36" s="78" t="s">
        <v>604</v>
      </c>
      <c r="I36" s="78">
        <v>36</v>
      </c>
      <c r="J36" s="76" t="s">
        <v>172</v>
      </c>
      <c r="K36" s="75">
        <v>34</v>
      </c>
    </row>
    <row r="37" spans="1:11">
      <c r="A37" s="76">
        <v>35</v>
      </c>
      <c r="B37" s="12" t="s">
        <v>173</v>
      </c>
      <c r="C37" s="78" t="s">
        <v>46</v>
      </c>
      <c r="D37" s="79">
        <v>289.97000000000003</v>
      </c>
      <c r="E37" s="78" t="s">
        <v>103</v>
      </c>
      <c r="F37" s="80">
        <v>40148</v>
      </c>
      <c r="G37" s="78" t="s">
        <v>603</v>
      </c>
      <c r="H37" s="78" t="s">
        <v>604</v>
      </c>
      <c r="I37" s="78">
        <v>37</v>
      </c>
      <c r="J37" s="76" t="s">
        <v>174</v>
      </c>
      <c r="K37" s="75">
        <v>35</v>
      </c>
    </row>
    <row r="38" spans="1:11" ht="14.25">
      <c r="A38" s="76">
        <v>36</v>
      </c>
      <c r="B38" s="81" t="s">
        <v>30</v>
      </c>
      <c r="C38" s="78" t="s">
        <v>46</v>
      </c>
      <c r="D38" s="79">
        <v>378.67</v>
      </c>
      <c r="E38" s="78" t="s">
        <v>103</v>
      </c>
      <c r="F38" s="80">
        <v>40695</v>
      </c>
      <c r="G38" s="78" t="s">
        <v>603</v>
      </c>
      <c r="H38" s="78" t="s">
        <v>604</v>
      </c>
      <c r="I38" s="78">
        <v>38</v>
      </c>
      <c r="J38" s="76" t="s">
        <v>175</v>
      </c>
      <c r="K38" s="75">
        <v>36</v>
      </c>
    </row>
    <row r="39" spans="1:11">
      <c r="A39" s="76">
        <v>37</v>
      </c>
      <c r="B39" s="12" t="s">
        <v>176</v>
      </c>
      <c r="C39" s="78" t="s">
        <v>46</v>
      </c>
      <c r="D39" s="79">
        <v>4.96</v>
      </c>
      <c r="E39" s="78" t="s">
        <v>103</v>
      </c>
      <c r="F39" s="80">
        <v>40695</v>
      </c>
      <c r="G39" s="78" t="s">
        <v>603</v>
      </c>
      <c r="H39" s="78" t="s">
        <v>604</v>
      </c>
      <c r="I39" s="78">
        <v>39</v>
      </c>
      <c r="J39" s="76" t="s">
        <v>177</v>
      </c>
      <c r="K39" s="75">
        <v>37</v>
      </c>
    </row>
    <row r="40" spans="1:11">
      <c r="A40" s="76">
        <v>38</v>
      </c>
      <c r="B40" s="12" t="s">
        <v>178</v>
      </c>
      <c r="C40" s="78" t="s">
        <v>46</v>
      </c>
      <c r="D40" s="79">
        <v>4.96</v>
      </c>
      <c r="E40" s="78" t="s">
        <v>103</v>
      </c>
      <c r="F40" s="80">
        <v>40695</v>
      </c>
      <c r="G40" s="78" t="s">
        <v>603</v>
      </c>
      <c r="H40" s="78" t="s">
        <v>604</v>
      </c>
      <c r="I40" s="78">
        <v>40</v>
      </c>
      <c r="J40" s="76" t="s">
        <v>179</v>
      </c>
      <c r="K40" s="75">
        <v>38</v>
      </c>
    </row>
    <row r="41" spans="1:11" ht="14.25">
      <c r="A41" s="76">
        <v>39</v>
      </c>
      <c r="B41" s="81" t="s">
        <v>180</v>
      </c>
      <c r="C41" s="78" t="s">
        <v>46</v>
      </c>
      <c r="D41" s="79">
        <v>211.86</v>
      </c>
      <c r="E41" s="78" t="s">
        <v>96</v>
      </c>
      <c r="F41" s="80">
        <v>40725</v>
      </c>
      <c r="G41" s="78" t="s">
        <v>603</v>
      </c>
      <c r="H41" s="78" t="s">
        <v>604</v>
      </c>
      <c r="I41" s="78">
        <v>41</v>
      </c>
      <c r="J41" s="76" t="s">
        <v>181</v>
      </c>
      <c r="K41" s="75">
        <v>39</v>
      </c>
    </row>
    <row r="42" spans="1:11" ht="14.25">
      <c r="A42" s="76">
        <v>40</v>
      </c>
      <c r="B42" s="77" t="s">
        <v>182</v>
      </c>
      <c r="C42" s="78" t="s">
        <v>46</v>
      </c>
      <c r="D42" s="79">
        <v>212.83</v>
      </c>
      <c r="E42" s="78" t="s">
        <v>96</v>
      </c>
      <c r="F42" s="80">
        <v>40725</v>
      </c>
      <c r="G42" s="78" t="s">
        <v>603</v>
      </c>
      <c r="H42" s="78" t="s">
        <v>604</v>
      </c>
      <c r="I42" s="78">
        <v>42</v>
      </c>
      <c r="J42" s="76" t="s">
        <v>183</v>
      </c>
      <c r="K42" s="75">
        <v>40</v>
      </c>
    </row>
    <row r="43" spans="1:11" ht="14.25">
      <c r="A43" s="76">
        <v>41</v>
      </c>
      <c r="B43" s="81" t="s">
        <v>39</v>
      </c>
      <c r="C43" s="78" t="s">
        <v>46</v>
      </c>
      <c r="D43" s="79">
        <v>336.94</v>
      </c>
      <c r="E43" s="78" t="s">
        <v>103</v>
      </c>
      <c r="F43" s="80">
        <v>40756</v>
      </c>
      <c r="G43" s="78" t="s">
        <v>605</v>
      </c>
      <c r="H43" s="78" t="s">
        <v>604</v>
      </c>
      <c r="I43" s="78">
        <v>43</v>
      </c>
      <c r="J43" s="76" t="s">
        <v>184</v>
      </c>
      <c r="K43" s="75">
        <v>41</v>
      </c>
    </row>
    <row r="44" spans="1:11" ht="14.25">
      <c r="A44" s="76">
        <v>42</v>
      </c>
      <c r="B44" s="81" t="s">
        <v>185</v>
      </c>
      <c r="C44" s="78" t="s">
        <v>46</v>
      </c>
      <c r="D44" s="79">
        <v>336.94</v>
      </c>
      <c r="E44" s="78" t="s">
        <v>103</v>
      </c>
      <c r="F44" s="80">
        <v>40756</v>
      </c>
      <c r="G44" s="78" t="s">
        <v>605</v>
      </c>
      <c r="H44" s="78" t="s">
        <v>604</v>
      </c>
      <c r="I44" s="78">
        <v>44</v>
      </c>
      <c r="J44" s="76" t="s">
        <v>186</v>
      </c>
      <c r="K44" s="75">
        <v>42</v>
      </c>
    </row>
    <row r="45" spans="1:11" ht="14.25">
      <c r="A45" s="76">
        <v>43</v>
      </c>
      <c r="B45" s="77" t="s">
        <v>187</v>
      </c>
      <c r="C45" s="78" t="s">
        <v>46</v>
      </c>
      <c r="D45" s="79">
        <v>7.45</v>
      </c>
      <c r="E45" s="78" t="s">
        <v>96</v>
      </c>
      <c r="F45" s="80">
        <v>40969</v>
      </c>
      <c r="G45" s="78" t="s">
        <v>603</v>
      </c>
      <c r="H45" s="78" t="s">
        <v>604</v>
      </c>
      <c r="I45" s="78">
        <v>45</v>
      </c>
      <c r="J45" s="76" t="s">
        <v>188</v>
      </c>
      <c r="K45" s="75">
        <v>43</v>
      </c>
    </row>
    <row r="46" spans="1:11" ht="14.25">
      <c r="A46" s="76">
        <v>44</v>
      </c>
      <c r="B46" s="77" t="s">
        <v>189</v>
      </c>
      <c r="C46" s="78" t="s">
        <v>46</v>
      </c>
      <c r="D46" s="79">
        <v>219.19</v>
      </c>
      <c r="E46" s="78" t="s">
        <v>96</v>
      </c>
      <c r="F46" s="80">
        <v>40969</v>
      </c>
      <c r="G46" s="78" t="s">
        <v>603</v>
      </c>
      <c r="H46" s="78" t="s">
        <v>604</v>
      </c>
      <c r="I46" s="78">
        <v>46</v>
      </c>
      <c r="J46" s="76" t="s">
        <v>190</v>
      </c>
      <c r="K46" s="75">
        <v>44</v>
      </c>
    </row>
    <row r="47" spans="1:11" ht="14.25">
      <c r="A47" s="76">
        <v>45</v>
      </c>
      <c r="B47" s="77" t="s">
        <v>191</v>
      </c>
      <c r="C47" s="78" t="s">
        <v>46</v>
      </c>
      <c r="D47" s="79">
        <v>123.84</v>
      </c>
      <c r="E47" s="78" t="s">
        <v>103</v>
      </c>
      <c r="F47" s="80">
        <v>41061</v>
      </c>
      <c r="G47" s="78" t="s">
        <v>605</v>
      </c>
      <c r="H47" s="78" t="s">
        <v>604</v>
      </c>
      <c r="I47" s="78">
        <v>47</v>
      </c>
      <c r="J47" s="76" t="s">
        <v>192</v>
      </c>
      <c r="K47" s="75">
        <v>45</v>
      </c>
    </row>
    <row r="48" spans="1:11" ht="14.25">
      <c r="A48" s="76">
        <v>46</v>
      </c>
      <c r="B48" s="77" t="s">
        <v>193</v>
      </c>
      <c r="C48" s="78" t="s">
        <v>46</v>
      </c>
      <c r="D48" s="79">
        <v>14.77</v>
      </c>
      <c r="E48" s="78" t="s">
        <v>96</v>
      </c>
      <c r="F48" s="80">
        <v>41000</v>
      </c>
      <c r="G48" s="78" t="s">
        <v>603</v>
      </c>
      <c r="H48" s="78" t="s">
        <v>604</v>
      </c>
      <c r="I48" s="78">
        <v>48</v>
      </c>
      <c r="J48" s="76" t="s">
        <v>194</v>
      </c>
      <c r="K48" s="75">
        <v>46</v>
      </c>
    </row>
    <row r="49" spans="1:11" ht="14.25">
      <c r="A49" s="76">
        <v>47</v>
      </c>
      <c r="B49" s="81" t="s">
        <v>470</v>
      </c>
      <c r="C49" s="78" t="s">
        <v>46</v>
      </c>
      <c r="D49" s="79">
        <v>211.87</v>
      </c>
      <c r="E49" s="78" t="s">
        <v>96</v>
      </c>
      <c r="F49" s="80">
        <v>41000</v>
      </c>
      <c r="G49" s="78" t="s">
        <v>603</v>
      </c>
      <c r="H49" s="78" t="s">
        <v>604</v>
      </c>
      <c r="I49" s="78">
        <v>49</v>
      </c>
      <c r="J49" s="76" t="s">
        <v>195</v>
      </c>
      <c r="K49" s="75">
        <v>47</v>
      </c>
    </row>
    <row r="50" spans="1:11" ht="14.25">
      <c r="A50" s="76">
        <v>48</v>
      </c>
      <c r="B50" s="81" t="s">
        <v>469</v>
      </c>
      <c r="C50" s="78" t="s">
        <v>46</v>
      </c>
      <c r="D50" s="79">
        <v>370.57</v>
      </c>
      <c r="E50" s="78" t="s">
        <v>110</v>
      </c>
      <c r="F50" s="80">
        <v>41275</v>
      </c>
      <c r="G50" s="78" t="s">
        <v>605</v>
      </c>
      <c r="H50" s="78" t="s">
        <v>604</v>
      </c>
      <c r="I50" s="78">
        <v>50</v>
      </c>
      <c r="J50" s="76" t="s">
        <v>197</v>
      </c>
      <c r="K50" s="75">
        <v>48</v>
      </c>
    </row>
    <row r="51" spans="1:11" ht="14.25">
      <c r="A51" s="76">
        <v>49</v>
      </c>
      <c r="B51" s="81" t="s">
        <v>468</v>
      </c>
      <c r="C51" s="78" t="s">
        <v>46</v>
      </c>
      <c r="D51" s="79">
        <v>370.57</v>
      </c>
      <c r="E51" s="78" t="s">
        <v>110</v>
      </c>
      <c r="F51" s="80">
        <v>41275</v>
      </c>
      <c r="G51" s="78" t="s">
        <v>605</v>
      </c>
      <c r="H51" s="78" t="s">
        <v>604</v>
      </c>
      <c r="I51" s="78">
        <v>51</v>
      </c>
      <c r="J51" s="76" t="s">
        <v>199</v>
      </c>
      <c r="K51" s="75">
        <v>49</v>
      </c>
    </row>
    <row r="52" spans="1:11" ht="14.25">
      <c r="A52" s="76">
        <v>50</v>
      </c>
      <c r="B52" s="81" t="s">
        <v>200</v>
      </c>
      <c r="C52" s="78" t="s">
        <v>46</v>
      </c>
      <c r="D52" s="79">
        <v>21.5</v>
      </c>
      <c r="E52" s="78" t="s">
        <v>96</v>
      </c>
      <c r="F52" s="80">
        <v>41365</v>
      </c>
      <c r="G52" s="78" t="s">
        <v>603</v>
      </c>
      <c r="H52" s="78" t="s">
        <v>604</v>
      </c>
      <c r="I52" s="78">
        <v>54</v>
      </c>
      <c r="J52" s="76" t="s">
        <v>201</v>
      </c>
      <c r="K52" s="75">
        <v>50</v>
      </c>
    </row>
    <row r="53" spans="1:11" ht="14.25">
      <c r="A53" s="76">
        <v>51</v>
      </c>
      <c r="B53" s="81" t="s">
        <v>202</v>
      </c>
      <c r="C53" s="78" t="s">
        <v>46</v>
      </c>
      <c r="D53" s="79">
        <v>21.5</v>
      </c>
      <c r="E53" s="78" t="s">
        <v>96</v>
      </c>
      <c r="F53" s="80">
        <v>41365</v>
      </c>
      <c r="G53" s="78" t="s">
        <v>603</v>
      </c>
      <c r="H53" s="78" t="s">
        <v>604</v>
      </c>
      <c r="I53" s="78">
        <v>55</v>
      </c>
      <c r="J53" s="76" t="s">
        <v>203</v>
      </c>
      <c r="K53" s="75">
        <v>51</v>
      </c>
    </row>
    <row r="54" spans="1:11" ht="14.25">
      <c r="A54" s="76">
        <v>52</v>
      </c>
      <c r="B54" s="81" t="s">
        <v>204</v>
      </c>
      <c r="C54" s="78" t="s">
        <v>46</v>
      </c>
      <c r="D54" s="79">
        <v>6.29</v>
      </c>
      <c r="E54" s="78" t="s">
        <v>96</v>
      </c>
      <c r="F54" s="80">
        <v>41395</v>
      </c>
      <c r="G54" s="78" t="s">
        <v>603</v>
      </c>
      <c r="H54" s="78" t="s">
        <v>604</v>
      </c>
      <c r="I54" s="78">
        <v>56</v>
      </c>
      <c r="J54" s="76" t="s">
        <v>205</v>
      </c>
      <c r="K54" s="75">
        <v>52</v>
      </c>
    </row>
    <row r="55" spans="1:11" ht="14.25">
      <c r="A55" s="76">
        <v>53</v>
      </c>
      <c r="B55" s="81" t="s">
        <v>206</v>
      </c>
      <c r="C55" s="78" t="s">
        <v>46</v>
      </c>
      <c r="D55" s="79">
        <v>6.29</v>
      </c>
      <c r="E55" s="78" t="s">
        <v>96</v>
      </c>
      <c r="F55" s="80">
        <v>41395</v>
      </c>
      <c r="G55" s="78" t="s">
        <v>603</v>
      </c>
      <c r="H55" s="78" t="s">
        <v>604</v>
      </c>
      <c r="I55" s="78">
        <v>57</v>
      </c>
      <c r="J55" s="76" t="s">
        <v>207</v>
      </c>
      <c r="K55" s="75">
        <v>53</v>
      </c>
    </row>
    <row r="56" spans="1:11" ht="14.25">
      <c r="A56" s="76">
        <v>54</v>
      </c>
      <c r="B56" s="81" t="s">
        <v>139</v>
      </c>
      <c r="C56" s="78" t="s">
        <v>46</v>
      </c>
      <c r="D56" s="79">
        <v>47.97</v>
      </c>
      <c r="E56" s="78" t="s">
        <v>96</v>
      </c>
      <c r="F56" s="80">
        <v>41579</v>
      </c>
      <c r="G56" s="78" t="s">
        <v>607</v>
      </c>
      <c r="H56" s="78" t="s">
        <v>608</v>
      </c>
      <c r="I56" s="78">
        <v>58</v>
      </c>
      <c r="J56" s="76" t="s">
        <v>140</v>
      </c>
      <c r="K56" s="75">
        <v>54</v>
      </c>
    </row>
    <row r="57" spans="1:11" ht="14.25">
      <c r="A57" s="76">
        <v>55</v>
      </c>
      <c r="B57" s="81" t="s">
        <v>467</v>
      </c>
      <c r="C57" s="78" t="s">
        <v>46</v>
      </c>
      <c r="D57" s="79">
        <v>47.97</v>
      </c>
      <c r="E57" s="78" t="s">
        <v>96</v>
      </c>
      <c r="F57" s="80">
        <v>41579</v>
      </c>
      <c r="G57" s="78" t="s">
        <v>607</v>
      </c>
      <c r="H57" s="78" t="s">
        <v>608</v>
      </c>
      <c r="I57" s="78">
        <v>59</v>
      </c>
      <c r="J57" s="76" t="s">
        <v>141</v>
      </c>
      <c r="K57" s="75">
        <v>55</v>
      </c>
    </row>
    <row r="58" spans="1:11" ht="14.25">
      <c r="A58" s="76">
        <v>56</v>
      </c>
      <c r="B58" s="81" t="s">
        <v>142</v>
      </c>
      <c r="C58" s="78" t="s">
        <v>46</v>
      </c>
      <c r="D58" s="79">
        <v>239.84</v>
      </c>
      <c r="E58" s="78" t="s">
        <v>96</v>
      </c>
      <c r="F58" s="80">
        <v>41671</v>
      </c>
      <c r="G58" s="78" t="s">
        <v>607</v>
      </c>
      <c r="H58" s="78" t="s">
        <v>608</v>
      </c>
      <c r="I58" s="78">
        <v>60</v>
      </c>
      <c r="J58" s="76" t="s">
        <v>143</v>
      </c>
      <c r="K58" s="75">
        <v>56</v>
      </c>
    </row>
    <row r="59" spans="1:11" ht="14.25">
      <c r="A59" s="76">
        <v>57</v>
      </c>
      <c r="B59" s="81" t="s">
        <v>16</v>
      </c>
      <c r="C59" s="78" t="s">
        <v>46</v>
      </c>
      <c r="D59" s="79">
        <v>239.84</v>
      </c>
      <c r="E59" s="78" t="s">
        <v>96</v>
      </c>
      <c r="F59" s="80">
        <v>41671</v>
      </c>
      <c r="G59" s="78" t="s">
        <v>607</v>
      </c>
      <c r="H59" s="78" t="s">
        <v>608</v>
      </c>
      <c r="I59" s="78">
        <v>61</v>
      </c>
      <c r="J59" s="76" t="s">
        <v>144</v>
      </c>
      <c r="K59" s="75">
        <v>57</v>
      </c>
    </row>
    <row r="60" spans="1:11" ht="14.25">
      <c r="A60" s="76">
        <v>58</v>
      </c>
      <c r="B60" s="81" t="s">
        <v>145</v>
      </c>
      <c r="C60" s="78" t="s">
        <v>46</v>
      </c>
      <c r="D60" s="79">
        <v>52.56</v>
      </c>
      <c r="E60" s="78" t="s">
        <v>103</v>
      </c>
      <c r="F60" s="80">
        <v>41758</v>
      </c>
      <c r="G60" s="78" t="s">
        <v>605</v>
      </c>
      <c r="H60" s="78" t="s">
        <v>604</v>
      </c>
      <c r="I60" s="78">
        <v>62</v>
      </c>
      <c r="J60" s="76" t="s">
        <v>146</v>
      </c>
      <c r="K60" s="75">
        <v>58</v>
      </c>
    </row>
    <row r="61" spans="1:11">
      <c r="A61" s="76">
        <v>59</v>
      </c>
      <c r="B61" s="12" t="s">
        <v>147</v>
      </c>
      <c r="C61" s="78" t="s">
        <v>46</v>
      </c>
      <c r="D61" s="79">
        <v>18.14</v>
      </c>
      <c r="E61" s="78" t="s">
        <v>103</v>
      </c>
      <c r="F61" s="80">
        <v>41750</v>
      </c>
      <c r="G61" s="78" t="s">
        <v>603</v>
      </c>
      <c r="H61" s="78" t="s">
        <v>604</v>
      </c>
      <c r="I61" s="78">
        <v>63</v>
      </c>
      <c r="J61" s="76" t="s">
        <v>148</v>
      </c>
      <c r="K61" s="75">
        <v>59</v>
      </c>
    </row>
    <row r="62" spans="1:11">
      <c r="A62" s="76">
        <v>60</v>
      </c>
      <c r="B62" s="12" t="s">
        <v>149</v>
      </c>
      <c r="C62" s="78" t="s">
        <v>46</v>
      </c>
      <c r="D62" s="79">
        <v>391</v>
      </c>
      <c r="E62" s="78" t="s">
        <v>103</v>
      </c>
      <c r="F62" s="80">
        <v>41750</v>
      </c>
      <c r="G62" s="78" t="s">
        <v>603</v>
      </c>
      <c r="H62" s="78" t="s">
        <v>604</v>
      </c>
      <c r="I62" s="78">
        <v>64</v>
      </c>
      <c r="J62" s="76" t="s">
        <v>150</v>
      </c>
      <c r="K62" s="75">
        <v>60</v>
      </c>
    </row>
    <row r="63" spans="1:11" ht="14.25">
      <c r="A63" s="76">
        <v>61</v>
      </c>
      <c r="B63" s="81" t="s">
        <v>151</v>
      </c>
      <c r="C63" s="78" t="s">
        <v>46</v>
      </c>
      <c r="D63" s="79">
        <v>52.56</v>
      </c>
      <c r="E63" s="78" t="s">
        <v>103</v>
      </c>
      <c r="F63" s="80">
        <v>41759</v>
      </c>
      <c r="G63" s="78" t="s">
        <v>605</v>
      </c>
      <c r="H63" s="78" t="s">
        <v>604</v>
      </c>
      <c r="I63" s="78">
        <v>65</v>
      </c>
      <c r="J63" s="76" t="s">
        <v>152</v>
      </c>
      <c r="K63" s="75">
        <v>61</v>
      </c>
    </row>
    <row r="64" spans="1:11">
      <c r="A64" s="76">
        <v>62</v>
      </c>
      <c r="B64" s="11" t="s">
        <v>208</v>
      </c>
      <c r="C64" s="78" t="s">
        <v>46</v>
      </c>
      <c r="D64" s="79">
        <v>357.62</v>
      </c>
      <c r="E64" s="78" t="s">
        <v>96</v>
      </c>
      <c r="F64" s="80">
        <v>41783</v>
      </c>
      <c r="G64" s="78" t="s">
        <v>605</v>
      </c>
      <c r="H64" s="78" t="s">
        <v>606</v>
      </c>
      <c r="I64" s="78">
        <v>66</v>
      </c>
      <c r="J64" s="76" t="s">
        <v>209</v>
      </c>
      <c r="K64" s="75">
        <v>62</v>
      </c>
    </row>
    <row r="65" spans="1:11" ht="14.25">
      <c r="A65" s="76">
        <v>63</v>
      </c>
      <c r="B65" s="81" t="s">
        <v>41</v>
      </c>
      <c r="C65" s="78" t="s">
        <v>46</v>
      </c>
      <c r="D65" s="79">
        <v>347.577</v>
      </c>
      <c r="E65" s="78" t="s">
        <v>103</v>
      </c>
      <c r="F65" s="80">
        <v>41828</v>
      </c>
      <c r="G65" s="78" t="s">
        <v>605</v>
      </c>
      <c r="H65" s="78" t="s">
        <v>606</v>
      </c>
      <c r="I65" s="78">
        <v>67</v>
      </c>
      <c r="J65" s="76" t="s">
        <v>210</v>
      </c>
      <c r="K65" s="75">
        <v>63</v>
      </c>
    </row>
    <row r="66" spans="1:11" ht="14.25">
      <c r="A66" s="76">
        <v>64</v>
      </c>
      <c r="B66" s="81" t="s">
        <v>211</v>
      </c>
      <c r="C66" s="78" t="s">
        <v>46</v>
      </c>
      <c r="D66" s="79">
        <v>347.577</v>
      </c>
      <c r="E66" s="78" t="s">
        <v>103</v>
      </c>
      <c r="F66" s="80">
        <v>41828</v>
      </c>
      <c r="G66" s="78" t="s">
        <v>605</v>
      </c>
      <c r="H66" s="78" t="s">
        <v>606</v>
      </c>
      <c r="I66" s="78">
        <v>68</v>
      </c>
      <c r="J66" s="76" t="s">
        <v>212</v>
      </c>
      <c r="K66" s="75">
        <v>64</v>
      </c>
    </row>
    <row r="67" spans="1:11">
      <c r="A67" s="76">
        <v>65</v>
      </c>
      <c r="B67" s="12" t="s">
        <v>37</v>
      </c>
      <c r="C67" s="78" t="s">
        <v>46</v>
      </c>
      <c r="D67" s="79">
        <v>369.10700000000003</v>
      </c>
      <c r="E67" s="78" t="s">
        <v>110</v>
      </c>
      <c r="F67" s="80">
        <v>41960</v>
      </c>
      <c r="G67" s="78" t="s">
        <v>607</v>
      </c>
      <c r="H67" s="78" t="s">
        <v>609</v>
      </c>
      <c r="I67" s="78">
        <v>69</v>
      </c>
      <c r="J67" s="76" t="s">
        <v>215</v>
      </c>
      <c r="K67" s="75">
        <v>65</v>
      </c>
    </row>
    <row r="68" spans="1:11">
      <c r="A68" s="76">
        <v>66</v>
      </c>
      <c r="B68" s="12" t="s">
        <v>36</v>
      </c>
      <c r="C68" s="78" t="s">
        <v>46</v>
      </c>
      <c r="D68" s="79">
        <v>369.10700000000003</v>
      </c>
      <c r="E68" s="78" t="s">
        <v>110</v>
      </c>
      <c r="F68" s="80">
        <v>41960</v>
      </c>
      <c r="G68" s="78" t="s">
        <v>607</v>
      </c>
      <c r="H68" s="78" t="s">
        <v>608</v>
      </c>
      <c r="I68" s="78">
        <v>70</v>
      </c>
      <c r="J68" s="76" t="s">
        <v>216</v>
      </c>
      <c r="K68" s="75">
        <v>66</v>
      </c>
    </row>
    <row r="69" spans="1:11">
      <c r="A69" s="76">
        <v>67</v>
      </c>
      <c r="B69" s="82" t="s">
        <v>218</v>
      </c>
      <c r="C69" s="78" t="s">
        <v>46</v>
      </c>
      <c r="D69" s="79">
        <v>272.202</v>
      </c>
      <c r="E69" s="78" t="s">
        <v>103</v>
      </c>
      <c r="F69" s="80">
        <v>42065</v>
      </c>
      <c r="G69" s="78" t="s">
        <v>603</v>
      </c>
      <c r="H69" s="78" t="s">
        <v>604</v>
      </c>
      <c r="I69" s="78">
        <v>71</v>
      </c>
      <c r="J69" s="76" t="s">
        <v>219</v>
      </c>
      <c r="K69" s="75">
        <v>67</v>
      </c>
    </row>
    <row r="70" spans="1:11">
      <c r="A70" s="76">
        <v>68</v>
      </c>
      <c r="B70" s="82" t="s">
        <v>220</v>
      </c>
      <c r="C70" s="78" t="s">
        <v>46</v>
      </c>
      <c r="D70" s="79">
        <v>272.202</v>
      </c>
      <c r="E70" s="78" t="s">
        <v>103</v>
      </c>
      <c r="F70" s="80">
        <v>42065</v>
      </c>
      <c r="G70" s="78" t="s">
        <v>603</v>
      </c>
      <c r="H70" s="78" t="s">
        <v>604</v>
      </c>
      <c r="I70" s="78">
        <v>72</v>
      </c>
      <c r="J70" s="76" t="s">
        <v>221</v>
      </c>
      <c r="K70" s="75">
        <v>68</v>
      </c>
    </row>
    <row r="71" spans="1:11">
      <c r="A71" s="76">
        <v>69</v>
      </c>
      <c r="B71" s="82" t="s">
        <v>222</v>
      </c>
      <c r="C71" s="78" t="s">
        <v>46</v>
      </c>
      <c r="D71" s="79">
        <v>65</v>
      </c>
      <c r="E71" s="78" t="s">
        <v>103</v>
      </c>
      <c r="F71" s="80">
        <v>42065</v>
      </c>
      <c r="G71" s="78" t="s">
        <v>603</v>
      </c>
      <c r="H71" s="78" t="s">
        <v>604</v>
      </c>
      <c r="I71" s="78">
        <v>73</v>
      </c>
      <c r="J71" s="76" t="s">
        <v>223</v>
      </c>
      <c r="K71" s="75">
        <v>69</v>
      </c>
    </row>
    <row r="72" spans="1:11">
      <c r="A72" s="76">
        <v>70</v>
      </c>
      <c r="B72" s="82" t="s">
        <v>224</v>
      </c>
      <c r="C72" s="78" t="s">
        <v>46</v>
      </c>
      <c r="D72" s="79">
        <v>65</v>
      </c>
      <c r="E72" s="78" t="s">
        <v>103</v>
      </c>
      <c r="F72" s="80">
        <v>42065</v>
      </c>
      <c r="G72" s="78" t="s">
        <v>603</v>
      </c>
      <c r="H72" s="78" t="s">
        <v>604</v>
      </c>
      <c r="I72" s="78">
        <v>74</v>
      </c>
      <c r="J72" s="76" t="s">
        <v>225</v>
      </c>
      <c r="K72" s="75">
        <v>70</v>
      </c>
    </row>
    <row r="73" spans="1:11">
      <c r="A73" s="76">
        <v>71</v>
      </c>
      <c r="B73" s="82" t="s">
        <v>25</v>
      </c>
      <c r="C73" s="78" t="s">
        <v>46</v>
      </c>
      <c r="D73" s="79">
        <v>269.84199999999998</v>
      </c>
      <c r="E73" s="78" t="s">
        <v>103</v>
      </c>
      <c r="F73" s="80">
        <v>42065</v>
      </c>
      <c r="G73" s="78" t="s">
        <v>605</v>
      </c>
      <c r="H73" s="78" t="s">
        <v>606</v>
      </c>
      <c r="I73" s="78">
        <v>75</v>
      </c>
      <c r="J73" s="76" t="s">
        <v>217</v>
      </c>
      <c r="K73" s="75">
        <v>71</v>
      </c>
    </row>
    <row r="74" spans="1:11">
      <c r="A74" s="76">
        <v>72</v>
      </c>
      <c r="B74" s="8" t="s">
        <v>8</v>
      </c>
      <c r="C74" s="78" t="s">
        <v>46</v>
      </c>
      <c r="D74" s="79">
        <v>355</v>
      </c>
      <c r="E74" s="78" t="s">
        <v>103</v>
      </c>
      <c r="F74" s="80">
        <v>42095</v>
      </c>
      <c r="G74" s="78" t="s">
        <v>607</v>
      </c>
      <c r="H74" s="78" t="s">
        <v>609</v>
      </c>
      <c r="I74" s="78">
        <v>76</v>
      </c>
      <c r="J74" s="76" t="s">
        <v>226</v>
      </c>
      <c r="K74" s="75">
        <v>72</v>
      </c>
    </row>
    <row r="75" spans="1:11">
      <c r="A75" s="76">
        <v>73</v>
      </c>
      <c r="B75" s="8" t="s">
        <v>227</v>
      </c>
      <c r="C75" s="78" t="s">
        <v>46</v>
      </c>
      <c r="D75" s="79">
        <v>355</v>
      </c>
      <c r="E75" s="78" t="s">
        <v>103</v>
      </c>
      <c r="F75" s="80">
        <v>42095</v>
      </c>
      <c r="G75" s="78" t="s">
        <v>607</v>
      </c>
      <c r="H75" s="78" t="s">
        <v>609</v>
      </c>
      <c r="I75" s="78">
        <v>77</v>
      </c>
      <c r="J75" s="76" t="s">
        <v>228</v>
      </c>
      <c r="K75" s="75">
        <v>73</v>
      </c>
    </row>
    <row r="76" spans="1:11">
      <c r="A76" s="76">
        <v>74</v>
      </c>
      <c r="B76" s="82" t="s">
        <v>229</v>
      </c>
      <c r="C76" s="78" t="s">
        <v>46</v>
      </c>
      <c r="D76" s="79">
        <v>11.2</v>
      </c>
      <c r="E76" s="78" t="s">
        <v>103</v>
      </c>
      <c r="F76" s="80">
        <v>42097</v>
      </c>
      <c r="G76" s="78" t="s">
        <v>603</v>
      </c>
      <c r="H76" s="78" t="s">
        <v>604</v>
      </c>
      <c r="I76" s="78">
        <v>78</v>
      </c>
      <c r="J76" s="76" t="s">
        <v>230</v>
      </c>
      <c r="K76" s="75">
        <v>74</v>
      </c>
    </row>
    <row r="77" spans="1:11">
      <c r="A77" s="76">
        <v>75</v>
      </c>
      <c r="B77" s="82" t="s">
        <v>231</v>
      </c>
      <c r="C77" s="78" t="s">
        <v>46</v>
      </c>
      <c r="D77" s="79">
        <v>11.2</v>
      </c>
      <c r="E77" s="78" t="s">
        <v>103</v>
      </c>
      <c r="F77" s="80">
        <v>42097</v>
      </c>
      <c r="G77" s="78" t="s">
        <v>603</v>
      </c>
      <c r="H77" s="78" t="s">
        <v>604</v>
      </c>
      <c r="I77" s="78">
        <v>79</v>
      </c>
      <c r="J77" s="76" t="s">
        <v>232</v>
      </c>
      <c r="K77" s="75">
        <v>75</v>
      </c>
    </row>
    <row r="78" spans="1:11">
      <c r="A78" s="76">
        <v>76</v>
      </c>
      <c r="B78" s="8" t="s">
        <v>233</v>
      </c>
      <c r="C78" s="78" t="s">
        <v>46</v>
      </c>
      <c r="D78" s="79">
        <v>149.15</v>
      </c>
      <c r="E78" s="78" t="s">
        <v>96</v>
      </c>
      <c r="F78" s="80">
        <v>42154</v>
      </c>
      <c r="G78" s="78" t="s">
        <v>607</v>
      </c>
      <c r="H78" s="78" t="s">
        <v>609</v>
      </c>
      <c r="I78" s="78">
        <v>80</v>
      </c>
      <c r="J78" s="76" t="s">
        <v>234</v>
      </c>
      <c r="K78" s="75">
        <v>76</v>
      </c>
    </row>
    <row r="79" spans="1:11">
      <c r="A79" s="76">
        <v>77</v>
      </c>
      <c r="B79" s="8" t="s">
        <v>235</v>
      </c>
      <c r="C79" s="78" t="s">
        <v>46</v>
      </c>
      <c r="D79" s="79">
        <v>96.33</v>
      </c>
      <c r="E79" s="78" t="s">
        <v>96</v>
      </c>
      <c r="F79" s="80">
        <v>42155</v>
      </c>
      <c r="G79" s="78" t="s">
        <v>605</v>
      </c>
      <c r="H79" s="78" t="s">
        <v>606</v>
      </c>
      <c r="I79" s="78">
        <v>81</v>
      </c>
      <c r="J79" s="76" t="s">
        <v>236</v>
      </c>
      <c r="K79" s="75">
        <v>77</v>
      </c>
    </row>
    <row r="80" spans="1:11" ht="13.5">
      <c r="A80" s="76">
        <v>78</v>
      </c>
      <c r="B80" s="8" t="s">
        <v>435</v>
      </c>
      <c r="C80" s="78" t="s">
        <v>46</v>
      </c>
      <c r="D80" s="83">
        <v>279.57</v>
      </c>
      <c r="E80" s="78" t="s">
        <v>103</v>
      </c>
      <c r="F80" s="84">
        <v>42284</v>
      </c>
      <c r="G80" s="78" t="s">
        <v>607</v>
      </c>
      <c r="H80" s="78" t="s">
        <v>609</v>
      </c>
      <c r="I80" s="78">
        <v>82</v>
      </c>
      <c r="J80" s="85" t="s">
        <v>439</v>
      </c>
      <c r="K80" s="75">
        <v>78</v>
      </c>
    </row>
    <row r="81" spans="1:11" ht="13.5">
      <c r="A81" s="76">
        <v>79</v>
      </c>
      <c r="B81" s="8" t="s">
        <v>436</v>
      </c>
      <c r="C81" s="78" t="s">
        <v>46</v>
      </c>
      <c r="D81" s="83">
        <v>279.57</v>
      </c>
      <c r="E81" s="78" t="s">
        <v>103</v>
      </c>
      <c r="F81" s="84">
        <v>42284</v>
      </c>
      <c r="G81" s="78" t="s">
        <v>607</v>
      </c>
      <c r="H81" s="78" t="s">
        <v>609</v>
      </c>
      <c r="I81" s="78">
        <v>83</v>
      </c>
      <c r="J81" s="85" t="s">
        <v>440</v>
      </c>
      <c r="K81" s="75">
        <v>79</v>
      </c>
    </row>
    <row r="82" spans="1:11">
      <c r="A82" s="76">
        <v>80</v>
      </c>
      <c r="B82" s="8" t="s">
        <v>45</v>
      </c>
      <c r="C82" s="78" t="s">
        <v>46</v>
      </c>
      <c r="D82" s="79">
        <v>184</v>
      </c>
      <c r="E82" s="78" t="s">
        <v>48</v>
      </c>
      <c r="F82" s="80">
        <v>36404</v>
      </c>
      <c r="G82" s="78" t="s">
        <v>610</v>
      </c>
      <c r="H82" s="78" t="s">
        <v>611</v>
      </c>
      <c r="I82" s="78">
        <v>84</v>
      </c>
      <c r="J82" s="76" t="s">
        <v>47</v>
      </c>
      <c r="K82" s="75">
        <v>80</v>
      </c>
    </row>
    <row r="83" spans="1:11" ht="14.25">
      <c r="A83" s="76">
        <v>81</v>
      </c>
      <c r="B83" s="77" t="s">
        <v>49</v>
      </c>
      <c r="C83" s="78" t="s">
        <v>46</v>
      </c>
      <c r="D83" s="79">
        <v>217.02</v>
      </c>
      <c r="E83" s="78" t="s">
        <v>51</v>
      </c>
      <c r="F83" s="80">
        <v>37712</v>
      </c>
      <c r="G83" s="78" t="s">
        <v>603</v>
      </c>
      <c r="H83" s="78" t="s">
        <v>604</v>
      </c>
      <c r="I83" s="78">
        <v>85</v>
      </c>
      <c r="J83" s="76" t="s">
        <v>50</v>
      </c>
      <c r="K83" s="75">
        <v>81</v>
      </c>
    </row>
    <row r="84" spans="1:11">
      <c r="A84" s="76">
        <v>82</v>
      </c>
      <c r="B84" s="12" t="s">
        <v>52</v>
      </c>
      <c r="C84" s="78" t="s">
        <v>46</v>
      </c>
      <c r="D84" s="79">
        <v>203.02</v>
      </c>
      <c r="E84" s="78" t="s">
        <v>51</v>
      </c>
      <c r="F84" s="80">
        <v>37712</v>
      </c>
      <c r="G84" s="78" t="s">
        <v>603</v>
      </c>
      <c r="H84" s="78" t="s">
        <v>604</v>
      </c>
      <c r="I84" s="78">
        <v>86</v>
      </c>
      <c r="J84" s="76" t="s">
        <v>53</v>
      </c>
      <c r="K84" s="75">
        <v>82</v>
      </c>
    </row>
    <row r="85" spans="1:11">
      <c r="A85" s="76">
        <v>83</v>
      </c>
      <c r="B85" s="12" t="s">
        <v>54</v>
      </c>
      <c r="C85" s="78" t="s">
        <v>46</v>
      </c>
      <c r="D85" s="79">
        <v>14</v>
      </c>
      <c r="E85" s="78" t="s">
        <v>51</v>
      </c>
      <c r="F85" s="80">
        <v>37712</v>
      </c>
      <c r="G85" s="78" t="s">
        <v>603</v>
      </c>
      <c r="H85" s="78" t="s">
        <v>604</v>
      </c>
      <c r="I85" s="78">
        <v>87</v>
      </c>
      <c r="J85" s="76" t="s">
        <v>55</v>
      </c>
      <c r="K85" s="75">
        <v>83</v>
      </c>
    </row>
    <row r="86" spans="1:11">
      <c r="A86" s="76">
        <v>84</v>
      </c>
      <c r="B86" s="12" t="s">
        <v>61</v>
      </c>
      <c r="C86" s="78" t="s">
        <v>46</v>
      </c>
      <c r="D86" s="79">
        <v>212.46</v>
      </c>
      <c r="E86" s="78" t="s">
        <v>51</v>
      </c>
      <c r="F86" s="80">
        <v>41823</v>
      </c>
      <c r="G86" s="78" t="s">
        <v>603</v>
      </c>
      <c r="H86" s="78" t="s">
        <v>604</v>
      </c>
      <c r="I86" s="78">
        <v>88</v>
      </c>
      <c r="J86" s="76" t="s">
        <v>62</v>
      </c>
      <c r="K86" s="75">
        <v>84</v>
      </c>
    </row>
    <row r="87" spans="1:11">
      <c r="A87" s="76">
        <v>85</v>
      </c>
      <c r="B87" s="12" t="s">
        <v>42</v>
      </c>
      <c r="C87" s="78" t="s">
        <v>46</v>
      </c>
      <c r="D87" s="79">
        <v>94.43</v>
      </c>
      <c r="E87" s="78" t="s">
        <v>51</v>
      </c>
      <c r="F87" s="80">
        <v>41956</v>
      </c>
      <c r="G87" s="78" t="s">
        <v>603</v>
      </c>
      <c r="H87" s="78" t="s">
        <v>604</v>
      </c>
      <c r="I87" s="78">
        <v>89</v>
      </c>
      <c r="J87" s="76" t="s">
        <v>56</v>
      </c>
      <c r="K87" s="75">
        <v>85</v>
      </c>
    </row>
    <row r="88" spans="1:11">
      <c r="A88" s="76">
        <v>86</v>
      </c>
      <c r="B88" s="12" t="s">
        <v>57</v>
      </c>
      <c r="C88" s="78" t="s">
        <v>46</v>
      </c>
      <c r="D88" s="79">
        <v>20.029999999999987</v>
      </c>
      <c r="E88" s="78" t="s">
        <v>51</v>
      </c>
      <c r="F88" s="80">
        <v>41956</v>
      </c>
      <c r="G88" s="78" t="s">
        <v>603</v>
      </c>
      <c r="H88" s="78" t="s">
        <v>604</v>
      </c>
      <c r="I88" s="78">
        <v>90</v>
      </c>
      <c r="J88" s="76" t="s">
        <v>58</v>
      </c>
      <c r="K88" s="75">
        <v>86</v>
      </c>
    </row>
    <row r="89" spans="1:11" ht="14.25">
      <c r="A89" s="76">
        <v>87</v>
      </c>
      <c r="B89" s="77" t="s">
        <v>59</v>
      </c>
      <c r="C89" s="78" t="s">
        <v>46</v>
      </c>
      <c r="D89" s="79">
        <v>142.44999999999999</v>
      </c>
      <c r="E89" s="78" t="s">
        <v>51</v>
      </c>
      <c r="F89" s="80">
        <v>37712</v>
      </c>
      <c r="G89" s="78" t="s">
        <v>603</v>
      </c>
      <c r="H89" s="78" t="s">
        <v>604</v>
      </c>
      <c r="I89" s="78">
        <v>91</v>
      </c>
      <c r="J89" s="76" t="s">
        <v>60</v>
      </c>
      <c r="K89" s="75">
        <v>87</v>
      </c>
    </row>
    <row r="90" spans="1:11" ht="14.25">
      <c r="A90" s="76">
        <v>88</v>
      </c>
      <c r="B90" s="81" t="s">
        <v>466</v>
      </c>
      <c r="C90" s="78" t="s">
        <v>46</v>
      </c>
      <c r="D90" s="79">
        <v>405.77</v>
      </c>
      <c r="E90" s="78" t="s">
        <v>65</v>
      </c>
      <c r="F90" s="80">
        <v>39814</v>
      </c>
      <c r="G90" s="78" t="s">
        <v>603</v>
      </c>
      <c r="H90" s="78" t="s">
        <v>604</v>
      </c>
      <c r="I90" s="78">
        <v>92</v>
      </c>
      <c r="J90" s="76" t="s">
        <v>64</v>
      </c>
      <c r="K90" s="75">
        <v>88</v>
      </c>
    </row>
    <row r="91" spans="1:11" ht="14.25">
      <c r="A91" s="76">
        <v>89</v>
      </c>
      <c r="B91" s="81" t="s">
        <v>465</v>
      </c>
      <c r="C91" s="78" t="s">
        <v>46</v>
      </c>
      <c r="D91" s="79">
        <v>405.77</v>
      </c>
      <c r="E91" s="78" t="s">
        <v>65</v>
      </c>
      <c r="F91" s="80">
        <v>39814</v>
      </c>
      <c r="G91" s="78" t="s">
        <v>603</v>
      </c>
      <c r="H91" s="78" t="s">
        <v>604</v>
      </c>
      <c r="I91" s="78">
        <v>93</v>
      </c>
      <c r="J91" s="76" t="s">
        <v>67</v>
      </c>
      <c r="K91" s="75">
        <v>89</v>
      </c>
    </row>
    <row r="92" spans="1:11">
      <c r="A92" s="76">
        <v>90</v>
      </c>
      <c r="B92" s="12" t="s">
        <v>68</v>
      </c>
      <c r="C92" s="78" t="s">
        <v>46</v>
      </c>
      <c r="D92" s="79">
        <v>134.74</v>
      </c>
      <c r="E92" s="78" t="s">
        <v>70</v>
      </c>
      <c r="F92" s="80">
        <v>41821</v>
      </c>
      <c r="G92" s="78" t="s">
        <v>603</v>
      </c>
      <c r="H92" s="78" t="s">
        <v>604</v>
      </c>
      <c r="I92" s="78">
        <v>94</v>
      </c>
      <c r="J92" s="76" t="s">
        <v>69</v>
      </c>
      <c r="K92" s="75">
        <v>90</v>
      </c>
    </row>
    <row r="93" spans="1:11">
      <c r="A93" s="76">
        <v>91</v>
      </c>
      <c r="B93" s="11" t="s">
        <v>71</v>
      </c>
      <c r="C93" s="78" t="s">
        <v>46</v>
      </c>
      <c r="D93" s="79">
        <v>82.248000000000005</v>
      </c>
      <c r="E93" s="78" t="s">
        <v>70</v>
      </c>
      <c r="F93" s="80">
        <v>41923</v>
      </c>
      <c r="G93" s="78" t="s">
        <v>603</v>
      </c>
      <c r="H93" s="78" t="s">
        <v>604</v>
      </c>
      <c r="I93" s="78">
        <v>95</v>
      </c>
      <c r="J93" s="76" t="s">
        <v>72</v>
      </c>
      <c r="K93" s="75">
        <v>91</v>
      </c>
    </row>
    <row r="94" spans="1:11">
      <c r="A94" s="76">
        <v>92</v>
      </c>
      <c r="B94" s="11" t="s">
        <v>73</v>
      </c>
      <c r="C94" s="78" t="s">
        <v>46</v>
      </c>
      <c r="D94" s="79">
        <v>3.8959999999999999</v>
      </c>
      <c r="E94" s="78" t="s">
        <v>70</v>
      </c>
      <c r="F94" s="80">
        <v>41923</v>
      </c>
      <c r="G94" s="78" t="s">
        <v>603</v>
      </c>
      <c r="H94" s="78" t="s">
        <v>604</v>
      </c>
      <c r="I94" s="78">
        <v>96</v>
      </c>
      <c r="J94" s="76" t="s">
        <v>74</v>
      </c>
      <c r="K94" s="75">
        <v>92</v>
      </c>
    </row>
    <row r="95" spans="1:11" ht="14.25">
      <c r="A95" s="76">
        <v>93</v>
      </c>
      <c r="B95" s="39" t="s">
        <v>464</v>
      </c>
      <c r="C95" s="78" t="s">
        <v>46</v>
      </c>
      <c r="D95" s="79">
        <v>161.82</v>
      </c>
      <c r="E95" s="78" t="s">
        <v>70</v>
      </c>
      <c r="F95" s="80">
        <v>41845</v>
      </c>
      <c r="G95" s="78" t="s">
        <v>603</v>
      </c>
      <c r="H95" s="78" t="s">
        <v>604</v>
      </c>
      <c r="I95" s="78">
        <v>97</v>
      </c>
      <c r="J95" s="76" t="s">
        <v>75</v>
      </c>
      <c r="K95" s="75">
        <v>93</v>
      </c>
    </row>
    <row r="96" spans="1:11">
      <c r="A96" s="76">
        <v>94</v>
      </c>
      <c r="B96" s="12" t="s">
        <v>76</v>
      </c>
      <c r="C96" s="78" t="s">
        <v>46</v>
      </c>
      <c r="D96" s="79">
        <v>113.389</v>
      </c>
      <c r="E96" s="78" t="s">
        <v>70</v>
      </c>
      <c r="F96" s="80">
        <v>41845</v>
      </c>
      <c r="G96" s="78" t="s">
        <v>603</v>
      </c>
      <c r="H96" s="78" t="s">
        <v>604</v>
      </c>
      <c r="I96" s="78">
        <v>98</v>
      </c>
      <c r="J96" s="76" t="s">
        <v>77</v>
      </c>
      <c r="K96" s="75">
        <v>94</v>
      </c>
    </row>
    <row r="97" spans="1:11">
      <c r="A97" s="76">
        <v>95</v>
      </c>
      <c r="B97" s="12" t="s">
        <v>78</v>
      </c>
      <c r="C97" s="78" t="s">
        <v>46</v>
      </c>
      <c r="D97" s="79">
        <v>110.98</v>
      </c>
      <c r="E97" s="78" t="s">
        <v>70</v>
      </c>
      <c r="F97" s="80">
        <v>37712</v>
      </c>
      <c r="G97" s="78" t="s">
        <v>603</v>
      </c>
      <c r="H97" s="78" t="s">
        <v>604</v>
      </c>
      <c r="I97" s="78">
        <v>99</v>
      </c>
      <c r="J97" s="76" t="s">
        <v>79</v>
      </c>
      <c r="K97" s="75">
        <v>95</v>
      </c>
    </row>
    <row r="98" spans="1:11">
      <c r="A98" s="76">
        <v>96</v>
      </c>
      <c r="B98" s="12" t="s">
        <v>80</v>
      </c>
      <c r="C98" s="78" t="s">
        <v>46</v>
      </c>
      <c r="D98" s="79">
        <v>143.06</v>
      </c>
      <c r="E98" s="78" t="s">
        <v>70</v>
      </c>
      <c r="F98" s="80">
        <v>37712</v>
      </c>
      <c r="G98" s="78" t="s">
        <v>603</v>
      </c>
      <c r="H98" s="78" t="s">
        <v>604</v>
      </c>
      <c r="I98" s="78">
        <v>100</v>
      </c>
      <c r="J98" s="76" t="s">
        <v>81</v>
      </c>
      <c r="K98" s="75">
        <v>96</v>
      </c>
    </row>
    <row r="99" spans="1:11">
      <c r="A99" s="76">
        <v>97</v>
      </c>
      <c r="B99" s="12" t="s">
        <v>82</v>
      </c>
      <c r="C99" s="78" t="s">
        <v>46</v>
      </c>
      <c r="D99" s="79">
        <v>105</v>
      </c>
      <c r="E99" s="78" t="s">
        <v>70</v>
      </c>
      <c r="F99" s="80">
        <v>37712</v>
      </c>
      <c r="G99" s="78" t="s">
        <v>603</v>
      </c>
      <c r="H99" s="78" t="s">
        <v>604</v>
      </c>
      <c r="I99" s="78">
        <v>101</v>
      </c>
      <c r="J99" s="76" t="s">
        <v>83</v>
      </c>
      <c r="K99" s="75">
        <v>97</v>
      </c>
    </row>
    <row r="100" spans="1:11">
      <c r="A100" s="76">
        <v>98</v>
      </c>
      <c r="B100" s="12" t="s">
        <v>84</v>
      </c>
      <c r="C100" s="78" t="s">
        <v>46</v>
      </c>
      <c r="D100" s="79">
        <v>104.28</v>
      </c>
      <c r="E100" s="78" t="s">
        <v>70</v>
      </c>
      <c r="F100" s="80">
        <v>37712</v>
      </c>
      <c r="G100" s="78" t="s">
        <v>603</v>
      </c>
      <c r="H100" s="78" t="s">
        <v>604</v>
      </c>
      <c r="I100" s="78">
        <v>102</v>
      </c>
      <c r="J100" s="76" t="s">
        <v>85</v>
      </c>
      <c r="K100" s="75">
        <v>98</v>
      </c>
    </row>
    <row r="101" spans="1:11">
      <c r="A101" s="76">
        <v>99</v>
      </c>
      <c r="B101" s="8" t="s">
        <v>86</v>
      </c>
      <c r="C101" s="78" t="s">
        <v>46</v>
      </c>
      <c r="D101" s="79">
        <v>90</v>
      </c>
      <c r="E101" s="78" t="s">
        <v>88</v>
      </c>
      <c r="F101" s="80">
        <v>41730</v>
      </c>
      <c r="G101" s="78" t="s">
        <v>605</v>
      </c>
      <c r="H101" s="78" t="s">
        <v>606</v>
      </c>
      <c r="I101" s="78">
        <v>103</v>
      </c>
      <c r="J101" s="76" t="s">
        <v>87</v>
      </c>
      <c r="K101" s="75">
        <v>99</v>
      </c>
    </row>
    <row r="102" spans="1:11">
      <c r="A102" s="76">
        <v>100</v>
      </c>
      <c r="B102" s="8" t="s">
        <v>448</v>
      </c>
      <c r="C102" s="78" t="s">
        <v>46</v>
      </c>
      <c r="D102" s="79">
        <v>303</v>
      </c>
      <c r="E102" s="78" t="s">
        <v>88</v>
      </c>
      <c r="F102" s="80">
        <v>41730</v>
      </c>
      <c r="G102" s="78" t="s">
        <v>605</v>
      </c>
      <c r="H102" s="78" t="s">
        <v>606</v>
      </c>
      <c r="I102" s="78">
        <v>104</v>
      </c>
      <c r="J102" s="76" t="s">
        <v>89</v>
      </c>
      <c r="K102" s="75">
        <v>100</v>
      </c>
    </row>
    <row r="103" spans="1:11">
      <c r="A103" s="76">
        <v>101</v>
      </c>
      <c r="B103" s="8" t="s">
        <v>31</v>
      </c>
      <c r="C103" s="78" t="s">
        <v>46</v>
      </c>
      <c r="D103" s="79">
        <v>149.78899999999999</v>
      </c>
      <c r="E103" s="78" t="s">
        <v>91</v>
      </c>
      <c r="F103" s="80">
        <v>41851</v>
      </c>
      <c r="G103" s="78" t="s">
        <v>605</v>
      </c>
      <c r="H103" s="78" t="s">
        <v>606</v>
      </c>
      <c r="I103" s="78">
        <v>105</v>
      </c>
      <c r="J103" s="76" t="s">
        <v>90</v>
      </c>
      <c r="K103" s="75">
        <v>101</v>
      </c>
    </row>
    <row r="104" spans="1:11">
      <c r="A104" s="76">
        <v>102</v>
      </c>
      <c r="B104" s="8" t="s">
        <v>92</v>
      </c>
      <c r="C104" s="78" t="s">
        <v>46</v>
      </c>
      <c r="D104" s="79">
        <v>149.78899999999999</v>
      </c>
      <c r="E104" s="78" t="s">
        <v>91</v>
      </c>
      <c r="F104" s="80">
        <v>41851</v>
      </c>
      <c r="G104" s="78" t="s">
        <v>605</v>
      </c>
      <c r="H104" s="78" t="s">
        <v>606</v>
      </c>
      <c r="I104" s="78">
        <v>106</v>
      </c>
      <c r="J104" s="76" t="s">
        <v>93</v>
      </c>
      <c r="K104" s="75">
        <v>102</v>
      </c>
    </row>
    <row r="105" spans="1:11" ht="13.5">
      <c r="A105" s="76">
        <v>103</v>
      </c>
      <c r="B105" s="8" t="s">
        <v>452</v>
      </c>
      <c r="C105" s="78" t="s">
        <v>46</v>
      </c>
      <c r="D105" s="83">
        <f>16.71+19.973+2.7</f>
        <v>39.383000000000003</v>
      </c>
      <c r="E105" s="78"/>
      <c r="F105" s="84">
        <v>42320</v>
      </c>
      <c r="G105" s="78" t="s">
        <v>603</v>
      </c>
      <c r="H105" s="78" t="s">
        <v>604</v>
      </c>
      <c r="I105" s="78"/>
      <c r="J105" s="76" t="s">
        <v>612</v>
      </c>
      <c r="K105" s="75">
        <v>103</v>
      </c>
    </row>
    <row r="106" spans="1:11" ht="13.5">
      <c r="A106" s="76">
        <v>104</v>
      </c>
      <c r="B106" s="8" t="s">
        <v>453</v>
      </c>
      <c r="C106" s="78" t="s">
        <v>46</v>
      </c>
      <c r="D106" s="83">
        <f>16.71+19.973+2.7</f>
        <v>39.383000000000003</v>
      </c>
      <c r="E106" s="78"/>
      <c r="F106" s="84">
        <v>42320</v>
      </c>
      <c r="G106" s="78" t="s">
        <v>603</v>
      </c>
      <c r="H106" s="78" t="s">
        <v>604</v>
      </c>
      <c r="I106" s="78"/>
      <c r="J106" s="76" t="s">
        <v>613</v>
      </c>
      <c r="K106" s="75">
        <v>104</v>
      </c>
    </row>
    <row r="107" spans="1:11">
      <c r="A107" s="76">
        <v>105</v>
      </c>
      <c r="B107" s="8" t="s">
        <v>455</v>
      </c>
      <c r="C107" s="78" t="s">
        <v>46</v>
      </c>
      <c r="D107" s="27">
        <f>132.977+20.362+2.7</f>
        <v>156.03899999999999</v>
      </c>
      <c r="E107" s="78"/>
      <c r="F107" s="84">
        <v>42320</v>
      </c>
      <c r="G107" s="78" t="s">
        <v>603</v>
      </c>
      <c r="H107" s="78" t="s">
        <v>604</v>
      </c>
      <c r="I107" s="78"/>
      <c r="J107" s="76" t="s">
        <v>614</v>
      </c>
      <c r="K107" s="75">
        <v>105</v>
      </c>
    </row>
    <row r="108" spans="1:11">
      <c r="A108" s="76">
        <v>106</v>
      </c>
      <c r="B108" s="86" t="s">
        <v>454</v>
      </c>
      <c r="C108" s="87" t="s">
        <v>46</v>
      </c>
      <c r="D108" s="88">
        <f>132.977+20.362+2.7</f>
        <v>156.03899999999999</v>
      </c>
      <c r="E108" s="87"/>
      <c r="F108" s="89">
        <v>42320</v>
      </c>
      <c r="G108" s="87" t="s">
        <v>603</v>
      </c>
      <c r="H108" s="87" t="s">
        <v>604</v>
      </c>
      <c r="I108" s="87"/>
      <c r="J108" s="90" t="s">
        <v>615</v>
      </c>
      <c r="K108" s="75">
        <v>106</v>
      </c>
    </row>
    <row r="109" spans="1:11" ht="15.75">
      <c r="A109" s="76">
        <v>107</v>
      </c>
      <c r="B109" s="8" t="s">
        <v>460</v>
      </c>
      <c r="C109" s="78" t="s">
        <v>46</v>
      </c>
      <c r="D109" s="91">
        <v>123.45</v>
      </c>
      <c r="E109" s="78"/>
      <c r="F109" s="92">
        <v>42343</v>
      </c>
      <c r="G109" s="64" t="s">
        <v>616</v>
      </c>
      <c r="H109" s="78" t="s">
        <v>604</v>
      </c>
      <c r="I109" s="78"/>
      <c r="J109" s="90" t="s">
        <v>617</v>
      </c>
      <c r="K109" s="75">
        <v>107</v>
      </c>
    </row>
    <row r="110" spans="1:11" ht="15.75">
      <c r="A110" s="76">
        <v>108</v>
      </c>
      <c r="B110" s="8" t="s">
        <v>449</v>
      </c>
      <c r="C110" s="78" t="s">
        <v>46</v>
      </c>
      <c r="D110" s="91">
        <v>354</v>
      </c>
      <c r="E110" s="10" t="s">
        <v>618</v>
      </c>
      <c r="F110" s="92">
        <v>42364</v>
      </c>
      <c r="G110" s="78" t="s">
        <v>605</v>
      </c>
      <c r="H110" s="78" t="s">
        <v>606</v>
      </c>
      <c r="I110" s="78"/>
      <c r="J110" s="90" t="s">
        <v>619</v>
      </c>
      <c r="K110" s="75">
        <v>108</v>
      </c>
    </row>
    <row r="111" spans="1:11">
      <c r="A111" s="76">
        <v>109</v>
      </c>
      <c r="B111" s="93" t="s">
        <v>237</v>
      </c>
      <c r="C111" s="94" t="s">
        <v>238</v>
      </c>
      <c r="D111" s="95">
        <v>315</v>
      </c>
      <c r="E111" s="94" t="s">
        <v>96</v>
      </c>
      <c r="F111" s="96">
        <v>41365</v>
      </c>
      <c r="G111" s="94">
        <v>315</v>
      </c>
      <c r="H111" s="94">
        <v>315</v>
      </c>
      <c r="I111" s="94">
        <v>107</v>
      </c>
      <c r="J111" s="97" t="s">
        <v>239</v>
      </c>
      <c r="K111" s="75">
        <v>109</v>
      </c>
    </row>
    <row r="112" spans="1:11">
      <c r="A112" s="76">
        <v>110</v>
      </c>
      <c r="B112" s="12" t="s">
        <v>240</v>
      </c>
      <c r="C112" s="78" t="s">
        <v>238</v>
      </c>
      <c r="D112" s="79">
        <v>315</v>
      </c>
      <c r="E112" s="78" t="s">
        <v>96</v>
      </c>
      <c r="F112" s="80">
        <v>41365</v>
      </c>
      <c r="G112" s="78">
        <v>315</v>
      </c>
      <c r="H112" s="78">
        <v>315</v>
      </c>
      <c r="I112" s="78">
        <v>108</v>
      </c>
      <c r="J112" s="76" t="s">
        <v>241</v>
      </c>
      <c r="K112" s="75">
        <v>110</v>
      </c>
    </row>
    <row r="113" spans="1:11">
      <c r="A113" s="76">
        <v>111</v>
      </c>
      <c r="B113" s="12" t="s">
        <v>242</v>
      </c>
      <c r="C113" s="78" t="s">
        <v>238</v>
      </c>
      <c r="D113" s="79">
        <v>315</v>
      </c>
      <c r="E113" s="78" t="s">
        <v>103</v>
      </c>
      <c r="F113" s="80">
        <v>41365</v>
      </c>
      <c r="G113" s="78">
        <v>315</v>
      </c>
      <c r="H113" s="78">
        <v>315</v>
      </c>
      <c r="I113" s="78">
        <v>109</v>
      </c>
      <c r="J113" s="76" t="s">
        <v>243</v>
      </c>
      <c r="K113" s="75">
        <v>111</v>
      </c>
    </row>
    <row r="114" spans="1:11">
      <c r="A114" s="76">
        <v>112</v>
      </c>
      <c r="B114" s="12" t="s">
        <v>244</v>
      </c>
      <c r="C114" s="78" t="s">
        <v>238</v>
      </c>
      <c r="D114" s="79">
        <v>315</v>
      </c>
      <c r="E114" s="78" t="s">
        <v>103</v>
      </c>
      <c r="F114" s="80">
        <v>41365</v>
      </c>
      <c r="G114" s="78">
        <v>315</v>
      </c>
      <c r="H114" s="78">
        <v>315</v>
      </c>
      <c r="I114" s="78">
        <v>110</v>
      </c>
      <c r="J114" s="76" t="s">
        <v>245</v>
      </c>
      <c r="K114" s="75">
        <v>112</v>
      </c>
    </row>
    <row r="115" spans="1:11">
      <c r="A115" s="76">
        <v>113</v>
      </c>
      <c r="B115" s="12" t="s">
        <v>246</v>
      </c>
      <c r="C115" s="78" t="s">
        <v>238</v>
      </c>
      <c r="D115" s="79">
        <v>315</v>
      </c>
      <c r="E115" s="78" t="s">
        <v>96</v>
      </c>
      <c r="F115" s="80">
        <v>41365</v>
      </c>
      <c r="G115" s="78">
        <v>315</v>
      </c>
      <c r="H115" s="78">
        <v>315</v>
      </c>
      <c r="I115" s="78">
        <v>111</v>
      </c>
      <c r="J115" s="76" t="s">
        <v>247</v>
      </c>
      <c r="K115" s="75">
        <v>113</v>
      </c>
    </row>
    <row r="116" spans="1:11">
      <c r="A116" s="76">
        <v>114</v>
      </c>
      <c r="B116" s="12" t="s">
        <v>248</v>
      </c>
      <c r="C116" s="78" t="s">
        <v>238</v>
      </c>
      <c r="D116" s="79">
        <v>315</v>
      </c>
      <c r="E116" s="78" t="s">
        <v>96</v>
      </c>
      <c r="F116" s="80">
        <v>41365</v>
      </c>
      <c r="G116" s="78">
        <v>315</v>
      </c>
      <c r="H116" s="78">
        <v>315</v>
      </c>
      <c r="I116" s="78">
        <v>112</v>
      </c>
      <c r="J116" s="76" t="s">
        <v>249</v>
      </c>
      <c r="K116" s="75">
        <v>114</v>
      </c>
    </row>
    <row r="117" spans="1:11">
      <c r="A117" s="76">
        <v>115</v>
      </c>
      <c r="B117" s="12" t="s">
        <v>250</v>
      </c>
      <c r="C117" s="78" t="s">
        <v>238</v>
      </c>
      <c r="D117" s="79">
        <v>315</v>
      </c>
      <c r="E117" s="78" t="s">
        <v>96</v>
      </c>
      <c r="F117" s="80">
        <v>41365</v>
      </c>
      <c r="G117" s="78">
        <v>315</v>
      </c>
      <c r="H117" s="78">
        <v>315</v>
      </c>
      <c r="I117" s="78">
        <v>113</v>
      </c>
      <c r="J117" s="76" t="s">
        <v>251</v>
      </c>
      <c r="K117" s="75">
        <v>115</v>
      </c>
    </row>
    <row r="118" spans="1:11">
      <c r="A118" s="76">
        <v>116</v>
      </c>
      <c r="B118" s="12" t="s">
        <v>19</v>
      </c>
      <c r="C118" s="78" t="s">
        <v>238</v>
      </c>
      <c r="D118" s="79">
        <v>1500</v>
      </c>
      <c r="E118" s="78" t="s">
        <v>103</v>
      </c>
      <c r="F118" s="80">
        <v>41365</v>
      </c>
      <c r="G118" s="78">
        <v>1500</v>
      </c>
      <c r="H118" s="78">
        <v>1500</v>
      </c>
      <c r="I118" s="78">
        <v>114</v>
      </c>
      <c r="J118" s="76" t="s">
        <v>252</v>
      </c>
      <c r="K118" s="75">
        <v>116</v>
      </c>
    </row>
    <row r="119" spans="1:11">
      <c r="A119" s="76">
        <v>117</v>
      </c>
      <c r="B119" s="12" t="s">
        <v>32</v>
      </c>
      <c r="C119" s="78" t="s">
        <v>238</v>
      </c>
      <c r="D119" s="79">
        <v>1500</v>
      </c>
      <c r="E119" s="78" t="s">
        <v>103</v>
      </c>
      <c r="F119" s="80">
        <v>41365</v>
      </c>
      <c r="G119" s="78">
        <v>1500</v>
      </c>
      <c r="H119" s="78">
        <v>1500</v>
      </c>
      <c r="I119" s="78">
        <v>115</v>
      </c>
      <c r="J119" s="76" t="s">
        <v>253</v>
      </c>
      <c r="K119" s="75">
        <v>117</v>
      </c>
    </row>
    <row r="120" spans="1:11">
      <c r="A120" s="76">
        <v>118</v>
      </c>
      <c r="B120" s="12" t="s">
        <v>254</v>
      </c>
      <c r="C120" s="78" t="s">
        <v>238</v>
      </c>
      <c r="D120" s="79">
        <v>1500</v>
      </c>
      <c r="E120" s="78" t="s">
        <v>103</v>
      </c>
      <c r="F120" s="80">
        <v>41365</v>
      </c>
      <c r="G120" s="78">
        <v>1500</v>
      </c>
      <c r="H120" s="78">
        <v>1500</v>
      </c>
      <c r="I120" s="78">
        <v>116</v>
      </c>
      <c r="J120" s="76" t="s">
        <v>255</v>
      </c>
      <c r="K120" s="75">
        <v>118</v>
      </c>
    </row>
    <row r="121" spans="1:11">
      <c r="A121" s="76">
        <v>119</v>
      </c>
      <c r="B121" s="12" t="s">
        <v>256</v>
      </c>
      <c r="C121" s="78" t="s">
        <v>238</v>
      </c>
      <c r="D121" s="79">
        <v>315</v>
      </c>
      <c r="E121" s="78" t="s">
        <v>103</v>
      </c>
      <c r="F121" s="80">
        <v>41365</v>
      </c>
      <c r="G121" s="78">
        <v>315</v>
      </c>
      <c r="H121" s="78">
        <v>315</v>
      </c>
      <c r="I121" s="78">
        <v>117</v>
      </c>
      <c r="J121" s="76" t="s">
        <v>257</v>
      </c>
      <c r="K121" s="75">
        <v>119</v>
      </c>
    </row>
    <row r="122" spans="1:11">
      <c r="A122" s="76">
        <v>120</v>
      </c>
      <c r="B122" s="12" t="s">
        <v>24</v>
      </c>
      <c r="C122" s="78" t="s">
        <v>238</v>
      </c>
      <c r="D122" s="79">
        <v>1500</v>
      </c>
      <c r="E122" s="78" t="s">
        <v>103</v>
      </c>
      <c r="F122" s="80">
        <v>41365</v>
      </c>
      <c r="G122" s="78">
        <v>1500</v>
      </c>
      <c r="H122" s="78">
        <v>1500</v>
      </c>
      <c r="I122" s="78">
        <v>118</v>
      </c>
      <c r="J122" s="76" t="s">
        <v>258</v>
      </c>
      <c r="K122" s="75">
        <v>120</v>
      </c>
    </row>
    <row r="123" spans="1:11">
      <c r="A123" s="76">
        <v>121</v>
      </c>
      <c r="B123" s="12" t="s">
        <v>259</v>
      </c>
      <c r="C123" s="78" t="s">
        <v>238</v>
      </c>
      <c r="D123" s="79">
        <v>1500</v>
      </c>
      <c r="E123" s="78" t="s">
        <v>103</v>
      </c>
      <c r="F123" s="80">
        <v>41365</v>
      </c>
      <c r="G123" s="78">
        <v>1500</v>
      </c>
      <c r="H123" s="78">
        <v>1500</v>
      </c>
      <c r="I123" s="78">
        <v>119</v>
      </c>
      <c r="J123" s="76" t="s">
        <v>260</v>
      </c>
      <c r="K123" s="75">
        <v>121</v>
      </c>
    </row>
    <row r="124" spans="1:11">
      <c r="A124" s="76">
        <v>122</v>
      </c>
      <c r="B124" s="12" t="s">
        <v>261</v>
      </c>
      <c r="C124" s="78" t="s">
        <v>238</v>
      </c>
      <c r="D124" s="79">
        <v>1500</v>
      </c>
      <c r="E124" s="78" t="s">
        <v>103</v>
      </c>
      <c r="F124" s="80">
        <v>41365</v>
      </c>
      <c r="G124" s="78">
        <v>1500</v>
      </c>
      <c r="H124" s="78">
        <v>1500</v>
      </c>
      <c r="I124" s="78">
        <v>120</v>
      </c>
      <c r="J124" s="76" t="s">
        <v>262</v>
      </c>
      <c r="K124" s="75">
        <v>122</v>
      </c>
    </row>
    <row r="125" spans="1:11">
      <c r="A125" s="76">
        <v>123</v>
      </c>
      <c r="B125" s="12" t="s">
        <v>263</v>
      </c>
      <c r="C125" s="78" t="s">
        <v>238</v>
      </c>
      <c r="D125" s="79">
        <v>1500</v>
      </c>
      <c r="E125" s="78" t="s">
        <v>96</v>
      </c>
      <c r="F125" s="80">
        <v>41365</v>
      </c>
      <c r="G125" s="78">
        <v>1500</v>
      </c>
      <c r="H125" s="78">
        <v>1500</v>
      </c>
      <c r="I125" s="78">
        <v>121</v>
      </c>
      <c r="J125" s="76" t="s">
        <v>264</v>
      </c>
      <c r="K125" s="75">
        <v>123</v>
      </c>
    </row>
    <row r="126" spans="1:11">
      <c r="A126" s="76">
        <v>124</v>
      </c>
      <c r="B126" s="12" t="s">
        <v>265</v>
      </c>
      <c r="C126" s="78" t="s">
        <v>238</v>
      </c>
      <c r="D126" s="79">
        <v>1500</v>
      </c>
      <c r="E126" s="78" t="s">
        <v>96</v>
      </c>
      <c r="F126" s="80">
        <v>41365</v>
      </c>
      <c r="G126" s="78">
        <v>1500</v>
      </c>
      <c r="H126" s="78">
        <v>1500</v>
      </c>
      <c r="I126" s="78">
        <v>122</v>
      </c>
      <c r="J126" s="76" t="s">
        <v>266</v>
      </c>
      <c r="K126" s="75">
        <v>124</v>
      </c>
    </row>
    <row r="127" spans="1:11">
      <c r="A127" s="76">
        <v>125</v>
      </c>
      <c r="B127" s="12" t="s">
        <v>267</v>
      </c>
      <c r="C127" s="78" t="s">
        <v>238</v>
      </c>
      <c r="D127" s="79">
        <v>315</v>
      </c>
      <c r="E127" s="78" t="s">
        <v>96</v>
      </c>
      <c r="F127" s="80">
        <v>41365</v>
      </c>
      <c r="G127" s="78">
        <v>315</v>
      </c>
      <c r="H127" s="78">
        <v>315</v>
      </c>
      <c r="I127" s="78">
        <v>123</v>
      </c>
      <c r="J127" s="76" t="s">
        <v>268</v>
      </c>
      <c r="K127" s="75">
        <v>125</v>
      </c>
    </row>
    <row r="128" spans="1:11">
      <c r="A128" s="76">
        <v>126</v>
      </c>
      <c r="B128" s="12" t="s">
        <v>269</v>
      </c>
      <c r="C128" s="78" t="s">
        <v>238</v>
      </c>
      <c r="D128" s="79">
        <v>315</v>
      </c>
      <c r="E128" s="78" t="s">
        <v>103</v>
      </c>
      <c r="F128" s="80">
        <v>41365</v>
      </c>
      <c r="G128" s="78">
        <v>315</v>
      </c>
      <c r="H128" s="78">
        <v>315</v>
      </c>
      <c r="I128" s="78">
        <v>124</v>
      </c>
      <c r="J128" s="76" t="s">
        <v>270</v>
      </c>
      <c r="K128" s="75">
        <v>126</v>
      </c>
    </row>
    <row r="129" spans="1:11">
      <c r="A129" s="76">
        <v>127</v>
      </c>
      <c r="B129" s="12" t="s">
        <v>271</v>
      </c>
      <c r="C129" s="78" t="s">
        <v>238</v>
      </c>
      <c r="D129" s="79">
        <v>315</v>
      </c>
      <c r="E129" s="78" t="s">
        <v>103</v>
      </c>
      <c r="F129" s="80">
        <v>41365</v>
      </c>
      <c r="G129" s="78">
        <v>315</v>
      </c>
      <c r="H129" s="78">
        <v>315</v>
      </c>
      <c r="I129" s="78">
        <v>125</v>
      </c>
      <c r="J129" s="76" t="s">
        <v>272</v>
      </c>
      <c r="K129" s="75">
        <v>127</v>
      </c>
    </row>
    <row r="130" spans="1:11">
      <c r="A130" s="76">
        <v>128</v>
      </c>
      <c r="B130" s="12" t="s">
        <v>13</v>
      </c>
      <c r="C130" s="78" t="s">
        <v>238</v>
      </c>
      <c r="D130" s="79">
        <v>315</v>
      </c>
      <c r="E130" s="78" t="s">
        <v>103</v>
      </c>
      <c r="F130" s="80">
        <v>41365</v>
      </c>
      <c r="G130" s="78">
        <v>315</v>
      </c>
      <c r="H130" s="78">
        <v>315</v>
      </c>
      <c r="I130" s="78">
        <v>126</v>
      </c>
      <c r="J130" s="76" t="s">
        <v>273</v>
      </c>
      <c r="K130" s="75">
        <v>128</v>
      </c>
    </row>
    <row r="131" spans="1:11">
      <c r="A131" s="76">
        <v>129</v>
      </c>
      <c r="B131" s="12" t="s">
        <v>35</v>
      </c>
      <c r="C131" s="78" t="s">
        <v>238</v>
      </c>
      <c r="D131" s="79">
        <v>315</v>
      </c>
      <c r="E131" s="78" t="s">
        <v>103</v>
      </c>
      <c r="F131" s="80">
        <v>41365</v>
      </c>
      <c r="G131" s="78">
        <v>315</v>
      </c>
      <c r="H131" s="78">
        <v>315</v>
      </c>
      <c r="I131" s="78">
        <v>127</v>
      </c>
      <c r="J131" s="76" t="s">
        <v>274</v>
      </c>
      <c r="K131" s="75">
        <v>129</v>
      </c>
    </row>
    <row r="132" spans="1:11">
      <c r="A132" s="76">
        <v>130</v>
      </c>
      <c r="B132" s="12" t="s">
        <v>275</v>
      </c>
      <c r="C132" s="78" t="s">
        <v>238</v>
      </c>
      <c r="D132" s="79">
        <v>500</v>
      </c>
      <c r="E132" s="78" t="s">
        <v>103</v>
      </c>
      <c r="F132" s="80">
        <v>41365</v>
      </c>
      <c r="G132" s="78">
        <v>500</v>
      </c>
      <c r="H132" s="78">
        <v>500</v>
      </c>
      <c r="I132" s="78">
        <v>128</v>
      </c>
      <c r="J132" s="76" t="s">
        <v>276</v>
      </c>
      <c r="K132" s="75">
        <v>130</v>
      </c>
    </row>
    <row r="133" spans="1:11">
      <c r="A133" s="76">
        <v>131</v>
      </c>
      <c r="B133" s="12" t="s">
        <v>277</v>
      </c>
      <c r="C133" s="78" t="s">
        <v>238</v>
      </c>
      <c r="D133" s="79">
        <v>315</v>
      </c>
      <c r="E133" s="78" t="s">
        <v>103</v>
      </c>
      <c r="F133" s="80">
        <v>41365</v>
      </c>
      <c r="G133" s="78">
        <v>315</v>
      </c>
      <c r="H133" s="78">
        <v>315</v>
      </c>
      <c r="I133" s="78">
        <v>129</v>
      </c>
      <c r="J133" s="76" t="s">
        <v>278</v>
      </c>
      <c r="K133" s="75">
        <v>131</v>
      </c>
    </row>
    <row r="134" spans="1:11">
      <c r="A134" s="76">
        <v>132</v>
      </c>
      <c r="B134" s="12" t="s">
        <v>279</v>
      </c>
      <c r="C134" s="78" t="s">
        <v>238</v>
      </c>
      <c r="D134" s="79">
        <v>315</v>
      </c>
      <c r="E134" s="78" t="s">
        <v>103</v>
      </c>
      <c r="F134" s="80">
        <v>41365</v>
      </c>
      <c r="G134" s="78">
        <v>315</v>
      </c>
      <c r="H134" s="78">
        <v>315</v>
      </c>
      <c r="I134" s="78">
        <v>130</v>
      </c>
      <c r="J134" s="76" t="s">
        <v>280</v>
      </c>
      <c r="K134" s="75">
        <v>132</v>
      </c>
    </row>
    <row r="135" spans="1:11">
      <c r="A135" s="76">
        <v>133</v>
      </c>
      <c r="B135" s="12" t="s">
        <v>281</v>
      </c>
      <c r="C135" s="78" t="s">
        <v>238</v>
      </c>
      <c r="D135" s="79">
        <v>315</v>
      </c>
      <c r="E135" s="78" t="s">
        <v>103</v>
      </c>
      <c r="F135" s="80">
        <v>41365</v>
      </c>
      <c r="G135" s="78">
        <v>315</v>
      </c>
      <c r="H135" s="78">
        <v>315</v>
      </c>
      <c r="I135" s="78">
        <v>131</v>
      </c>
      <c r="J135" s="76" t="s">
        <v>282</v>
      </c>
      <c r="K135" s="75">
        <v>133</v>
      </c>
    </row>
    <row r="136" spans="1:11">
      <c r="A136" s="76">
        <v>134</v>
      </c>
      <c r="B136" s="12" t="s">
        <v>283</v>
      </c>
      <c r="C136" s="78" t="s">
        <v>238</v>
      </c>
      <c r="D136" s="79">
        <v>315</v>
      </c>
      <c r="E136" s="78" t="s">
        <v>103</v>
      </c>
      <c r="F136" s="80">
        <v>41365</v>
      </c>
      <c r="G136" s="78">
        <v>315</v>
      </c>
      <c r="H136" s="78">
        <v>315</v>
      </c>
      <c r="I136" s="78">
        <v>132</v>
      </c>
      <c r="J136" s="76" t="s">
        <v>284</v>
      </c>
      <c r="K136" s="75">
        <v>134</v>
      </c>
    </row>
    <row r="137" spans="1:11">
      <c r="A137" s="76">
        <v>135</v>
      </c>
      <c r="B137" s="12" t="s">
        <v>5</v>
      </c>
      <c r="C137" s="78" t="s">
        <v>238</v>
      </c>
      <c r="D137" s="79">
        <v>315</v>
      </c>
      <c r="E137" s="78" t="s">
        <v>103</v>
      </c>
      <c r="F137" s="80">
        <v>41365</v>
      </c>
      <c r="G137" s="78">
        <v>315</v>
      </c>
      <c r="H137" s="78">
        <v>315</v>
      </c>
      <c r="I137" s="78">
        <v>133</v>
      </c>
      <c r="J137" s="76" t="s">
        <v>285</v>
      </c>
      <c r="K137" s="75">
        <v>135</v>
      </c>
    </row>
    <row r="138" spans="1:11">
      <c r="A138" s="76">
        <v>136</v>
      </c>
      <c r="B138" s="12" t="s">
        <v>286</v>
      </c>
      <c r="C138" s="78" t="s">
        <v>238</v>
      </c>
      <c r="D138" s="79">
        <v>1500</v>
      </c>
      <c r="E138" s="78" t="s">
        <v>96</v>
      </c>
      <c r="F138" s="80">
        <v>41365</v>
      </c>
      <c r="G138" s="78">
        <v>1500</v>
      </c>
      <c r="H138" s="78">
        <v>1500</v>
      </c>
      <c r="I138" s="78">
        <v>134</v>
      </c>
      <c r="J138" s="76" t="s">
        <v>287</v>
      </c>
      <c r="K138" s="75">
        <v>136</v>
      </c>
    </row>
    <row r="139" spans="1:11">
      <c r="A139" s="76">
        <v>137</v>
      </c>
      <c r="B139" s="12" t="s">
        <v>288</v>
      </c>
      <c r="C139" s="78" t="s">
        <v>238</v>
      </c>
      <c r="D139" s="79">
        <v>1500</v>
      </c>
      <c r="E139" s="78" t="s">
        <v>96</v>
      </c>
      <c r="F139" s="80">
        <v>41365</v>
      </c>
      <c r="G139" s="78">
        <v>1500</v>
      </c>
      <c r="H139" s="78">
        <v>1500</v>
      </c>
      <c r="I139" s="78">
        <v>135</v>
      </c>
      <c r="J139" s="76" t="s">
        <v>289</v>
      </c>
      <c r="K139" s="75">
        <v>137</v>
      </c>
    </row>
    <row r="140" spans="1:11">
      <c r="A140" s="76">
        <v>138</v>
      </c>
      <c r="B140" s="12" t="s">
        <v>290</v>
      </c>
      <c r="C140" s="78" t="s">
        <v>238</v>
      </c>
      <c r="D140" s="79">
        <v>1500</v>
      </c>
      <c r="E140" s="78" t="s">
        <v>96</v>
      </c>
      <c r="F140" s="80">
        <v>41365</v>
      </c>
      <c r="G140" s="78">
        <v>1500</v>
      </c>
      <c r="H140" s="78">
        <v>1500</v>
      </c>
      <c r="I140" s="78">
        <v>136</v>
      </c>
      <c r="J140" s="76" t="s">
        <v>291</v>
      </c>
      <c r="K140" s="75">
        <v>138</v>
      </c>
    </row>
    <row r="141" spans="1:11">
      <c r="A141" s="76">
        <v>139</v>
      </c>
      <c r="B141" s="12" t="s">
        <v>292</v>
      </c>
      <c r="C141" s="78" t="s">
        <v>238</v>
      </c>
      <c r="D141" s="79">
        <v>1500</v>
      </c>
      <c r="E141" s="78" t="s">
        <v>96</v>
      </c>
      <c r="F141" s="80">
        <v>41365</v>
      </c>
      <c r="G141" s="78">
        <v>1500</v>
      </c>
      <c r="H141" s="78">
        <v>1500</v>
      </c>
      <c r="I141" s="78">
        <v>137</v>
      </c>
      <c r="J141" s="76" t="s">
        <v>293</v>
      </c>
      <c r="K141" s="75">
        <v>139</v>
      </c>
    </row>
    <row r="142" spans="1:11">
      <c r="A142" s="76">
        <v>140</v>
      </c>
      <c r="B142" s="12" t="s">
        <v>12</v>
      </c>
      <c r="C142" s="78" t="s">
        <v>238</v>
      </c>
      <c r="D142" s="79">
        <v>315</v>
      </c>
      <c r="E142" s="78" t="s">
        <v>103</v>
      </c>
      <c r="F142" s="80">
        <v>41365</v>
      </c>
      <c r="G142" s="78">
        <v>315</v>
      </c>
      <c r="H142" s="78">
        <v>315</v>
      </c>
      <c r="I142" s="78">
        <v>138</v>
      </c>
      <c r="J142" s="76" t="s">
        <v>294</v>
      </c>
      <c r="K142" s="75">
        <v>140</v>
      </c>
    </row>
    <row r="143" spans="1:11">
      <c r="A143" s="76">
        <v>141</v>
      </c>
      <c r="B143" s="12" t="s">
        <v>295</v>
      </c>
      <c r="C143" s="78" t="s">
        <v>238</v>
      </c>
      <c r="D143" s="79">
        <v>1500</v>
      </c>
      <c r="E143" s="78" t="s">
        <v>96</v>
      </c>
      <c r="F143" s="80">
        <v>41365</v>
      </c>
      <c r="G143" s="78">
        <v>1500</v>
      </c>
      <c r="H143" s="78">
        <v>1500</v>
      </c>
      <c r="I143" s="78">
        <v>139</v>
      </c>
      <c r="J143" s="76" t="s">
        <v>296</v>
      </c>
      <c r="K143" s="75">
        <v>141</v>
      </c>
    </row>
    <row r="144" spans="1:11">
      <c r="A144" s="76">
        <v>142</v>
      </c>
      <c r="B144" s="12" t="s">
        <v>297</v>
      </c>
      <c r="C144" s="78" t="s">
        <v>238</v>
      </c>
      <c r="D144" s="79">
        <v>1500</v>
      </c>
      <c r="E144" s="78" t="s">
        <v>96</v>
      </c>
      <c r="F144" s="80">
        <v>41365</v>
      </c>
      <c r="G144" s="78">
        <v>1500</v>
      </c>
      <c r="H144" s="78">
        <v>1500</v>
      </c>
      <c r="I144" s="78">
        <v>140</v>
      </c>
      <c r="J144" s="76" t="s">
        <v>298</v>
      </c>
      <c r="K144" s="75">
        <v>142</v>
      </c>
    </row>
    <row r="145" spans="1:11">
      <c r="A145" s="76">
        <v>143</v>
      </c>
      <c r="B145" s="12" t="s">
        <v>299</v>
      </c>
      <c r="C145" s="78" t="s">
        <v>238</v>
      </c>
      <c r="D145" s="79">
        <v>1500</v>
      </c>
      <c r="E145" s="78" t="s">
        <v>96</v>
      </c>
      <c r="F145" s="80">
        <v>41365</v>
      </c>
      <c r="G145" s="78">
        <v>1500</v>
      </c>
      <c r="H145" s="78">
        <v>1500</v>
      </c>
      <c r="I145" s="78">
        <v>141</v>
      </c>
      <c r="J145" s="76" t="s">
        <v>300</v>
      </c>
      <c r="K145" s="75">
        <v>143</v>
      </c>
    </row>
    <row r="146" spans="1:11">
      <c r="A146" s="76">
        <v>144</v>
      </c>
      <c r="B146" s="12" t="s">
        <v>301</v>
      </c>
      <c r="C146" s="78" t="s">
        <v>238</v>
      </c>
      <c r="D146" s="79">
        <v>1500</v>
      </c>
      <c r="E146" s="78" t="s">
        <v>103</v>
      </c>
      <c r="F146" s="80">
        <v>41365</v>
      </c>
      <c r="G146" s="78">
        <v>1500</v>
      </c>
      <c r="H146" s="78">
        <v>1500</v>
      </c>
      <c r="I146" s="78">
        <v>142</v>
      </c>
      <c r="J146" s="76" t="s">
        <v>302</v>
      </c>
      <c r="K146" s="75">
        <v>144</v>
      </c>
    </row>
    <row r="147" spans="1:11">
      <c r="A147" s="76">
        <v>145</v>
      </c>
      <c r="B147" s="12" t="s">
        <v>303</v>
      </c>
      <c r="C147" s="78" t="s">
        <v>238</v>
      </c>
      <c r="D147" s="79">
        <v>1500</v>
      </c>
      <c r="E147" s="78" t="s">
        <v>103</v>
      </c>
      <c r="F147" s="80">
        <v>41365</v>
      </c>
      <c r="G147" s="78">
        <v>1500</v>
      </c>
      <c r="H147" s="78">
        <v>1500</v>
      </c>
      <c r="I147" s="78">
        <v>143</v>
      </c>
      <c r="J147" s="76" t="s">
        <v>304</v>
      </c>
      <c r="K147" s="75">
        <v>145</v>
      </c>
    </row>
    <row r="148" spans="1:11">
      <c r="A148" s="76">
        <v>146</v>
      </c>
      <c r="B148" s="12" t="s">
        <v>305</v>
      </c>
      <c r="C148" s="78" t="s">
        <v>238</v>
      </c>
      <c r="D148" s="79">
        <v>315</v>
      </c>
      <c r="E148" s="78" t="s">
        <v>103</v>
      </c>
      <c r="F148" s="80">
        <v>41365</v>
      </c>
      <c r="G148" s="78">
        <v>315</v>
      </c>
      <c r="H148" s="78">
        <v>315</v>
      </c>
      <c r="I148" s="78">
        <v>144</v>
      </c>
      <c r="J148" s="76" t="s">
        <v>306</v>
      </c>
      <c r="K148" s="75">
        <v>146</v>
      </c>
    </row>
    <row r="149" spans="1:11">
      <c r="A149" s="76">
        <v>147</v>
      </c>
      <c r="B149" s="12" t="s">
        <v>307</v>
      </c>
      <c r="C149" s="78" t="s">
        <v>238</v>
      </c>
      <c r="D149" s="79">
        <v>315</v>
      </c>
      <c r="E149" s="78" t="s">
        <v>103</v>
      </c>
      <c r="F149" s="80">
        <v>41365</v>
      </c>
      <c r="G149" s="78">
        <v>315</v>
      </c>
      <c r="H149" s="78">
        <v>315</v>
      </c>
      <c r="I149" s="78">
        <v>145</v>
      </c>
      <c r="J149" s="76" t="s">
        <v>308</v>
      </c>
      <c r="K149" s="75">
        <v>147</v>
      </c>
    </row>
    <row r="150" spans="1:11">
      <c r="A150" s="76">
        <v>148</v>
      </c>
      <c r="B150" s="12" t="s">
        <v>309</v>
      </c>
      <c r="C150" s="78" t="s">
        <v>238</v>
      </c>
      <c r="D150" s="79">
        <v>1500</v>
      </c>
      <c r="E150" s="78" t="s">
        <v>103</v>
      </c>
      <c r="F150" s="80">
        <v>41365</v>
      </c>
      <c r="G150" s="78">
        <v>1500</v>
      </c>
      <c r="H150" s="78">
        <v>1500</v>
      </c>
      <c r="I150" s="78">
        <v>146</v>
      </c>
      <c r="J150" s="76" t="s">
        <v>310</v>
      </c>
      <c r="K150" s="75">
        <v>148</v>
      </c>
    </row>
    <row r="151" spans="1:11">
      <c r="A151" s="76">
        <v>149</v>
      </c>
      <c r="B151" s="12" t="s">
        <v>311</v>
      </c>
      <c r="C151" s="78" t="s">
        <v>238</v>
      </c>
      <c r="D151" s="79">
        <v>1500</v>
      </c>
      <c r="E151" s="78" t="s">
        <v>96</v>
      </c>
      <c r="F151" s="80">
        <v>41365</v>
      </c>
      <c r="G151" s="78">
        <v>1500</v>
      </c>
      <c r="H151" s="78">
        <v>1500</v>
      </c>
      <c r="I151" s="78">
        <v>147</v>
      </c>
      <c r="J151" s="76" t="s">
        <v>312</v>
      </c>
      <c r="K151" s="75">
        <v>149</v>
      </c>
    </row>
    <row r="152" spans="1:11">
      <c r="A152" s="76">
        <v>150</v>
      </c>
      <c r="B152" s="12" t="s">
        <v>313</v>
      </c>
      <c r="C152" s="78" t="s">
        <v>238</v>
      </c>
      <c r="D152" s="79">
        <v>1500</v>
      </c>
      <c r="E152" s="78" t="s">
        <v>96</v>
      </c>
      <c r="F152" s="80">
        <v>41365</v>
      </c>
      <c r="G152" s="78">
        <v>1500</v>
      </c>
      <c r="H152" s="78">
        <v>1500</v>
      </c>
      <c r="I152" s="78">
        <v>148</v>
      </c>
      <c r="J152" s="76" t="s">
        <v>314</v>
      </c>
      <c r="K152" s="75">
        <v>150</v>
      </c>
    </row>
    <row r="153" spans="1:11">
      <c r="A153" s="76">
        <v>151</v>
      </c>
      <c r="B153" s="12" t="s">
        <v>315</v>
      </c>
      <c r="C153" s="78" t="s">
        <v>238</v>
      </c>
      <c r="D153" s="79">
        <v>1500</v>
      </c>
      <c r="E153" s="78" t="s">
        <v>103</v>
      </c>
      <c r="F153" s="80">
        <v>41821</v>
      </c>
      <c r="G153" s="78">
        <v>1500</v>
      </c>
      <c r="H153" s="78">
        <v>1500</v>
      </c>
      <c r="I153" s="78">
        <v>149</v>
      </c>
      <c r="J153" s="76" t="s">
        <v>316</v>
      </c>
      <c r="K153" s="75">
        <v>151</v>
      </c>
    </row>
    <row r="154" spans="1:11">
      <c r="A154" s="76">
        <v>152</v>
      </c>
      <c r="B154" s="12" t="s">
        <v>317</v>
      </c>
      <c r="C154" s="78" t="s">
        <v>238</v>
      </c>
      <c r="D154" s="79">
        <v>1500</v>
      </c>
      <c r="E154" s="78" t="s">
        <v>96</v>
      </c>
      <c r="F154" s="80">
        <v>41809</v>
      </c>
      <c r="G154" s="78">
        <v>1500</v>
      </c>
      <c r="H154" s="78">
        <v>1500</v>
      </c>
      <c r="I154" s="78">
        <v>150</v>
      </c>
      <c r="J154" s="76" t="s">
        <v>318</v>
      </c>
      <c r="K154" s="75">
        <v>152</v>
      </c>
    </row>
    <row r="155" spans="1:11">
      <c r="A155" s="76">
        <v>153</v>
      </c>
      <c r="B155" s="12" t="s">
        <v>319</v>
      </c>
      <c r="C155" s="78" t="s">
        <v>238</v>
      </c>
      <c r="D155" s="79">
        <v>1500</v>
      </c>
      <c r="E155" s="78" t="s">
        <v>96</v>
      </c>
      <c r="F155" s="80">
        <v>41829</v>
      </c>
      <c r="G155" s="78">
        <v>1500</v>
      </c>
      <c r="H155" s="78">
        <v>1500</v>
      </c>
      <c r="I155" s="78">
        <v>151</v>
      </c>
      <c r="J155" s="76" t="s">
        <v>320</v>
      </c>
      <c r="K155" s="75">
        <v>153</v>
      </c>
    </row>
    <row r="156" spans="1:11">
      <c r="A156" s="76">
        <v>154</v>
      </c>
      <c r="B156" s="12" t="s">
        <v>321</v>
      </c>
      <c r="C156" s="78" t="s">
        <v>238</v>
      </c>
      <c r="D156" s="79">
        <v>315</v>
      </c>
      <c r="E156" s="78" t="s">
        <v>103</v>
      </c>
      <c r="F156" s="80">
        <v>42082</v>
      </c>
      <c r="G156" s="78">
        <v>315</v>
      </c>
      <c r="H156" s="78">
        <v>315</v>
      </c>
      <c r="I156" s="78">
        <v>152</v>
      </c>
      <c r="J156" s="76" t="s">
        <v>322</v>
      </c>
      <c r="K156" s="75">
        <v>154</v>
      </c>
    </row>
    <row r="157" spans="1:11">
      <c r="A157" s="76">
        <v>155</v>
      </c>
      <c r="B157" s="12" t="s">
        <v>323</v>
      </c>
      <c r="C157" s="78" t="s">
        <v>238</v>
      </c>
      <c r="D157" s="79">
        <v>1500</v>
      </c>
      <c r="E157" s="78" t="s">
        <v>103</v>
      </c>
      <c r="F157" s="80">
        <v>42065</v>
      </c>
      <c r="G157" s="78">
        <v>1500</v>
      </c>
      <c r="H157" s="78">
        <v>1500</v>
      </c>
      <c r="I157" s="78">
        <v>153</v>
      </c>
      <c r="J157" s="76" t="s">
        <v>324</v>
      </c>
      <c r="K157" s="75">
        <v>155</v>
      </c>
    </row>
    <row r="158" spans="1:11">
      <c r="A158" s="76">
        <v>156</v>
      </c>
      <c r="B158" s="12" t="s">
        <v>325</v>
      </c>
      <c r="C158" s="78" t="s">
        <v>238</v>
      </c>
      <c r="D158" s="79">
        <v>1500</v>
      </c>
      <c r="E158" s="78" t="s">
        <v>103</v>
      </c>
      <c r="F158" s="80">
        <v>42065</v>
      </c>
      <c r="G158" s="78">
        <v>1500</v>
      </c>
      <c r="H158" s="78">
        <v>1500</v>
      </c>
      <c r="I158" s="78">
        <v>154</v>
      </c>
      <c r="J158" s="76" t="s">
        <v>326</v>
      </c>
      <c r="K158" s="75">
        <v>156</v>
      </c>
    </row>
    <row r="159" spans="1:11" s="109" customFormat="1">
      <c r="A159" s="76">
        <v>157</v>
      </c>
      <c r="B159" s="8" t="s">
        <v>2</v>
      </c>
      <c r="C159" s="105" t="s">
        <v>238</v>
      </c>
      <c r="D159" s="106">
        <v>1500</v>
      </c>
      <c r="E159" s="105" t="s">
        <v>96</v>
      </c>
      <c r="F159" s="107">
        <v>42168</v>
      </c>
      <c r="G159" s="105">
        <v>1500</v>
      </c>
      <c r="H159" s="105">
        <v>1500</v>
      </c>
      <c r="I159" s="105">
        <v>155</v>
      </c>
      <c r="J159" s="108" t="s">
        <v>327</v>
      </c>
      <c r="K159" s="75">
        <v>157</v>
      </c>
    </row>
    <row r="160" spans="1:11" s="109" customFormat="1">
      <c r="A160" s="76">
        <v>158</v>
      </c>
      <c r="B160" s="33" t="s">
        <v>450</v>
      </c>
      <c r="C160" s="105" t="s">
        <v>238</v>
      </c>
      <c r="D160" s="106">
        <v>500</v>
      </c>
      <c r="E160" s="105" t="s">
        <v>103</v>
      </c>
      <c r="F160" s="84">
        <v>42310</v>
      </c>
      <c r="G160" s="105">
        <v>500</v>
      </c>
      <c r="H160" s="105">
        <v>500</v>
      </c>
      <c r="I160" s="105"/>
      <c r="J160" s="108" t="s">
        <v>509</v>
      </c>
      <c r="K160" s="75">
        <v>158</v>
      </c>
    </row>
    <row r="161" spans="1:11" s="109" customFormat="1">
      <c r="A161" s="76">
        <v>159</v>
      </c>
      <c r="B161" s="8" t="s">
        <v>508</v>
      </c>
      <c r="C161" s="105" t="s">
        <v>238</v>
      </c>
      <c r="D161" s="106">
        <v>1500</v>
      </c>
      <c r="E161" s="105" t="s">
        <v>96</v>
      </c>
      <c r="F161" s="107"/>
      <c r="G161" s="105">
        <v>1500</v>
      </c>
      <c r="H161" s="105">
        <v>1500</v>
      </c>
      <c r="I161" s="105"/>
      <c r="J161" s="108" t="s">
        <v>629</v>
      </c>
      <c r="K161" s="75">
        <v>159</v>
      </c>
    </row>
    <row r="162" spans="1:11" s="109" customFormat="1">
      <c r="A162" s="76">
        <v>160</v>
      </c>
      <c r="B162" s="8" t="s">
        <v>328</v>
      </c>
      <c r="C162" s="105" t="s">
        <v>329</v>
      </c>
      <c r="D162" s="106">
        <v>63</v>
      </c>
      <c r="E162" s="105" t="s">
        <v>96</v>
      </c>
      <c r="F162" s="107">
        <v>41365</v>
      </c>
      <c r="G162" s="105">
        <v>63</v>
      </c>
      <c r="H162" s="105">
        <v>63</v>
      </c>
      <c r="I162" s="105">
        <v>156</v>
      </c>
      <c r="J162" s="104" t="s">
        <v>330</v>
      </c>
      <c r="K162" s="75">
        <v>160</v>
      </c>
    </row>
    <row r="163" spans="1:11">
      <c r="A163" s="76">
        <v>161</v>
      </c>
      <c r="B163" s="12" t="s">
        <v>331</v>
      </c>
      <c r="C163" s="78" t="s">
        <v>329</v>
      </c>
      <c r="D163" s="79">
        <v>240</v>
      </c>
      <c r="E163" s="78" t="s">
        <v>103</v>
      </c>
      <c r="F163" s="80">
        <v>41365</v>
      </c>
      <c r="G163" s="78">
        <v>240</v>
      </c>
      <c r="H163" s="78">
        <v>240</v>
      </c>
      <c r="I163" s="78">
        <v>157</v>
      </c>
      <c r="J163" s="76" t="s">
        <v>332</v>
      </c>
      <c r="K163" s="75">
        <v>161</v>
      </c>
    </row>
    <row r="164" spans="1:11">
      <c r="A164" s="76">
        <v>162</v>
      </c>
      <c r="B164" s="12" t="s">
        <v>333</v>
      </c>
      <c r="C164" s="78" t="s">
        <v>329</v>
      </c>
      <c r="D164" s="79">
        <v>50</v>
      </c>
      <c r="E164" s="78" t="s">
        <v>96</v>
      </c>
      <c r="F164" s="80">
        <v>41365</v>
      </c>
      <c r="G164" s="78">
        <v>50</v>
      </c>
      <c r="H164" s="78">
        <v>50</v>
      </c>
      <c r="I164" s="78">
        <v>158</v>
      </c>
      <c r="J164" s="76" t="s">
        <v>334</v>
      </c>
      <c r="K164" s="75">
        <v>162</v>
      </c>
    </row>
    <row r="165" spans="1:11">
      <c r="A165" s="76">
        <v>163</v>
      </c>
      <c r="B165" s="12" t="s">
        <v>335</v>
      </c>
      <c r="C165" s="78" t="s">
        <v>329</v>
      </c>
      <c r="D165" s="79">
        <v>50</v>
      </c>
      <c r="E165" s="78" t="s">
        <v>103</v>
      </c>
      <c r="F165" s="80">
        <v>41365</v>
      </c>
      <c r="G165" s="78">
        <v>50</v>
      </c>
      <c r="H165" s="78">
        <v>50</v>
      </c>
      <c r="I165" s="78">
        <v>159</v>
      </c>
      <c r="J165" s="76" t="s">
        <v>336</v>
      </c>
      <c r="K165" s="75">
        <v>163</v>
      </c>
    </row>
    <row r="166" spans="1:11">
      <c r="A166" s="76">
        <v>164</v>
      </c>
      <c r="B166" s="12" t="s">
        <v>23</v>
      </c>
      <c r="C166" s="78" t="s">
        <v>329</v>
      </c>
      <c r="D166" s="79">
        <v>63</v>
      </c>
      <c r="E166" s="78" t="s">
        <v>103</v>
      </c>
      <c r="F166" s="80">
        <v>41365</v>
      </c>
      <c r="G166" s="78">
        <v>63</v>
      </c>
      <c r="H166" s="78">
        <v>63</v>
      </c>
      <c r="I166" s="78">
        <v>160</v>
      </c>
      <c r="J166" s="76" t="s">
        <v>337</v>
      </c>
      <c r="K166" s="75">
        <v>164</v>
      </c>
    </row>
    <row r="167" spans="1:11">
      <c r="A167" s="76">
        <v>165</v>
      </c>
      <c r="B167" s="12" t="s">
        <v>21</v>
      </c>
      <c r="C167" s="78" t="s">
        <v>329</v>
      </c>
      <c r="D167" s="79">
        <v>63</v>
      </c>
      <c r="E167" s="78" t="s">
        <v>103</v>
      </c>
      <c r="F167" s="80">
        <v>41365</v>
      </c>
      <c r="G167" s="78">
        <v>63</v>
      </c>
      <c r="H167" s="78">
        <v>63</v>
      </c>
      <c r="I167" s="78">
        <v>161</v>
      </c>
      <c r="J167" s="76" t="s">
        <v>338</v>
      </c>
      <c r="K167" s="75">
        <v>165</v>
      </c>
    </row>
    <row r="168" spans="1:11">
      <c r="A168" s="76">
        <v>166</v>
      </c>
      <c r="B168" s="12" t="s">
        <v>7</v>
      </c>
      <c r="C168" s="78" t="s">
        <v>329</v>
      </c>
      <c r="D168" s="79">
        <v>50</v>
      </c>
      <c r="E168" s="78" t="s">
        <v>103</v>
      </c>
      <c r="F168" s="80">
        <v>41365</v>
      </c>
      <c r="G168" s="78">
        <v>50</v>
      </c>
      <c r="H168" s="78">
        <v>50</v>
      </c>
      <c r="I168" s="78">
        <v>162</v>
      </c>
      <c r="J168" s="76" t="s">
        <v>339</v>
      </c>
      <c r="K168" s="75">
        <v>166</v>
      </c>
    </row>
    <row r="169" spans="1:11">
      <c r="A169" s="76">
        <v>167</v>
      </c>
      <c r="B169" s="12" t="s">
        <v>340</v>
      </c>
      <c r="C169" s="78" t="s">
        <v>329</v>
      </c>
      <c r="D169" s="79">
        <v>240</v>
      </c>
      <c r="E169" s="78" t="s">
        <v>103</v>
      </c>
      <c r="F169" s="80">
        <v>41365</v>
      </c>
      <c r="G169" s="78">
        <v>240</v>
      </c>
      <c r="H169" s="78">
        <v>240</v>
      </c>
      <c r="I169" s="78">
        <v>163</v>
      </c>
      <c r="J169" s="76" t="s">
        <v>341</v>
      </c>
      <c r="K169" s="75">
        <v>167</v>
      </c>
    </row>
    <row r="170" spans="1:11">
      <c r="A170" s="76">
        <v>168</v>
      </c>
      <c r="B170" s="12" t="s">
        <v>40</v>
      </c>
      <c r="C170" s="78" t="s">
        <v>329</v>
      </c>
      <c r="D170" s="79">
        <v>240</v>
      </c>
      <c r="E170" s="78" t="s">
        <v>96</v>
      </c>
      <c r="F170" s="80">
        <v>41365</v>
      </c>
      <c r="G170" s="78">
        <v>240</v>
      </c>
      <c r="H170" s="78">
        <v>240</v>
      </c>
      <c r="I170" s="78">
        <v>164</v>
      </c>
      <c r="J170" s="76" t="s">
        <v>342</v>
      </c>
      <c r="K170" s="75">
        <v>168</v>
      </c>
    </row>
    <row r="171" spans="1:11">
      <c r="A171" s="76">
        <v>169</v>
      </c>
      <c r="B171" s="12" t="s">
        <v>343</v>
      </c>
      <c r="C171" s="78" t="s">
        <v>329</v>
      </c>
      <c r="D171" s="79">
        <v>240</v>
      </c>
      <c r="E171" s="78" t="s">
        <v>103</v>
      </c>
      <c r="F171" s="80">
        <v>41365</v>
      </c>
      <c r="G171" s="78">
        <v>240</v>
      </c>
      <c r="H171" s="78">
        <v>240</v>
      </c>
      <c r="I171" s="78">
        <v>165</v>
      </c>
      <c r="J171" s="76" t="s">
        <v>344</v>
      </c>
      <c r="K171" s="75">
        <v>169</v>
      </c>
    </row>
    <row r="172" spans="1:11">
      <c r="A172" s="76">
        <v>170</v>
      </c>
      <c r="B172" s="12" t="s">
        <v>345</v>
      </c>
      <c r="C172" s="78" t="s">
        <v>329</v>
      </c>
      <c r="D172" s="79">
        <v>240</v>
      </c>
      <c r="E172" s="78" t="s">
        <v>96</v>
      </c>
      <c r="F172" s="80">
        <v>41365</v>
      </c>
      <c r="G172" s="78">
        <v>240</v>
      </c>
      <c r="H172" s="78">
        <v>240</v>
      </c>
      <c r="I172" s="78">
        <v>166</v>
      </c>
      <c r="J172" s="76" t="s">
        <v>346</v>
      </c>
      <c r="K172" s="75">
        <v>170</v>
      </c>
    </row>
    <row r="173" spans="1:11">
      <c r="A173" s="76">
        <v>171</v>
      </c>
      <c r="B173" s="12" t="s">
        <v>347</v>
      </c>
      <c r="C173" s="78" t="s">
        <v>329</v>
      </c>
      <c r="D173" s="79">
        <v>240</v>
      </c>
      <c r="E173" s="78" t="s">
        <v>96</v>
      </c>
      <c r="F173" s="80">
        <v>41365</v>
      </c>
      <c r="G173" s="78">
        <v>240</v>
      </c>
      <c r="H173" s="78">
        <v>240</v>
      </c>
      <c r="I173" s="78">
        <v>167</v>
      </c>
      <c r="J173" s="76" t="s">
        <v>348</v>
      </c>
      <c r="K173" s="75">
        <v>171</v>
      </c>
    </row>
    <row r="174" spans="1:11">
      <c r="A174" s="76">
        <v>172</v>
      </c>
      <c r="B174" s="12" t="s">
        <v>349</v>
      </c>
      <c r="C174" s="78" t="s">
        <v>329</v>
      </c>
      <c r="D174" s="79">
        <v>240</v>
      </c>
      <c r="E174" s="78" t="s">
        <v>96</v>
      </c>
      <c r="F174" s="80">
        <v>41365</v>
      </c>
      <c r="G174" s="78">
        <v>240</v>
      </c>
      <c r="H174" s="78">
        <v>240</v>
      </c>
      <c r="I174" s="78">
        <v>168</v>
      </c>
      <c r="J174" s="76" t="s">
        <v>350</v>
      </c>
      <c r="K174" s="75">
        <v>172</v>
      </c>
    </row>
    <row r="175" spans="1:11">
      <c r="A175" s="76">
        <v>173</v>
      </c>
      <c r="B175" s="12" t="s">
        <v>351</v>
      </c>
      <c r="C175" s="78" t="s">
        <v>329</v>
      </c>
      <c r="D175" s="79">
        <v>240</v>
      </c>
      <c r="E175" s="78" t="s">
        <v>96</v>
      </c>
      <c r="F175" s="80">
        <v>41365</v>
      </c>
      <c r="G175" s="78">
        <v>240</v>
      </c>
      <c r="H175" s="78">
        <v>240</v>
      </c>
      <c r="I175" s="78">
        <v>169</v>
      </c>
      <c r="J175" s="76" t="s">
        <v>352</v>
      </c>
      <c r="K175" s="75">
        <v>173</v>
      </c>
    </row>
    <row r="176" spans="1:11">
      <c r="A176" s="76">
        <v>174</v>
      </c>
      <c r="B176" s="12" t="s">
        <v>353</v>
      </c>
      <c r="C176" s="78" t="s">
        <v>329</v>
      </c>
      <c r="D176" s="79">
        <v>80</v>
      </c>
      <c r="E176" s="78" t="s">
        <v>96</v>
      </c>
      <c r="F176" s="80">
        <v>41365</v>
      </c>
      <c r="G176" s="78">
        <v>80</v>
      </c>
      <c r="H176" s="78">
        <v>80</v>
      </c>
      <c r="I176" s="78">
        <v>170</v>
      </c>
      <c r="J176" s="76" t="s">
        <v>354</v>
      </c>
      <c r="K176" s="75">
        <v>174</v>
      </c>
    </row>
    <row r="177" spans="1:11">
      <c r="A177" s="76">
        <v>175</v>
      </c>
      <c r="B177" s="12" t="s">
        <v>11</v>
      </c>
      <c r="C177" s="78" t="s">
        <v>329</v>
      </c>
      <c r="D177" s="79">
        <v>240</v>
      </c>
      <c r="E177" s="78" t="s">
        <v>96</v>
      </c>
      <c r="F177" s="80">
        <v>41365</v>
      </c>
      <c r="G177" s="78">
        <v>240</v>
      </c>
      <c r="H177" s="78">
        <v>240</v>
      </c>
      <c r="I177" s="78">
        <v>171</v>
      </c>
      <c r="J177" s="76" t="s">
        <v>355</v>
      </c>
      <c r="K177" s="75">
        <v>175</v>
      </c>
    </row>
    <row r="178" spans="1:11">
      <c r="A178" s="76">
        <v>176</v>
      </c>
      <c r="B178" s="12" t="s">
        <v>356</v>
      </c>
      <c r="C178" s="78" t="s">
        <v>329</v>
      </c>
      <c r="D178" s="79">
        <v>50</v>
      </c>
      <c r="E178" s="78" t="s">
        <v>103</v>
      </c>
      <c r="F178" s="80">
        <v>41365</v>
      </c>
      <c r="G178" s="78">
        <v>50</v>
      </c>
      <c r="H178" s="78">
        <v>50</v>
      </c>
      <c r="I178" s="78">
        <v>172</v>
      </c>
      <c r="J178" s="76" t="s">
        <v>357</v>
      </c>
      <c r="K178" s="75">
        <v>176</v>
      </c>
    </row>
    <row r="179" spans="1:11">
      <c r="A179" s="76">
        <v>177</v>
      </c>
      <c r="B179" s="12" t="s">
        <v>358</v>
      </c>
      <c r="C179" s="78" t="s">
        <v>329</v>
      </c>
      <c r="D179" s="79">
        <v>80</v>
      </c>
      <c r="E179" s="78" t="s">
        <v>96</v>
      </c>
      <c r="F179" s="80">
        <v>41365</v>
      </c>
      <c r="G179" s="78">
        <v>80</v>
      </c>
      <c r="H179" s="78">
        <v>80</v>
      </c>
      <c r="I179" s="78">
        <v>173</v>
      </c>
      <c r="J179" s="76" t="s">
        <v>359</v>
      </c>
      <c r="K179" s="75">
        <v>177</v>
      </c>
    </row>
    <row r="180" spans="1:11">
      <c r="A180" s="76">
        <v>178</v>
      </c>
      <c r="B180" s="12" t="s">
        <v>22</v>
      </c>
      <c r="C180" s="78" t="s">
        <v>329</v>
      </c>
      <c r="D180" s="79">
        <v>50</v>
      </c>
      <c r="E180" s="78" t="s">
        <v>103</v>
      </c>
      <c r="F180" s="80">
        <v>41365</v>
      </c>
      <c r="G180" s="78">
        <v>50</v>
      </c>
      <c r="H180" s="78">
        <v>50</v>
      </c>
      <c r="I180" s="78">
        <v>174</v>
      </c>
      <c r="J180" s="76" t="s">
        <v>360</v>
      </c>
      <c r="K180" s="75">
        <v>178</v>
      </c>
    </row>
    <row r="181" spans="1:11">
      <c r="A181" s="76">
        <v>179</v>
      </c>
      <c r="B181" s="12" t="s">
        <v>18</v>
      </c>
      <c r="C181" s="78" t="s">
        <v>329</v>
      </c>
      <c r="D181" s="79">
        <v>80</v>
      </c>
      <c r="E181" s="78" t="s">
        <v>103</v>
      </c>
      <c r="F181" s="80">
        <v>41365</v>
      </c>
      <c r="G181" s="78">
        <v>80</v>
      </c>
      <c r="H181" s="78">
        <v>80</v>
      </c>
      <c r="I181" s="78">
        <v>175</v>
      </c>
      <c r="J181" s="76" t="s">
        <v>361</v>
      </c>
      <c r="K181" s="75">
        <v>179</v>
      </c>
    </row>
    <row r="182" spans="1:11">
      <c r="A182" s="76">
        <v>180</v>
      </c>
      <c r="B182" s="12" t="s">
        <v>17</v>
      </c>
      <c r="C182" s="78" t="s">
        <v>329</v>
      </c>
      <c r="D182" s="79">
        <v>240</v>
      </c>
      <c r="E182" s="78" t="s">
        <v>96</v>
      </c>
      <c r="F182" s="80">
        <v>41365</v>
      </c>
      <c r="G182" s="78">
        <v>240</v>
      </c>
      <c r="H182" s="78">
        <v>240</v>
      </c>
      <c r="I182" s="78">
        <v>176</v>
      </c>
      <c r="J182" s="76" t="s">
        <v>362</v>
      </c>
      <c r="K182" s="75">
        <v>180</v>
      </c>
    </row>
    <row r="183" spans="1:11">
      <c r="A183" s="76">
        <v>181</v>
      </c>
      <c r="B183" s="12" t="s">
        <v>363</v>
      </c>
      <c r="C183" s="78" t="s">
        <v>329</v>
      </c>
      <c r="D183" s="79">
        <v>240</v>
      </c>
      <c r="E183" s="78" t="s">
        <v>96</v>
      </c>
      <c r="F183" s="80">
        <v>41365</v>
      </c>
      <c r="G183" s="78">
        <v>240</v>
      </c>
      <c r="H183" s="78">
        <v>240</v>
      </c>
      <c r="I183" s="78">
        <v>177</v>
      </c>
      <c r="J183" s="76" t="s">
        <v>364</v>
      </c>
      <c r="K183" s="75">
        <v>181</v>
      </c>
    </row>
    <row r="184" spans="1:11">
      <c r="A184" s="76">
        <v>182</v>
      </c>
      <c r="B184" s="12" t="s">
        <v>365</v>
      </c>
      <c r="C184" s="78" t="s">
        <v>329</v>
      </c>
      <c r="D184" s="79">
        <v>240</v>
      </c>
      <c r="E184" s="78" t="s">
        <v>96</v>
      </c>
      <c r="F184" s="80">
        <v>41365</v>
      </c>
      <c r="G184" s="78">
        <v>240</v>
      </c>
      <c r="H184" s="78">
        <v>240</v>
      </c>
      <c r="I184" s="78">
        <v>178</v>
      </c>
      <c r="J184" s="76" t="s">
        <v>366</v>
      </c>
      <c r="K184" s="75">
        <v>182</v>
      </c>
    </row>
    <row r="185" spans="1:11">
      <c r="A185" s="76">
        <v>183</v>
      </c>
      <c r="B185" s="12" t="s">
        <v>367</v>
      </c>
      <c r="C185" s="78" t="s">
        <v>329</v>
      </c>
      <c r="D185" s="79">
        <v>240</v>
      </c>
      <c r="E185" s="78" t="s">
        <v>103</v>
      </c>
      <c r="F185" s="80">
        <v>41365</v>
      </c>
      <c r="G185" s="78">
        <v>240</v>
      </c>
      <c r="H185" s="78">
        <v>240</v>
      </c>
      <c r="I185" s="78">
        <v>179</v>
      </c>
      <c r="J185" s="76" t="s">
        <v>368</v>
      </c>
      <c r="K185" s="75">
        <v>183</v>
      </c>
    </row>
    <row r="186" spans="1:11">
      <c r="A186" s="76">
        <v>184</v>
      </c>
      <c r="B186" s="12" t="s">
        <v>369</v>
      </c>
      <c r="C186" s="78" t="s">
        <v>329</v>
      </c>
      <c r="D186" s="79">
        <v>240</v>
      </c>
      <c r="E186" s="78" t="s">
        <v>103</v>
      </c>
      <c r="F186" s="80">
        <v>41365</v>
      </c>
      <c r="G186" s="78">
        <v>240</v>
      </c>
      <c r="H186" s="78">
        <v>240</v>
      </c>
      <c r="I186" s="78">
        <v>180</v>
      </c>
      <c r="J186" s="76" t="s">
        <v>370</v>
      </c>
      <c r="K186" s="75">
        <v>184</v>
      </c>
    </row>
    <row r="187" spans="1:11">
      <c r="A187" s="76">
        <v>185</v>
      </c>
      <c r="B187" s="12" t="s">
        <v>371</v>
      </c>
      <c r="C187" s="78" t="s">
        <v>329</v>
      </c>
      <c r="D187" s="79">
        <v>240</v>
      </c>
      <c r="E187" s="78" t="s">
        <v>103</v>
      </c>
      <c r="F187" s="80">
        <v>41365</v>
      </c>
      <c r="G187" s="78">
        <v>240</v>
      </c>
      <c r="H187" s="78">
        <v>240</v>
      </c>
      <c r="I187" s="78">
        <v>181</v>
      </c>
      <c r="J187" s="76" t="s">
        <v>372</v>
      </c>
      <c r="K187" s="75">
        <v>185</v>
      </c>
    </row>
    <row r="188" spans="1:11">
      <c r="A188" s="76">
        <v>186</v>
      </c>
      <c r="B188" s="12" t="s">
        <v>373</v>
      </c>
      <c r="C188" s="78" t="s">
        <v>329</v>
      </c>
      <c r="D188" s="79">
        <v>330</v>
      </c>
      <c r="E188" s="78" t="s">
        <v>103</v>
      </c>
      <c r="F188" s="80">
        <v>41365</v>
      </c>
      <c r="G188" s="78">
        <v>330</v>
      </c>
      <c r="H188" s="78">
        <v>330</v>
      </c>
      <c r="I188" s="78">
        <v>182</v>
      </c>
      <c r="J188" s="76" t="s">
        <v>374</v>
      </c>
      <c r="K188" s="75">
        <v>186</v>
      </c>
    </row>
    <row r="189" spans="1:11">
      <c r="A189" s="76">
        <v>187</v>
      </c>
      <c r="B189" s="12" t="s">
        <v>375</v>
      </c>
      <c r="C189" s="78" t="s">
        <v>329</v>
      </c>
      <c r="D189" s="79">
        <v>330</v>
      </c>
      <c r="E189" s="78" t="s">
        <v>103</v>
      </c>
      <c r="F189" s="80">
        <v>41365</v>
      </c>
      <c r="G189" s="78">
        <v>330</v>
      </c>
      <c r="H189" s="78">
        <v>330</v>
      </c>
      <c r="I189" s="78">
        <v>183</v>
      </c>
      <c r="J189" s="76" t="s">
        <v>376</v>
      </c>
      <c r="K189" s="75">
        <v>187</v>
      </c>
    </row>
    <row r="190" spans="1:11">
      <c r="A190" s="76">
        <v>188</v>
      </c>
      <c r="B190" s="12" t="s">
        <v>377</v>
      </c>
      <c r="C190" s="78" t="s">
        <v>329</v>
      </c>
      <c r="D190" s="79">
        <v>240</v>
      </c>
      <c r="E190" s="78" t="s">
        <v>103</v>
      </c>
      <c r="F190" s="80">
        <v>41365</v>
      </c>
      <c r="G190" s="78">
        <v>240</v>
      </c>
      <c r="H190" s="78">
        <v>240</v>
      </c>
      <c r="I190" s="78">
        <v>184</v>
      </c>
      <c r="J190" s="76" t="s">
        <v>378</v>
      </c>
      <c r="K190" s="75">
        <v>188</v>
      </c>
    </row>
    <row r="191" spans="1:11">
      <c r="A191" s="76">
        <v>189</v>
      </c>
      <c r="B191" s="12" t="s">
        <v>379</v>
      </c>
      <c r="C191" s="78" t="s">
        <v>329</v>
      </c>
      <c r="D191" s="79">
        <v>240</v>
      </c>
      <c r="E191" s="78" t="s">
        <v>103</v>
      </c>
      <c r="F191" s="80">
        <v>41730</v>
      </c>
      <c r="G191" s="78">
        <v>240</v>
      </c>
      <c r="H191" s="78">
        <v>240</v>
      </c>
      <c r="I191" s="78">
        <v>185</v>
      </c>
      <c r="J191" s="76" t="s">
        <v>380</v>
      </c>
      <c r="K191" s="75">
        <v>189</v>
      </c>
    </row>
    <row r="192" spans="1:11">
      <c r="A192" s="76">
        <v>190</v>
      </c>
      <c r="B192" s="12" t="s">
        <v>381</v>
      </c>
      <c r="C192" s="78" t="s">
        <v>329</v>
      </c>
      <c r="D192" s="79">
        <v>330</v>
      </c>
      <c r="E192" s="78" t="s">
        <v>96</v>
      </c>
      <c r="F192" s="80">
        <v>41730</v>
      </c>
      <c r="G192" s="78">
        <v>240</v>
      </c>
      <c r="H192" s="78">
        <v>240</v>
      </c>
      <c r="I192" s="78">
        <v>186</v>
      </c>
      <c r="J192" s="76" t="s">
        <v>382</v>
      </c>
      <c r="K192" s="75">
        <v>190</v>
      </c>
    </row>
    <row r="193" spans="1:11">
      <c r="A193" s="76">
        <v>191</v>
      </c>
      <c r="B193" s="12" t="s">
        <v>383</v>
      </c>
      <c r="C193" s="78" t="s">
        <v>329</v>
      </c>
      <c r="D193" s="79">
        <v>330</v>
      </c>
      <c r="E193" s="78" t="s">
        <v>96</v>
      </c>
      <c r="F193" s="80">
        <v>41747</v>
      </c>
      <c r="G193" s="78">
        <v>240</v>
      </c>
      <c r="H193" s="78">
        <v>240</v>
      </c>
      <c r="I193" s="78">
        <v>187</v>
      </c>
      <c r="J193" s="76" t="s">
        <v>384</v>
      </c>
      <c r="K193" s="75">
        <v>191</v>
      </c>
    </row>
    <row r="194" spans="1:11">
      <c r="A194" s="76">
        <v>192</v>
      </c>
      <c r="B194" s="12" t="s">
        <v>15</v>
      </c>
      <c r="C194" s="78" t="s">
        <v>329</v>
      </c>
      <c r="D194" s="79">
        <v>240</v>
      </c>
      <c r="E194" s="78" t="s">
        <v>103</v>
      </c>
      <c r="F194" s="80">
        <v>41365</v>
      </c>
      <c r="G194" s="78">
        <v>240</v>
      </c>
      <c r="H194" s="78">
        <v>240</v>
      </c>
      <c r="I194" s="78">
        <v>188</v>
      </c>
      <c r="J194" s="76" t="s">
        <v>385</v>
      </c>
      <c r="K194" s="75">
        <v>192</v>
      </c>
    </row>
    <row r="195" spans="1:11">
      <c r="A195" s="76">
        <v>193</v>
      </c>
      <c r="B195" s="12" t="s">
        <v>29</v>
      </c>
      <c r="C195" s="78" t="s">
        <v>329</v>
      </c>
      <c r="D195" s="79">
        <v>125</v>
      </c>
      <c r="E195" s="78" t="s">
        <v>103</v>
      </c>
      <c r="F195" s="80">
        <v>41759</v>
      </c>
      <c r="G195" s="78">
        <v>125</v>
      </c>
      <c r="H195" s="78">
        <v>125</v>
      </c>
      <c r="I195" s="78">
        <v>189</v>
      </c>
      <c r="J195" s="76" t="s">
        <v>386</v>
      </c>
      <c r="K195" s="75">
        <v>193</v>
      </c>
    </row>
    <row r="196" spans="1:11">
      <c r="A196" s="76">
        <v>194</v>
      </c>
      <c r="B196" s="12" t="s">
        <v>6</v>
      </c>
      <c r="C196" s="78" t="s">
        <v>329</v>
      </c>
      <c r="D196" s="79">
        <v>240</v>
      </c>
      <c r="E196" s="78" t="s">
        <v>96</v>
      </c>
      <c r="F196" s="80">
        <v>41785</v>
      </c>
      <c r="G196" s="78">
        <v>240</v>
      </c>
      <c r="H196" s="78">
        <v>240</v>
      </c>
      <c r="I196" s="78">
        <v>190</v>
      </c>
      <c r="J196" s="76" t="s">
        <v>387</v>
      </c>
      <c r="K196" s="75">
        <v>194</v>
      </c>
    </row>
    <row r="197" spans="1:11">
      <c r="A197" s="76">
        <v>195</v>
      </c>
      <c r="B197" s="12" t="s">
        <v>388</v>
      </c>
      <c r="C197" s="78" t="s">
        <v>329</v>
      </c>
      <c r="D197" s="79">
        <v>125</v>
      </c>
      <c r="E197" s="78" t="s">
        <v>96</v>
      </c>
      <c r="F197" s="80">
        <v>41846</v>
      </c>
      <c r="G197" s="78">
        <v>125</v>
      </c>
      <c r="H197" s="78">
        <v>125</v>
      </c>
      <c r="I197" s="78">
        <v>191</v>
      </c>
      <c r="J197" s="76" t="s">
        <v>389</v>
      </c>
      <c r="K197" s="75">
        <v>195</v>
      </c>
    </row>
    <row r="198" spans="1:11">
      <c r="A198" s="76">
        <v>196</v>
      </c>
      <c r="B198" s="12" t="s">
        <v>390</v>
      </c>
      <c r="C198" s="78" t="s">
        <v>329</v>
      </c>
      <c r="D198" s="79">
        <v>240</v>
      </c>
      <c r="E198" s="78" t="s">
        <v>103</v>
      </c>
      <c r="F198" s="80">
        <v>41761</v>
      </c>
      <c r="G198" s="78">
        <v>240</v>
      </c>
      <c r="H198" s="78">
        <v>240</v>
      </c>
      <c r="I198" s="78">
        <v>192</v>
      </c>
      <c r="J198" s="76" t="s">
        <v>391</v>
      </c>
      <c r="K198" s="75">
        <v>196</v>
      </c>
    </row>
    <row r="199" spans="1:11">
      <c r="A199" s="76">
        <v>197</v>
      </c>
      <c r="B199" s="12" t="s">
        <v>392</v>
      </c>
      <c r="C199" s="78" t="s">
        <v>329</v>
      </c>
      <c r="D199" s="79">
        <v>125</v>
      </c>
      <c r="E199" s="78" t="s">
        <v>96</v>
      </c>
      <c r="F199" s="80">
        <v>41852</v>
      </c>
      <c r="G199" s="78">
        <v>125</v>
      </c>
      <c r="H199" s="78">
        <v>125</v>
      </c>
      <c r="I199" s="78">
        <v>193</v>
      </c>
      <c r="J199" s="76" t="s">
        <v>393</v>
      </c>
      <c r="K199" s="75">
        <v>197</v>
      </c>
    </row>
    <row r="200" spans="1:11">
      <c r="A200" s="76">
        <v>198</v>
      </c>
      <c r="B200" s="12" t="s">
        <v>394</v>
      </c>
      <c r="C200" s="78" t="s">
        <v>329</v>
      </c>
      <c r="D200" s="79">
        <v>240</v>
      </c>
      <c r="E200" s="78" t="s">
        <v>103</v>
      </c>
      <c r="F200" s="80">
        <v>41853</v>
      </c>
      <c r="G200" s="78">
        <v>240</v>
      </c>
      <c r="H200" s="78">
        <v>240</v>
      </c>
      <c r="I200" s="78">
        <v>194</v>
      </c>
      <c r="J200" s="76" t="s">
        <v>395</v>
      </c>
      <c r="K200" s="75">
        <v>198</v>
      </c>
    </row>
    <row r="201" spans="1:11">
      <c r="A201" s="76">
        <v>199</v>
      </c>
      <c r="B201" s="12" t="s">
        <v>20</v>
      </c>
      <c r="C201" s="78" t="s">
        <v>329</v>
      </c>
      <c r="D201" s="79">
        <v>240</v>
      </c>
      <c r="E201" s="78" t="s">
        <v>103</v>
      </c>
      <c r="F201" s="80">
        <v>41858</v>
      </c>
      <c r="G201" s="78">
        <v>240</v>
      </c>
      <c r="H201" s="78">
        <v>240</v>
      </c>
      <c r="I201" s="78">
        <v>195</v>
      </c>
      <c r="J201" s="76" t="s">
        <v>396</v>
      </c>
      <c r="K201" s="75">
        <v>199</v>
      </c>
    </row>
    <row r="202" spans="1:11">
      <c r="A202" s="76">
        <v>200</v>
      </c>
      <c r="B202" s="12" t="s">
        <v>397</v>
      </c>
      <c r="C202" s="78" t="s">
        <v>329</v>
      </c>
      <c r="D202" s="79">
        <v>240</v>
      </c>
      <c r="E202" s="78" t="s">
        <v>96</v>
      </c>
      <c r="F202" s="80">
        <v>41872</v>
      </c>
      <c r="G202" s="78">
        <v>240</v>
      </c>
      <c r="H202" s="78">
        <v>240</v>
      </c>
      <c r="I202" s="78">
        <v>196</v>
      </c>
      <c r="J202" s="76" t="s">
        <v>398</v>
      </c>
      <c r="K202" s="75">
        <v>200</v>
      </c>
    </row>
    <row r="203" spans="1:11">
      <c r="A203" s="76">
        <v>201</v>
      </c>
      <c r="B203" s="12" t="s">
        <v>399</v>
      </c>
      <c r="C203" s="78" t="s">
        <v>329</v>
      </c>
      <c r="D203" s="79">
        <v>240</v>
      </c>
      <c r="E203" s="78" t="s">
        <v>96</v>
      </c>
      <c r="F203" s="80">
        <v>41880</v>
      </c>
      <c r="G203" s="78">
        <v>240</v>
      </c>
      <c r="H203" s="78">
        <v>240</v>
      </c>
      <c r="I203" s="78">
        <v>197</v>
      </c>
      <c r="J203" s="76" t="s">
        <v>400</v>
      </c>
      <c r="K203" s="75">
        <v>201</v>
      </c>
    </row>
    <row r="204" spans="1:11">
      <c r="A204" s="76">
        <v>202</v>
      </c>
      <c r="B204" s="12" t="s">
        <v>401</v>
      </c>
      <c r="C204" s="78" t="s">
        <v>329</v>
      </c>
      <c r="D204" s="79">
        <v>80</v>
      </c>
      <c r="E204" s="78" t="s">
        <v>103</v>
      </c>
      <c r="F204" s="80">
        <v>41913</v>
      </c>
      <c r="G204" s="78">
        <v>80</v>
      </c>
      <c r="H204" s="78">
        <v>80</v>
      </c>
      <c r="I204" s="78">
        <v>198</v>
      </c>
      <c r="J204" s="76" t="s">
        <v>402</v>
      </c>
      <c r="K204" s="75">
        <v>202</v>
      </c>
    </row>
    <row r="205" spans="1:11">
      <c r="A205" s="76">
        <v>203</v>
      </c>
      <c r="B205" s="12" t="s">
        <v>403</v>
      </c>
      <c r="C205" s="78" t="s">
        <v>329</v>
      </c>
      <c r="D205" s="79">
        <v>80</v>
      </c>
      <c r="E205" s="78" t="s">
        <v>103</v>
      </c>
      <c r="F205" s="80">
        <v>41914</v>
      </c>
      <c r="G205" s="78">
        <v>80</v>
      </c>
      <c r="H205" s="78">
        <v>80</v>
      </c>
      <c r="I205" s="78">
        <v>199</v>
      </c>
      <c r="J205" s="76" t="s">
        <v>404</v>
      </c>
      <c r="K205" s="75">
        <v>203</v>
      </c>
    </row>
    <row r="206" spans="1:11">
      <c r="A206" s="76">
        <v>204</v>
      </c>
      <c r="B206" s="12" t="s">
        <v>405</v>
      </c>
      <c r="C206" s="78" t="s">
        <v>329</v>
      </c>
      <c r="D206" s="79">
        <v>125</v>
      </c>
      <c r="E206" s="78" t="s">
        <v>96</v>
      </c>
      <c r="F206" s="80">
        <v>41914</v>
      </c>
      <c r="G206" s="78">
        <v>125</v>
      </c>
      <c r="H206" s="78">
        <v>125</v>
      </c>
      <c r="I206" s="78">
        <v>200</v>
      </c>
      <c r="J206" s="76" t="s">
        <v>406</v>
      </c>
      <c r="K206" s="75">
        <v>204</v>
      </c>
    </row>
    <row r="207" spans="1:11">
      <c r="A207" s="76">
        <v>205</v>
      </c>
      <c r="B207" s="12" t="s">
        <v>407</v>
      </c>
      <c r="C207" s="78" t="s">
        <v>329</v>
      </c>
      <c r="D207" s="79">
        <v>330</v>
      </c>
      <c r="E207" s="78" t="s">
        <v>103</v>
      </c>
      <c r="F207" s="80">
        <v>41946</v>
      </c>
      <c r="G207" s="78">
        <v>330</v>
      </c>
      <c r="H207" s="78">
        <v>330</v>
      </c>
      <c r="I207" s="78">
        <v>201</v>
      </c>
      <c r="J207" s="76" t="s">
        <v>408</v>
      </c>
      <c r="K207" s="75">
        <v>205</v>
      </c>
    </row>
    <row r="208" spans="1:11">
      <c r="A208" s="76">
        <v>206</v>
      </c>
      <c r="B208" s="12" t="s">
        <v>409</v>
      </c>
      <c r="C208" s="78" t="s">
        <v>329</v>
      </c>
      <c r="D208" s="79">
        <v>80</v>
      </c>
      <c r="E208" s="78" t="s">
        <v>103</v>
      </c>
      <c r="F208" s="80">
        <v>41969</v>
      </c>
      <c r="G208" s="78">
        <v>80</v>
      </c>
      <c r="H208" s="78">
        <v>80</v>
      </c>
      <c r="I208" s="78">
        <v>202</v>
      </c>
      <c r="J208" s="76" t="s">
        <v>410</v>
      </c>
      <c r="K208" s="75">
        <v>206</v>
      </c>
    </row>
    <row r="209" spans="1:11">
      <c r="A209" s="76">
        <v>207</v>
      </c>
      <c r="B209" s="12" t="s">
        <v>411</v>
      </c>
      <c r="C209" s="78" t="s">
        <v>329</v>
      </c>
      <c r="D209" s="79">
        <v>125</v>
      </c>
      <c r="E209" s="78" t="s">
        <v>103</v>
      </c>
      <c r="F209" s="80">
        <v>41986</v>
      </c>
      <c r="G209" s="78">
        <v>125</v>
      </c>
      <c r="H209" s="78">
        <v>125</v>
      </c>
      <c r="I209" s="78">
        <v>203</v>
      </c>
      <c r="J209" s="76" t="s">
        <v>412</v>
      </c>
      <c r="K209" s="75">
        <v>207</v>
      </c>
    </row>
    <row r="210" spans="1:11">
      <c r="A210" s="76">
        <v>208</v>
      </c>
      <c r="B210" s="98" t="s">
        <v>33</v>
      </c>
      <c r="C210" s="78" t="s">
        <v>329</v>
      </c>
      <c r="D210" s="79">
        <v>50</v>
      </c>
      <c r="E210" s="78" t="s">
        <v>103</v>
      </c>
      <c r="F210" s="80">
        <v>41986</v>
      </c>
      <c r="G210" s="78">
        <v>50</v>
      </c>
      <c r="H210" s="78">
        <v>50</v>
      </c>
      <c r="I210" s="78">
        <v>204</v>
      </c>
      <c r="J210" s="76" t="s">
        <v>413</v>
      </c>
      <c r="K210" s="75">
        <v>208</v>
      </c>
    </row>
    <row r="211" spans="1:11">
      <c r="A211" s="76">
        <v>209</v>
      </c>
      <c r="B211" s="99" t="s">
        <v>34</v>
      </c>
      <c r="C211" s="78" t="s">
        <v>329</v>
      </c>
      <c r="D211" s="79">
        <v>50</v>
      </c>
      <c r="E211" s="78" t="s">
        <v>103</v>
      </c>
      <c r="F211" s="80">
        <v>41986</v>
      </c>
      <c r="G211" s="78">
        <v>50</v>
      </c>
      <c r="H211" s="78">
        <v>50</v>
      </c>
      <c r="I211" s="78">
        <v>205</v>
      </c>
      <c r="J211" s="76" t="s">
        <v>414</v>
      </c>
      <c r="K211" s="75">
        <v>209</v>
      </c>
    </row>
    <row r="212" spans="1:11">
      <c r="A212" s="76">
        <v>210</v>
      </c>
      <c r="B212" s="12" t="s">
        <v>415</v>
      </c>
      <c r="C212" s="78" t="s">
        <v>329</v>
      </c>
      <c r="D212" s="79">
        <v>50</v>
      </c>
      <c r="E212" s="78" t="s">
        <v>103</v>
      </c>
      <c r="F212" s="80">
        <v>41986</v>
      </c>
      <c r="G212" s="78">
        <v>50</v>
      </c>
      <c r="H212" s="78">
        <v>50</v>
      </c>
      <c r="I212" s="78">
        <v>206</v>
      </c>
      <c r="J212" s="76" t="s">
        <v>416</v>
      </c>
      <c r="K212" s="75">
        <v>210</v>
      </c>
    </row>
    <row r="213" spans="1:11">
      <c r="A213" s="76">
        <v>211</v>
      </c>
      <c r="B213" s="12" t="s">
        <v>417</v>
      </c>
      <c r="C213" s="78" t="s">
        <v>329</v>
      </c>
      <c r="D213" s="79">
        <v>50</v>
      </c>
      <c r="E213" s="78" t="s">
        <v>103</v>
      </c>
      <c r="F213" s="80">
        <v>41986</v>
      </c>
      <c r="G213" s="78">
        <v>50</v>
      </c>
      <c r="H213" s="78">
        <v>50</v>
      </c>
      <c r="I213" s="78">
        <v>207</v>
      </c>
      <c r="J213" s="76" t="s">
        <v>418</v>
      </c>
      <c r="K213" s="75">
        <v>211</v>
      </c>
    </row>
    <row r="214" spans="1:11">
      <c r="A214" s="76">
        <v>212</v>
      </c>
      <c r="B214" s="12" t="s">
        <v>10</v>
      </c>
      <c r="C214" s="78" t="s">
        <v>329</v>
      </c>
      <c r="D214" s="79">
        <v>125</v>
      </c>
      <c r="E214" s="78" t="s">
        <v>103</v>
      </c>
      <c r="F214" s="80">
        <v>42014</v>
      </c>
      <c r="G214" s="78">
        <v>125</v>
      </c>
      <c r="H214" s="78">
        <v>125</v>
      </c>
      <c r="I214" s="78">
        <v>208</v>
      </c>
      <c r="J214" s="76" t="s">
        <v>419</v>
      </c>
      <c r="K214" s="75">
        <v>212</v>
      </c>
    </row>
    <row r="215" spans="1:11">
      <c r="A215" s="76">
        <v>213</v>
      </c>
      <c r="B215" s="12" t="s">
        <v>14</v>
      </c>
      <c r="C215" s="78" t="s">
        <v>329</v>
      </c>
      <c r="D215" s="79">
        <v>240</v>
      </c>
      <c r="E215" s="78" t="s">
        <v>103</v>
      </c>
      <c r="F215" s="80">
        <v>42065</v>
      </c>
      <c r="G215" s="78">
        <v>240</v>
      </c>
      <c r="H215" s="78">
        <v>240</v>
      </c>
      <c r="I215" s="78">
        <v>209</v>
      </c>
      <c r="J215" s="76" t="s">
        <v>420</v>
      </c>
      <c r="K215" s="75">
        <v>213</v>
      </c>
    </row>
    <row r="216" spans="1:11">
      <c r="A216" s="76">
        <v>214</v>
      </c>
      <c r="B216" s="12" t="s">
        <v>421</v>
      </c>
      <c r="C216" s="78" t="s">
        <v>329</v>
      </c>
      <c r="D216" s="79">
        <v>240</v>
      </c>
      <c r="E216" s="78" t="s">
        <v>103</v>
      </c>
      <c r="F216" s="80">
        <v>42065</v>
      </c>
      <c r="G216" s="78">
        <v>240</v>
      </c>
      <c r="H216" s="78">
        <v>240</v>
      </c>
      <c r="I216" s="78">
        <v>210</v>
      </c>
      <c r="J216" s="76" t="s">
        <v>422</v>
      </c>
      <c r="K216" s="75">
        <v>214</v>
      </c>
    </row>
    <row r="217" spans="1:11">
      <c r="A217" s="76">
        <v>215</v>
      </c>
      <c r="B217" s="12" t="s">
        <v>423</v>
      </c>
      <c r="C217" s="78" t="s">
        <v>329</v>
      </c>
      <c r="D217" s="79">
        <v>80</v>
      </c>
      <c r="E217" s="78" t="s">
        <v>103</v>
      </c>
      <c r="F217" s="80">
        <v>41365</v>
      </c>
      <c r="G217" s="78">
        <v>80</v>
      </c>
      <c r="H217" s="78">
        <v>80</v>
      </c>
      <c r="I217" s="78">
        <v>211</v>
      </c>
      <c r="J217" s="76" t="s">
        <v>424</v>
      </c>
      <c r="K217" s="75">
        <v>215</v>
      </c>
    </row>
    <row r="218" spans="1:11">
      <c r="A218" s="76">
        <v>216</v>
      </c>
      <c r="B218" s="12" t="s">
        <v>425</v>
      </c>
      <c r="C218" s="78" t="s">
        <v>329</v>
      </c>
      <c r="D218" s="79">
        <v>330</v>
      </c>
      <c r="E218" s="78" t="s">
        <v>103</v>
      </c>
      <c r="F218" s="80">
        <v>42095</v>
      </c>
      <c r="G218" s="78">
        <v>330</v>
      </c>
      <c r="H218" s="78">
        <v>330</v>
      </c>
      <c r="I218" s="78">
        <v>212</v>
      </c>
      <c r="J218" s="76" t="s">
        <v>426</v>
      </c>
      <c r="K218" s="75">
        <v>216</v>
      </c>
    </row>
    <row r="219" spans="1:11">
      <c r="A219" s="76">
        <v>217</v>
      </c>
      <c r="B219" s="12" t="s">
        <v>427</v>
      </c>
      <c r="C219" s="78" t="s">
        <v>329</v>
      </c>
      <c r="D219" s="79">
        <v>330</v>
      </c>
      <c r="E219" s="78" t="s">
        <v>103</v>
      </c>
      <c r="F219" s="80">
        <v>42095</v>
      </c>
      <c r="G219" s="78">
        <v>330</v>
      </c>
      <c r="H219" s="78">
        <v>330</v>
      </c>
      <c r="I219" s="78">
        <v>213</v>
      </c>
      <c r="J219" s="76" t="s">
        <v>428</v>
      </c>
      <c r="K219" s="75">
        <v>217</v>
      </c>
    </row>
    <row r="220" spans="1:11">
      <c r="A220" s="76">
        <v>218</v>
      </c>
      <c r="B220" s="12" t="s">
        <v>437</v>
      </c>
      <c r="C220" s="78" t="s">
        <v>329</v>
      </c>
      <c r="D220" s="79">
        <v>330</v>
      </c>
      <c r="E220" s="78" t="s">
        <v>96</v>
      </c>
      <c r="F220" s="80">
        <v>42261</v>
      </c>
      <c r="G220" s="78">
        <v>330</v>
      </c>
      <c r="H220" s="78">
        <v>330</v>
      </c>
      <c r="I220" s="78">
        <v>214</v>
      </c>
      <c r="J220" s="76" t="s">
        <v>620</v>
      </c>
      <c r="K220" s="75">
        <v>218</v>
      </c>
    </row>
    <row r="221" spans="1:11">
      <c r="A221" s="76">
        <v>219</v>
      </c>
      <c r="B221" s="12" t="s">
        <v>438</v>
      </c>
      <c r="C221" s="78" t="s">
        <v>329</v>
      </c>
      <c r="D221" s="79">
        <v>330</v>
      </c>
      <c r="E221" s="78" t="s">
        <v>96</v>
      </c>
      <c r="F221" s="80">
        <v>42262</v>
      </c>
      <c r="G221" s="78">
        <v>330</v>
      </c>
      <c r="H221" s="78">
        <v>330</v>
      </c>
      <c r="I221" s="78">
        <v>215</v>
      </c>
      <c r="J221" s="76" t="s">
        <v>621</v>
      </c>
      <c r="K221" s="75">
        <v>219</v>
      </c>
    </row>
    <row r="222" spans="1:11" ht="15.75">
      <c r="A222" s="76">
        <v>220</v>
      </c>
      <c r="B222" s="12" t="s">
        <v>444</v>
      </c>
      <c r="C222" s="78" t="s">
        <v>329</v>
      </c>
      <c r="D222" s="79">
        <v>240</v>
      </c>
      <c r="E222" s="78" t="s">
        <v>103</v>
      </c>
      <c r="F222" s="25">
        <v>42284</v>
      </c>
      <c r="G222" s="78">
        <v>240</v>
      </c>
      <c r="H222" s="78">
        <v>240</v>
      </c>
      <c r="I222" s="78">
        <v>216</v>
      </c>
      <c r="J222" s="85" t="s">
        <v>622</v>
      </c>
      <c r="K222" s="75">
        <v>220</v>
      </c>
    </row>
    <row r="223" spans="1:11" ht="15.75">
      <c r="A223" s="76">
        <v>221</v>
      </c>
      <c r="B223" s="12" t="s">
        <v>445</v>
      </c>
      <c r="C223" s="78" t="s">
        <v>329</v>
      </c>
      <c r="D223" s="79">
        <v>240</v>
      </c>
      <c r="E223" s="78" t="s">
        <v>103</v>
      </c>
      <c r="F223" s="25">
        <v>42284</v>
      </c>
      <c r="G223" s="78">
        <v>240</v>
      </c>
      <c r="H223" s="78">
        <v>240</v>
      </c>
      <c r="I223" s="78">
        <v>217</v>
      </c>
      <c r="J223" s="85" t="s">
        <v>623</v>
      </c>
      <c r="K223" s="75">
        <v>221</v>
      </c>
    </row>
    <row r="224" spans="1:11">
      <c r="A224" s="76">
        <v>222</v>
      </c>
      <c r="B224" s="8" t="s">
        <v>447</v>
      </c>
      <c r="C224" s="78" t="s">
        <v>329</v>
      </c>
      <c r="D224" s="79">
        <v>330</v>
      </c>
      <c r="E224" s="78" t="s">
        <v>96</v>
      </c>
      <c r="F224" s="100">
        <v>42294</v>
      </c>
      <c r="G224" s="78">
        <v>330</v>
      </c>
      <c r="H224" s="78">
        <v>330</v>
      </c>
      <c r="I224" s="78">
        <v>218</v>
      </c>
      <c r="J224" s="85" t="s">
        <v>624</v>
      </c>
      <c r="K224" s="75">
        <v>222</v>
      </c>
    </row>
    <row r="225" spans="1:11">
      <c r="A225" s="76">
        <v>223</v>
      </c>
      <c r="B225" s="8" t="s">
        <v>446</v>
      </c>
      <c r="C225" s="78" t="s">
        <v>329</v>
      </c>
      <c r="D225" s="79">
        <v>330</v>
      </c>
      <c r="E225" s="78" t="s">
        <v>96</v>
      </c>
      <c r="F225" s="100">
        <v>42294</v>
      </c>
      <c r="G225" s="78">
        <v>330</v>
      </c>
      <c r="H225" s="78">
        <v>330</v>
      </c>
      <c r="I225" s="78">
        <v>219</v>
      </c>
      <c r="J225" s="85" t="s">
        <v>625</v>
      </c>
      <c r="K225" s="75">
        <v>223</v>
      </c>
    </row>
    <row r="226" spans="1:11">
      <c r="A226" s="76">
        <v>224</v>
      </c>
      <c r="B226" s="101" t="s">
        <v>456</v>
      </c>
      <c r="C226" s="78" t="s">
        <v>329</v>
      </c>
      <c r="D226" s="79">
        <v>125</v>
      </c>
      <c r="E226" s="78" t="s">
        <v>103</v>
      </c>
      <c r="F226" s="84">
        <v>42320</v>
      </c>
      <c r="G226" s="78">
        <v>125</v>
      </c>
      <c r="H226" s="78">
        <v>125</v>
      </c>
      <c r="I226" s="78">
        <v>220</v>
      </c>
      <c r="J226" s="85" t="s">
        <v>626</v>
      </c>
      <c r="K226" s="75">
        <v>224</v>
      </c>
    </row>
    <row r="227" spans="1:11">
      <c r="A227" s="76">
        <v>225</v>
      </c>
      <c r="B227" s="8" t="s">
        <v>482</v>
      </c>
      <c r="C227" s="78" t="s">
        <v>329</v>
      </c>
      <c r="D227" s="79">
        <v>80</v>
      </c>
      <c r="E227" s="78" t="s">
        <v>103</v>
      </c>
      <c r="F227" s="84"/>
      <c r="G227" s="78">
        <v>80</v>
      </c>
      <c r="H227" s="78">
        <v>80</v>
      </c>
      <c r="I227" s="78"/>
      <c r="J227" s="85" t="s">
        <v>627</v>
      </c>
      <c r="K227" s="75">
        <v>225</v>
      </c>
    </row>
    <row r="228" spans="1:11">
      <c r="A228" s="76">
        <v>226</v>
      </c>
      <c r="B228" s="8" t="s">
        <v>483</v>
      </c>
      <c r="C228" s="78" t="s">
        <v>329</v>
      </c>
      <c r="D228" s="79">
        <v>80</v>
      </c>
      <c r="E228" s="78" t="s">
        <v>103</v>
      </c>
      <c r="F228" s="84"/>
      <c r="G228" s="78">
        <v>80</v>
      </c>
      <c r="H228" s="78">
        <v>80</v>
      </c>
      <c r="I228" s="78"/>
      <c r="J228" s="85" t="s">
        <v>628</v>
      </c>
      <c r="K228" s="75">
        <v>226</v>
      </c>
    </row>
    <row r="229" spans="1:11" ht="15">
      <c r="A229" s="76">
        <v>227</v>
      </c>
      <c r="B229" s="8" t="s">
        <v>548</v>
      </c>
      <c r="C229" s="78" t="s">
        <v>329</v>
      </c>
      <c r="D229" s="65">
        <v>240</v>
      </c>
      <c r="E229" s="78"/>
      <c r="F229" s="84"/>
      <c r="G229" s="65">
        <v>240</v>
      </c>
      <c r="H229" s="65">
        <v>240</v>
      </c>
      <c r="I229" s="78"/>
      <c r="J229" s="85" t="s">
        <v>630</v>
      </c>
      <c r="K229" s="75">
        <v>227</v>
      </c>
    </row>
    <row r="230" spans="1:11" ht="15">
      <c r="A230" s="76">
        <v>228</v>
      </c>
      <c r="B230" s="8" t="s">
        <v>549</v>
      </c>
      <c r="C230" s="78" t="s">
        <v>329</v>
      </c>
      <c r="D230" s="65">
        <v>80</v>
      </c>
      <c r="E230" s="78"/>
      <c r="F230" s="84"/>
      <c r="G230" s="65">
        <v>80</v>
      </c>
      <c r="H230" s="65">
        <v>80</v>
      </c>
      <c r="I230" s="78"/>
      <c r="J230" s="85" t="s">
        <v>631</v>
      </c>
      <c r="K230" s="75">
        <v>228</v>
      </c>
    </row>
    <row r="231" spans="1:11">
      <c r="A231" s="76">
        <v>229</v>
      </c>
      <c r="B231" s="12" t="s">
        <v>429</v>
      </c>
      <c r="C231" s="78" t="s">
        <v>430</v>
      </c>
      <c r="D231" s="79">
        <v>500</v>
      </c>
      <c r="E231" s="78" t="s">
        <v>103</v>
      </c>
      <c r="F231" s="80">
        <v>41365</v>
      </c>
      <c r="G231" s="78">
        <v>500</v>
      </c>
      <c r="H231" s="78">
        <v>500</v>
      </c>
      <c r="I231" s="78">
        <v>221</v>
      </c>
      <c r="J231" s="76" t="s">
        <v>431</v>
      </c>
      <c r="K231" s="75">
        <v>229</v>
      </c>
    </row>
    <row r="232" spans="1:11">
      <c r="A232" s="76">
        <v>230</v>
      </c>
      <c r="B232" s="12" t="s">
        <v>432</v>
      </c>
      <c r="C232" s="78" t="s">
        <v>430</v>
      </c>
      <c r="D232" s="79">
        <v>500</v>
      </c>
      <c r="E232" s="78" t="s">
        <v>103</v>
      </c>
      <c r="F232" s="80">
        <v>41365</v>
      </c>
      <c r="G232" s="78">
        <v>500</v>
      </c>
      <c r="H232" s="78">
        <v>500</v>
      </c>
      <c r="I232" s="78">
        <v>222</v>
      </c>
      <c r="J232" s="76" t="s">
        <v>433</v>
      </c>
      <c r="K232" s="75">
        <v>230</v>
      </c>
    </row>
  </sheetData>
  <autoFilter ref="A2:J232"/>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dimension ref="C6:E238"/>
  <sheetViews>
    <sheetView topLeftCell="A217" workbookViewId="0">
      <selection activeCell="C234" sqref="C234:C238"/>
    </sheetView>
  </sheetViews>
  <sheetFormatPr defaultRowHeight="15"/>
  <cols>
    <col min="1" max="2" width="9.140625" style="112"/>
    <col min="3" max="3" width="18.140625" style="112" customWidth="1"/>
    <col min="4" max="4" width="24.7109375" style="112" customWidth="1"/>
    <col min="5" max="5" width="39.5703125" style="112" customWidth="1"/>
    <col min="6" max="16384" width="9.140625" style="112"/>
  </cols>
  <sheetData>
    <row r="6" spans="3:5">
      <c r="C6" s="110" t="s">
        <v>632</v>
      </c>
      <c r="D6" s="111" t="s">
        <v>633</v>
      </c>
      <c r="E6" s="111" t="s">
        <v>634</v>
      </c>
    </row>
    <row r="7" spans="3:5">
      <c r="C7" s="113">
        <v>1</v>
      </c>
      <c r="D7" s="114" t="b">
        <f>IF(ISERROR(MATCH(C7,$E$7:$E$88,0)),C7)</f>
        <v>0</v>
      </c>
      <c r="E7" s="64">
        <v>1</v>
      </c>
    </row>
    <row r="8" spans="3:5">
      <c r="C8" s="113">
        <v>2</v>
      </c>
      <c r="D8" s="114">
        <f t="shared" ref="D8:D71" si="0">IF(ISERROR(MATCH(C8,$E$7:$E$88,0)),C8)</f>
        <v>2</v>
      </c>
      <c r="E8" s="137">
        <v>4</v>
      </c>
    </row>
    <row r="9" spans="3:5">
      <c r="C9" s="113">
        <v>3</v>
      </c>
      <c r="D9" s="114">
        <f t="shared" si="0"/>
        <v>3</v>
      </c>
      <c r="E9" s="137">
        <v>6</v>
      </c>
    </row>
    <row r="10" spans="3:5">
      <c r="C10" s="113">
        <v>4</v>
      </c>
      <c r="D10" s="114" t="b">
        <f t="shared" si="0"/>
        <v>0</v>
      </c>
      <c r="E10" s="137">
        <v>9</v>
      </c>
    </row>
    <row r="11" spans="3:5">
      <c r="C11" s="113">
        <v>5</v>
      </c>
      <c r="D11" s="114">
        <f t="shared" si="0"/>
        <v>5</v>
      </c>
      <c r="E11" s="137">
        <v>10</v>
      </c>
    </row>
    <row r="12" spans="3:5">
      <c r="C12" s="113">
        <v>6</v>
      </c>
      <c r="D12" s="114" t="b">
        <f t="shared" si="0"/>
        <v>0</v>
      </c>
      <c r="E12" s="64">
        <v>16</v>
      </c>
    </row>
    <row r="13" spans="3:5">
      <c r="C13" s="113">
        <v>7</v>
      </c>
      <c r="D13" s="114">
        <f t="shared" si="0"/>
        <v>7</v>
      </c>
      <c r="E13" s="64">
        <v>17</v>
      </c>
    </row>
    <row r="14" spans="3:5">
      <c r="C14" s="113">
        <v>8</v>
      </c>
      <c r="D14" s="114">
        <f t="shared" si="0"/>
        <v>8</v>
      </c>
      <c r="E14" s="137">
        <v>20</v>
      </c>
    </row>
    <row r="15" spans="3:5">
      <c r="C15" s="113">
        <v>9</v>
      </c>
      <c r="D15" s="114" t="b">
        <f t="shared" si="0"/>
        <v>0</v>
      </c>
      <c r="E15" s="137">
        <v>22</v>
      </c>
    </row>
    <row r="16" spans="3:5">
      <c r="C16" s="113">
        <v>10</v>
      </c>
      <c r="D16" s="114" t="b">
        <f t="shared" si="0"/>
        <v>0</v>
      </c>
      <c r="E16" s="64">
        <v>23</v>
      </c>
    </row>
    <row r="17" spans="3:5">
      <c r="C17" s="113">
        <v>11</v>
      </c>
      <c r="D17" s="114">
        <f t="shared" si="0"/>
        <v>11</v>
      </c>
      <c r="E17" s="137">
        <v>24</v>
      </c>
    </row>
    <row r="18" spans="3:5">
      <c r="C18" s="113">
        <v>12</v>
      </c>
      <c r="D18" s="114">
        <f t="shared" si="0"/>
        <v>12</v>
      </c>
      <c r="E18" s="137">
        <v>29</v>
      </c>
    </row>
    <row r="19" spans="3:5">
      <c r="C19" s="113">
        <v>13</v>
      </c>
      <c r="D19" s="114">
        <f t="shared" si="0"/>
        <v>13</v>
      </c>
      <c r="E19" s="64">
        <v>30</v>
      </c>
    </row>
    <row r="20" spans="3:5">
      <c r="C20" s="113">
        <v>14</v>
      </c>
      <c r="D20" s="114">
        <f t="shared" si="0"/>
        <v>14</v>
      </c>
      <c r="E20" s="137">
        <v>31</v>
      </c>
    </row>
    <row r="21" spans="3:5">
      <c r="C21" s="113">
        <v>15</v>
      </c>
      <c r="D21" s="114">
        <f t="shared" si="0"/>
        <v>15</v>
      </c>
      <c r="E21" s="64">
        <v>32</v>
      </c>
    </row>
    <row r="22" spans="3:5">
      <c r="C22" s="113">
        <v>16</v>
      </c>
      <c r="D22" s="114" t="b">
        <f t="shared" si="0"/>
        <v>0</v>
      </c>
      <c r="E22" s="64">
        <v>33</v>
      </c>
    </row>
    <row r="23" spans="3:5">
      <c r="C23" s="113">
        <v>17</v>
      </c>
      <c r="D23" s="114" t="b">
        <f t="shared" si="0"/>
        <v>0</v>
      </c>
      <c r="E23" s="137">
        <v>34</v>
      </c>
    </row>
    <row r="24" spans="3:5">
      <c r="C24" s="113">
        <v>18</v>
      </c>
      <c r="D24" s="114">
        <f t="shared" si="0"/>
        <v>18</v>
      </c>
      <c r="E24" s="137">
        <v>35</v>
      </c>
    </row>
    <row r="25" spans="3:5">
      <c r="C25" s="113">
        <v>19</v>
      </c>
      <c r="D25" s="114">
        <f t="shared" si="0"/>
        <v>19</v>
      </c>
      <c r="E25" s="137">
        <v>38</v>
      </c>
    </row>
    <row r="26" spans="3:5">
      <c r="C26" s="113">
        <v>20</v>
      </c>
      <c r="D26" s="114" t="b">
        <f t="shared" si="0"/>
        <v>0</v>
      </c>
      <c r="E26" s="137">
        <v>39</v>
      </c>
    </row>
    <row r="27" spans="3:5">
      <c r="C27" s="113">
        <v>21</v>
      </c>
      <c r="D27" s="114">
        <f t="shared" si="0"/>
        <v>21</v>
      </c>
      <c r="E27" s="64">
        <v>42</v>
      </c>
    </row>
    <row r="28" spans="3:5">
      <c r="C28" s="113">
        <v>22</v>
      </c>
      <c r="D28" s="114" t="b">
        <f t="shared" si="0"/>
        <v>0</v>
      </c>
      <c r="E28" s="64">
        <v>44</v>
      </c>
    </row>
    <row r="29" spans="3:5">
      <c r="C29" s="113">
        <v>23</v>
      </c>
      <c r="D29" s="114" t="b">
        <f t="shared" si="0"/>
        <v>0</v>
      </c>
      <c r="E29" s="64">
        <v>48</v>
      </c>
    </row>
    <row r="30" spans="3:5">
      <c r="C30" s="113">
        <v>24</v>
      </c>
      <c r="D30" s="114" t="b">
        <f t="shared" si="0"/>
        <v>0</v>
      </c>
      <c r="E30" s="64">
        <v>49</v>
      </c>
    </row>
    <row r="31" spans="3:5">
      <c r="C31" s="113">
        <v>25</v>
      </c>
      <c r="D31" s="114">
        <f t="shared" si="0"/>
        <v>25</v>
      </c>
      <c r="E31" s="64">
        <v>50</v>
      </c>
    </row>
    <row r="32" spans="3:5">
      <c r="C32" s="113">
        <v>26</v>
      </c>
      <c r="D32" s="114">
        <f t="shared" si="0"/>
        <v>26</v>
      </c>
      <c r="E32" s="64">
        <v>56</v>
      </c>
    </row>
    <row r="33" spans="3:5">
      <c r="C33" s="113">
        <v>27</v>
      </c>
      <c r="D33" s="114">
        <f t="shared" si="0"/>
        <v>27</v>
      </c>
      <c r="E33" s="64">
        <v>57</v>
      </c>
    </row>
    <row r="34" spans="3:5">
      <c r="C34" s="113">
        <v>28</v>
      </c>
      <c r="D34" s="114">
        <f t="shared" si="0"/>
        <v>28</v>
      </c>
      <c r="E34" s="64">
        <v>63</v>
      </c>
    </row>
    <row r="35" spans="3:5">
      <c r="C35" s="113">
        <v>29</v>
      </c>
      <c r="D35" s="114" t="b">
        <f t="shared" si="0"/>
        <v>0</v>
      </c>
      <c r="E35" s="137">
        <v>64</v>
      </c>
    </row>
    <row r="36" spans="3:5">
      <c r="C36" s="113">
        <v>30</v>
      </c>
      <c r="D36" s="114" t="b">
        <f t="shared" si="0"/>
        <v>0</v>
      </c>
      <c r="E36" s="137">
        <v>67</v>
      </c>
    </row>
    <row r="37" spans="3:5">
      <c r="C37" s="113">
        <v>31</v>
      </c>
      <c r="D37" s="114" t="b">
        <f t="shared" si="0"/>
        <v>0</v>
      </c>
      <c r="E37" s="137">
        <v>68</v>
      </c>
    </row>
    <row r="38" spans="3:5">
      <c r="C38" s="113">
        <v>32</v>
      </c>
      <c r="D38" s="114" t="b">
        <f t="shared" si="0"/>
        <v>0</v>
      </c>
      <c r="E38" s="137">
        <v>69</v>
      </c>
    </row>
    <row r="39" spans="3:5">
      <c r="C39" s="113">
        <v>33</v>
      </c>
      <c r="D39" s="114" t="b">
        <f t="shared" si="0"/>
        <v>0</v>
      </c>
      <c r="E39" s="137">
        <v>70</v>
      </c>
    </row>
    <row r="40" spans="3:5">
      <c r="C40" s="113">
        <v>34</v>
      </c>
      <c r="D40" s="114" t="b">
        <f t="shared" si="0"/>
        <v>0</v>
      </c>
      <c r="E40" s="64">
        <v>71</v>
      </c>
    </row>
    <row r="41" spans="3:5">
      <c r="C41" s="113">
        <v>35</v>
      </c>
      <c r="D41" s="114" t="b">
        <f t="shared" si="0"/>
        <v>0</v>
      </c>
      <c r="E41" s="64">
        <v>72</v>
      </c>
    </row>
    <row r="42" spans="3:5">
      <c r="C42" s="113">
        <v>36</v>
      </c>
      <c r="D42" s="114">
        <f t="shared" si="0"/>
        <v>36</v>
      </c>
      <c r="E42" s="64">
        <v>73</v>
      </c>
    </row>
    <row r="43" spans="3:5">
      <c r="C43" s="113">
        <v>37</v>
      </c>
      <c r="D43" s="114">
        <f t="shared" si="0"/>
        <v>37</v>
      </c>
      <c r="E43" s="64">
        <v>76</v>
      </c>
    </row>
    <row r="44" spans="3:5">
      <c r="C44" s="113">
        <v>38</v>
      </c>
      <c r="D44" s="114" t="b">
        <f t="shared" si="0"/>
        <v>0</v>
      </c>
      <c r="E44" s="64">
        <v>77</v>
      </c>
    </row>
    <row r="45" spans="3:5">
      <c r="C45" s="113">
        <v>39</v>
      </c>
      <c r="D45" s="114" t="b">
        <f t="shared" si="0"/>
        <v>0</v>
      </c>
      <c r="E45" s="64">
        <v>78</v>
      </c>
    </row>
    <row r="46" spans="3:5">
      <c r="C46" s="113">
        <v>40</v>
      </c>
      <c r="D46" s="114">
        <f t="shared" si="0"/>
        <v>40</v>
      </c>
      <c r="E46" s="64">
        <v>79</v>
      </c>
    </row>
    <row r="47" spans="3:5">
      <c r="C47" s="113">
        <v>41</v>
      </c>
      <c r="D47" s="114">
        <f t="shared" si="0"/>
        <v>41</v>
      </c>
      <c r="E47" s="64">
        <v>85</v>
      </c>
    </row>
    <row r="48" spans="3:5">
      <c r="C48" s="113">
        <v>42</v>
      </c>
      <c r="D48" s="114" t="b">
        <f t="shared" si="0"/>
        <v>0</v>
      </c>
      <c r="E48" s="137">
        <v>88</v>
      </c>
    </row>
    <row r="49" spans="3:5">
      <c r="C49" s="113">
        <v>43</v>
      </c>
      <c r="D49" s="114">
        <f t="shared" si="0"/>
        <v>43</v>
      </c>
      <c r="E49" s="64">
        <v>89</v>
      </c>
    </row>
    <row r="50" spans="3:5">
      <c r="C50" s="113">
        <v>44</v>
      </c>
      <c r="D50" s="114" t="b">
        <f t="shared" si="0"/>
        <v>0</v>
      </c>
      <c r="E50" s="64">
        <v>91</v>
      </c>
    </row>
    <row r="51" spans="3:5">
      <c r="C51" s="113">
        <v>45</v>
      </c>
      <c r="D51" s="114">
        <f t="shared" si="0"/>
        <v>45</v>
      </c>
      <c r="E51" s="64">
        <v>92</v>
      </c>
    </row>
    <row r="52" spans="3:5">
      <c r="C52" s="113">
        <v>46</v>
      </c>
      <c r="D52" s="114">
        <f t="shared" si="0"/>
        <v>46</v>
      </c>
      <c r="E52" s="137">
        <v>95</v>
      </c>
    </row>
    <row r="53" spans="3:5">
      <c r="C53" s="113">
        <v>47</v>
      </c>
      <c r="D53" s="114">
        <f t="shared" si="0"/>
        <v>47</v>
      </c>
      <c r="E53" s="64">
        <v>97</v>
      </c>
    </row>
    <row r="54" spans="3:5">
      <c r="C54" s="113">
        <v>48</v>
      </c>
      <c r="D54" s="114" t="b">
        <f t="shared" si="0"/>
        <v>0</v>
      </c>
      <c r="E54" s="64">
        <v>101</v>
      </c>
    </row>
    <row r="55" spans="3:5">
      <c r="C55" s="113">
        <v>49</v>
      </c>
      <c r="D55" s="114" t="b">
        <f t="shared" si="0"/>
        <v>0</v>
      </c>
      <c r="E55" s="64">
        <v>102</v>
      </c>
    </row>
    <row r="56" spans="3:5">
      <c r="C56" s="113">
        <v>50</v>
      </c>
      <c r="D56" s="114" t="b">
        <f t="shared" si="0"/>
        <v>0</v>
      </c>
      <c r="E56" s="137">
        <v>103</v>
      </c>
    </row>
    <row r="57" spans="3:5">
      <c r="C57" s="113">
        <v>51</v>
      </c>
      <c r="D57" s="114">
        <f t="shared" si="0"/>
        <v>51</v>
      </c>
      <c r="E57" s="64">
        <v>105</v>
      </c>
    </row>
    <row r="58" spans="3:5">
      <c r="C58" s="113">
        <v>52</v>
      </c>
      <c r="D58" s="114">
        <f t="shared" si="0"/>
        <v>52</v>
      </c>
      <c r="E58" s="64">
        <v>106</v>
      </c>
    </row>
    <row r="59" spans="3:5">
      <c r="C59" s="113">
        <v>53</v>
      </c>
      <c r="D59" s="114">
        <f t="shared" si="0"/>
        <v>53</v>
      </c>
      <c r="E59" s="64">
        <v>107</v>
      </c>
    </row>
    <row r="60" spans="3:5">
      <c r="C60" s="113">
        <v>54</v>
      </c>
      <c r="D60" s="114">
        <f t="shared" si="0"/>
        <v>54</v>
      </c>
      <c r="E60" s="137">
        <v>114</v>
      </c>
    </row>
    <row r="61" spans="3:5">
      <c r="C61" s="113">
        <v>55</v>
      </c>
      <c r="D61" s="114">
        <f t="shared" si="0"/>
        <v>55</v>
      </c>
      <c r="E61" s="137">
        <v>115</v>
      </c>
    </row>
    <row r="62" spans="3:5">
      <c r="C62" s="113">
        <v>56</v>
      </c>
      <c r="D62" s="114" t="b">
        <f t="shared" si="0"/>
        <v>0</v>
      </c>
      <c r="E62" s="64">
        <v>116</v>
      </c>
    </row>
    <row r="63" spans="3:5">
      <c r="C63" s="113">
        <v>57</v>
      </c>
      <c r="D63" s="114" t="b">
        <f t="shared" si="0"/>
        <v>0</v>
      </c>
      <c r="E63" s="64">
        <v>118</v>
      </c>
    </row>
    <row r="64" spans="3:5">
      <c r="C64" s="113">
        <v>58</v>
      </c>
      <c r="D64" s="114">
        <f t="shared" si="0"/>
        <v>58</v>
      </c>
      <c r="E64" s="137">
        <v>127</v>
      </c>
    </row>
    <row r="65" spans="3:5">
      <c r="C65" s="113">
        <v>59</v>
      </c>
      <c r="D65" s="114">
        <f t="shared" si="0"/>
        <v>59</v>
      </c>
      <c r="E65" s="64">
        <v>132</v>
      </c>
    </row>
    <row r="66" spans="3:5">
      <c r="C66" s="113">
        <v>60</v>
      </c>
      <c r="D66" s="114">
        <f t="shared" si="0"/>
        <v>60</v>
      </c>
      <c r="E66" s="64">
        <v>135</v>
      </c>
    </row>
    <row r="67" spans="3:5">
      <c r="C67" s="113">
        <v>61</v>
      </c>
      <c r="D67" s="114">
        <f t="shared" si="0"/>
        <v>61</v>
      </c>
      <c r="E67" s="64">
        <v>145</v>
      </c>
    </row>
    <row r="68" spans="3:5">
      <c r="C68" s="113">
        <v>62</v>
      </c>
      <c r="D68" s="114">
        <f t="shared" si="0"/>
        <v>62</v>
      </c>
      <c r="E68" s="64">
        <v>148</v>
      </c>
    </row>
    <row r="69" spans="3:5">
      <c r="C69" s="113">
        <v>63</v>
      </c>
      <c r="D69" s="114" t="b">
        <f t="shared" si="0"/>
        <v>0</v>
      </c>
      <c r="E69" s="64">
        <v>150</v>
      </c>
    </row>
    <row r="70" spans="3:5">
      <c r="C70" s="113">
        <v>64</v>
      </c>
      <c r="D70" s="114" t="b">
        <f t="shared" si="0"/>
        <v>0</v>
      </c>
      <c r="E70" s="137">
        <v>151</v>
      </c>
    </row>
    <row r="71" spans="3:5">
      <c r="C71" s="113">
        <v>65</v>
      </c>
      <c r="D71" s="114">
        <f t="shared" si="0"/>
        <v>65</v>
      </c>
      <c r="E71" s="64">
        <v>155</v>
      </c>
    </row>
    <row r="72" spans="3:5">
      <c r="C72" s="113">
        <v>66</v>
      </c>
      <c r="D72" s="114">
        <f t="shared" ref="D72:D135" si="1">IF(ISERROR(MATCH(C72,$E$7:$E$88,0)),C72)</f>
        <v>66</v>
      </c>
      <c r="E72" s="137">
        <v>158</v>
      </c>
    </row>
    <row r="73" spans="3:5">
      <c r="C73" s="113">
        <v>67</v>
      </c>
      <c r="D73" s="114" t="b">
        <f t="shared" si="1"/>
        <v>0</v>
      </c>
      <c r="E73" s="64">
        <v>160</v>
      </c>
    </row>
    <row r="74" spans="3:5">
      <c r="C74" s="113">
        <v>68</v>
      </c>
      <c r="D74" s="114" t="b">
        <f t="shared" si="1"/>
        <v>0</v>
      </c>
      <c r="E74" s="64">
        <v>164</v>
      </c>
    </row>
    <row r="75" spans="3:5">
      <c r="C75" s="113">
        <v>69</v>
      </c>
      <c r="D75" s="114" t="b">
        <f t="shared" si="1"/>
        <v>0</v>
      </c>
      <c r="E75" s="64">
        <v>169</v>
      </c>
    </row>
    <row r="76" spans="3:5">
      <c r="C76" s="113">
        <v>70</v>
      </c>
      <c r="D76" s="114" t="b">
        <f t="shared" si="1"/>
        <v>0</v>
      </c>
      <c r="E76" s="64">
        <v>170</v>
      </c>
    </row>
    <row r="77" spans="3:5">
      <c r="C77" s="113">
        <v>71</v>
      </c>
      <c r="D77" s="114" t="b">
        <f t="shared" si="1"/>
        <v>0</v>
      </c>
      <c r="E77" s="64">
        <v>171</v>
      </c>
    </row>
    <row r="78" spans="3:5">
      <c r="C78" s="113">
        <v>72</v>
      </c>
      <c r="D78" s="114" t="b">
        <f t="shared" si="1"/>
        <v>0</v>
      </c>
      <c r="E78" s="64">
        <v>172</v>
      </c>
    </row>
    <row r="79" spans="3:5">
      <c r="C79" s="113">
        <v>73</v>
      </c>
      <c r="D79" s="114" t="b">
        <f t="shared" si="1"/>
        <v>0</v>
      </c>
      <c r="E79" s="137">
        <v>173</v>
      </c>
    </row>
    <row r="80" spans="3:5">
      <c r="C80" s="113">
        <v>74</v>
      </c>
      <c r="D80" s="114">
        <f t="shared" si="1"/>
        <v>74</v>
      </c>
      <c r="E80" s="137">
        <v>181</v>
      </c>
    </row>
    <row r="81" spans="3:5">
      <c r="C81" s="113">
        <v>75</v>
      </c>
      <c r="D81" s="114">
        <f t="shared" si="1"/>
        <v>75</v>
      </c>
      <c r="E81" s="137">
        <v>183</v>
      </c>
    </row>
    <row r="82" spans="3:5">
      <c r="C82" s="113">
        <v>76</v>
      </c>
      <c r="D82" s="114" t="b">
        <f t="shared" si="1"/>
        <v>0</v>
      </c>
      <c r="E82" s="64">
        <v>192</v>
      </c>
    </row>
    <row r="83" spans="3:5">
      <c r="C83" s="113">
        <v>77</v>
      </c>
      <c r="D83" s="114" t="b">
        <f t="shared" si="1"/>
        <v>0</v>
      </c>
      <c r="E83" s="64">
        <v>196</v>
      </c>
    </row>
    <row r="84" spans="3:5">
      <c r="C84" s="113">
        <v>78</v>
      </c>
      <c r="D84" s="114" t="b">
        <f t="shared" si="1"/>
        <v>0</v>
      </c>
      <c r="E84" s="64">
        <v>197</v>
      </c>
    </row>
    <row r="85" spans="3:5">
      <c r="C85" s="113">
        <v>79</v>
      </c>
      <c r="D85" s="114" t="b">
        <f t="shared" si="1"/>
        <v>0</v>
      </c>
      <c r="E85" s="64">
        <v>204</v>
      </c>
    </row>
    <row r="86" spans="3:5">
      <c r="C86" s="113">
        <v>80</v>
      </c>
      <c r="D86" s="114">
        <f t="shared" si="1"/>
        <v>80</v>
      </c>
      <c r="E86" s="64">
        <v>207</v>
      </c>
    </row>
    <row r="87" spans="3:5">
      <c r="C87" s="113">
        <v>81</v>
      </c>
      <c r="D87" s="114">
        <f t="shared" si="1"/>
        <v>81</v>
      </c>
      <c r="E87" s="137">
        <v>212</v>
      </c>
    </row>
    <row r="88" spans="3:5">
      <c r="C88" s="113">
        <v>82</v>
      </c>
      <c r="D88" s="114">
        <f t="shared" si="1"/>
        <v>82</v>
      </c>
      <c r="E88" s="64">
        <v>213</v>
      </c>
    </row>
    <row r="89" spans="3:5">
      <c r="C89" s="113">
        <v>83</v>
      </c>
      <c r="D89" s="114">
        <f t="shared" si="1"/>
        <v>83</v>
      </c>
      <c r="E89" s="64">
        <v>214</v>
      </c>
    </row>
    <row r="90" spans="3:5">
      <c r="C90" s="113">
        <v>84</v>
      </c>
      <c r="D90" s="114">
        <f t="shared" si="1"/>
        <v>84</v>
      </c>
      <c r="E90" s="64">
        <v>219</v>
      </c>
    </row>
    <row r="91" spans="3:5">
      <c r="C91" s="113">
        <v>85</v>
      </c>
      <c r="D91" s="114" t="b">
        <f t="shared" si="1"/>
        <v>0</v>
      </c>
      <c r="E91" s="137">
        <v>224</v>
      </c>
    </row>
    <row r="92" spans="3:5">
      <c r="C92" s="113">
        <v>86</v>
      </c>
      <c r="D92" s="114">
        <f t="shared" si="1"/>
        <v>86</v>
      </c>
      <c r="E92" s="138"/>
    </row>
    <row r="93" spans="3:5">
      <c r="C93" s="113">
        <v>87</v>
      </c>
      <c r="D93" s="114">
        <f t="shared" si="1"/>
        <v>87</v>
      </c>
      <c r="E93" s="138"/>
    </row>
    <row r="94" spans="3:5">
      <c r="C94" s="113">
        <v>88</v>
      </c>
      <c r="D94" s="114" t="b">
        <f t="shared" si="1"/>
        <v>0</v>
      </c>
      <c r="E94" s="138"/>
    </row>
    <row r="95" spans="3:5">
      <c r="C95" s="113">
        <v>89</v>
      </c>
      <c r="D95" s="114" t="b">
        <f t="shared" si="1"/>
        <v>0</v>
      </c>
      <c r="E95" s="138"/>
    </row>
    <row r="96" spans="3:5">
      <c r="C96" s="113">
        <v>90</v>
      </c>
      <c r="D96" s="114">
        <f t="shared" si="1"/>
        <v>90</v>
      </c>
      <c r="E96" s="138"/>
    </row>
    <row r="97" spans="3:5">
      <c r="C97" s="113">
        <v>91</v>
      </c>
      <c r="D97" s="114" t="b">
        <f t="shared" si="1"/>
        <v>0</v>
      </c>
      <c r="E97" s="138"/>
    </row>
    <row r="98" spans="3:5">
      <c r="C98" s="113">
        <v>92</v>
      </c>
      <c r="D98" s="114" t="b">
        <f t="shared" si="1"/>
        <v>0</v>
      </c>
      <c r="E98" s="138"/>
    </row>
    <row r="99" spans="3:5">
      <c r="C99" s="113">
        <v>93</v>
      </c>
      <c r="D99" s="114">
        <f t="shared" si="1"/>
        <v>93</v>
      </c>
      <c r="E99" s="138"/>
    </row>
    <row r="100" spans="3:5">
      <c r="C100" s="113">
        <v>94</v>
      </c>
      <c r="D100" s="114">
        <f t="shared" si="1"/>
        <v>94</v>
      </c>
      <c r="E100" s="138"/>
    </row>
    <row r="101" spans="3:5">
      <c r="C101" s="113">
        <v>95</v>
      </c>
      <c r="D101" s="114" t="b">
        <f t="shared" si="1"/>
        <v>0</v>
      </c>
      <c r="E101" s="138"/>
    </row>
    <row r="102" spans="3:5">
      <c r="C102" s="113">
        <v>96</v>
      </c>
      <c r="D102" s="114">
        <f t="shared" si="1"/>
        <v>96</v>
      </c>
      <c r="E102" s="138"/>
    </row>
    <row r="103" spans="3:5">
      <c r="C103" s="113">
        <v>97</v>
      </c>
      <c r="D103" s="114" t="b">
        <f t="shared" si="1"/>
        <v>0</v>
      </c>
      <c r="E103" s="138"/>
    </row>
    <row r="104" spans="3:5">
      <c r="C104" s="113">
        <v>98</v>
      </c>
      <c r="D104" s="114">
        <f t="shared" si="1"/>
        <v>98</v>
      </c>
      <c r="E104" s="138"/>
    </row>
    <row r="105" spans="3:5">
      <c r="C105" s="113">
        <v>99</v>
      </c>
      <c r="D105" s="114">
        <f t="shared" si="1"/>
        <v>99</v>
      </c>
      <c r="E105" s="138"/>
    </row>
    <row r="106" spans="3:5">
      <c r="C106" s="113">
        <v>100</v>
      </c>
      <c r="D106" s="114">
        <f t="shared" si="1"/>
        <v>100</v>
      </c>
      <c r="E106" s="138"/>
    </row>
    <row r="107" spans="3:5">
      <c r="C107" s="113">
        <v>101</v>
      </c>
      <c r="D107" s="114" t="b">
        <f t="shared" si="1"/>
        <v>0</v>
      </c>
      <c r="E107" s="138"/>
    </row>
    <row r="108" spans="3:5">
      <c r="C108" s="113">
        <v>102</v>
      </c>
      <c r="D108" s="114" t="b">
        <f t="shared" si="1"/>
        <v>0</v>
      </c>
      <c r="E108" s="138"/>
    </row>
    <row r="109" spans="3:5">
      <c r="C109" s="113">
        <v>103</v>
      </c>
      <c r="D109" s="114" t="b">
        <f t="shared" si="1"/>
        <v>0</v>
      </c>
      <c r="E109" s="138"/>
    </row>
    <row r="110" spans="3:5">
      <c r="C110" s="113">
        <v>104</v>
      </c>
      <c r="D110" s="114">
        <f t="shared" si="1"/>
        <v>104</v>
      </c>
      <c r="E110" s="138"/>
    </row>
    <row r="111" spans="3:5">
      <c r="C111" s="113">
        <v>105</v>
      </c>
      <c r="D111" s="114" t="b">
        <f t="shared" si="1"/>
        <v>0</v>
      </c>
      <c r="E111" s="138"/>
    </row>
    <row r="112" spans="3:5">
      <c r="C112" s="113">
        <v>106</v>
      </c>
      <c r="D112" s="114" t="b">
        <f t="shared" si="1"/>
        <v>0</v>
      </c>
      <c r="E112" s="138"/>
    </row>
    <row r="113" spans="3:5">
      <c r="C113" s="113">
        <v>107</v>
      </c>
      <c r="D113" s="114" t="b">
        <f t="shared" si="1"/>
        <v>0</v>
      </c>
      <c r="E113" s="138"/>
    </row>
    <row r="114" spans="3:5">
      <c r="C114" s="113">
        <v>108</v>
      </c>
      <c r="D114" s="114">
        <f t="shared" si="1"/>
        <v>108</v>
      </c>
      <c r="E114" s="138"/>
    </row>
    <row r="115" spans="3:5">
      <c r="C115" s="113">
        <v>109</v>
      </c>
      <c r="D115" s="114">
        <f t="shared" si="1"/>
        <v>109</v>
      </c>
      <c r="E115" s="138"/>
    </row>
    <row r="116" spans="3:5">
      <c r="C116" s="113">
        <v>110</v>
      </c>
      <c r="D116" s="114">
        <f t="shared" si="1"/>
        <v>110</v>
      </c>
      <c r="E116" s="138"/>
    </row>
    <row r="117" spans="3:5">
      <c r="C117" s="113">
        <v>111</v>
      </c>
      <c r="D117" s="114">
        <f t="shared" si="1"/>
        <v>111</v>
      </c>
      <c r="E117" s="138"/>
    </row>
    <row r="118" spans="3:5">
      <c r="C118" s="113">
        <v>112</v>
      </c>
      <c r="D118" s="114">
        <f t="shared" si="1"/>
        <v>112</v>
      </c>
      <c r="E118" s="138"/>
    </row>
    <row r="119" spans="3:5">
      <c r="C119" s="113">
        <v>113</v>
      </c>
      <c r="D119" s="114">
        <f t="shared" si="1"/>
        <v>113</v>
      </c>
      <c r="E119" s="138"/>
    </row>
    <row r="120" spans="3:5">
      <c r="C120" s="113">
        <v>114</v>
      </c>
      <c r="D120" s="114" t="b">
        <f t="shared" si="1"/>
        <v>0</v>
      </c>
      <c r="E120" s="138"/>
    </row>
    <row r="121" spans="3:5">
      <c r="C121" s="113">
        <v>115</v>
      </c>
      <c r="D121" s="114" t="b">
        <f t="shared" si="1"/>
        <v>0</v>
      </c>
      <c r="E121" s="138"/>
    </row>
    <row r="122" spans="3:5">
      <c r="C122" s="113">
        <v>116</v>
      </c>
      <c r="D122" s="114" t="b">
        <f t="shared" si="1"/>
        <v>0</v>
      </c>
      <c r="E122" s="138"/>
    </row>
    <row r="123" spans="3:5">
      <c r="C123" s="113">
        <v>117</v>
      </c>
      <c r="D123" s="114">
        <f t="shared" si="1"/>
        <v>117</v>
      </c>
      <c r="E123" s="138"/>
    </row>
    <row r="124" spans="3:5">
      <c r="C124" s="113">
        <v>118</v>
      </c>
      <c r="D124" s="114" t="b">
        <f t="shared" si="1"/>
        <v>0</v>
      </c>
      <c r="E124" s="138"/>
    </row>
    <row r="125" spans="3:5">
      <c r="C125" s="113">
        <v>119</v>
      </c>
      <c r="D125" s="114">
        <f t="shared" si="1"/>
        <v>119</v>
      </c>
      <c r="E125" s="138"/>
    </row>
    <row r="126" spans="3:5">
      <c r="C126" s="113">
        <v>120</v>
      </c>
      <c r="D126" s="114">
        <f t="shared" si="1"/>
        <v>120</v>
      </c>
      <c r="E126" s="138"/>
    </row>
    <row r="127" spans="3:5">
      <c r="C127" s="113">
        <v>121</v>
      </c>
      <c r="D127" s="114">
        <f t="shared" si="1"/>
        <v>121</v>
      </c>
      <c r="E127" s="138"/>
    </row>
    <row r="128" spans="3:5">
      <c r="C128" s="113">
        <v>122</v>
      </c>
      <c r="D128" s="114">
        <f t="shared" si="1"/>
        <v>122</v>
      </c>
      <c r="E128" s="138"/>
    </row>
    <row r="129" spans="3:5">
      <c r="C129" s="113">
        <v>123</v>
      </c>
      <c r="D129" s="114">
        <f t="shared" si="1"/>
        <v>123</v>
      </c>
      <c r="E129" s="138"/>
    </row>
    <row r="130" spans="3:5">
      <c r="C130" s="113">
        <v>124</v>
      </c>
      <c r="D130" s="114">
        <f t="shared" si="1"/>
        <v>124</v>
      </c>
      <c r="E130" s="138"/>
    </row>
    <row r="131" spans="3:5">
      <c r="C131" s="113">
        <v>125</v>
      </c>
      <c r="D131" s="114">
        <f t="shared" si="1"/>
        <v>125</v>
      </c>
      <c r="E131" s="138"/>
    </row>
    <row r="132" spans="3:5">
      <c r="C132" s="113">
        <v>126</v>
      </c>
      <c r="D132" s="114">
        <f t="shared" si="1"/>
        <v>126</v>
      </c>
      <c r="E132" s="138"/>
    </row>
    <row r="133" spans="3:5">
      <c r="C133" s="113">
        <v>127</v>
      </c>
      <c r="D133" s="114" t="b">
        <f t="shared" si="1"/>
        <v>0</v>
      </c>
      <c r="E133" s="138"/>
    </row>
    <row r="134" spans="3:5">
      <c r="C134" s="113">
        <v>128</v>
      </c>
      <c r="D134" s="114">
        <f t="shared" si="1"/>
        <v>128</v>
      </c>
      <c r="E134" s="138"/>
    </row>
    <row r="135" spans="3:5">
      <c r="C135" s="113">
        <v>129</v>
      </c>
      <c r="D135" s="114">
        <f t="shared" si="1"/>
        <v>129</v>
      </c>
      <c r="E135" s="138"/>
    </row>
    <row r="136" spans="3:5">
      <c r="C136" s="113">
        <v>130</v>
      </c>
      <c r="D136" s="114">
        <f t="shared" ref="D136:D199" si="2">IF(ISERROR(MATCH(C136,$E$7:$E$88,0)),C136)</f>
        <v>130</v>
      </c>
      <c r="E136" s="138"/>
    </row>
    <row r="137" spans="3:5">
      <c r="C137" s="113">
        <v>131</v>
      </c>
      <c r="D137" s="114">
        <f t="shared" si="2"/>
        <v>131</v>
      </c>
      <c r="E137" s="138"/>
    </row>
    <row r="138" spans="3:5">
      <c r="C138" s="113">
        <v>132</v>
      </c>
      <c r="D138" s="114" t="b">
        <f t="shared" si="2"/>
        <v>0</v>
      </c>
      <c r="E138" s="138"/>
    </row>
    <row r="139" spans="3:5">
      <c r="C139" s="113">
        <v>133</v>
      </c>
      <c r="D139" s="114">
        <f t="shared" si="2"/>
        <v>133</v>
      </c>
      <c r="E139" s="138"/>
    </row>
    <row r="140" spans="3:5">
      <c r="C140" s="113">
        <v>134</v>
      </c>
      <c r="D140" s="114">
        <f t="shared" si="2"/>
        <v>134</v>
      </c>
      <c r="E140" s="138"/>
    </row>
    <row r="141" spans="3:5">
      <c r="C141" s="113">
        <v>135</v>
      </c>
      <c r="D141" s="114" t="b">
        <f t="shared" si="2"/>
        <v>0</v>
      </c>
      <c r="E141" s="138"/>
    </row>
    <row r="142" spans="3:5">
      <c r="C142" s="113">
        <v>136</v>
      </c>
      <c r="D142" s="114">
        <f t="shared" si="2"/>
        <v>136</v>
      </c>
      <c r="E142" s="138"/>
    </row>
    <row r="143" spans="3:5">
      <c r="C143" s="113">
        <v>137</v>
      </c>
      <c r="D143" s="114">
        <f t="shared" si="2"/>
        <v>137</v>
      </c>
      <c r="E143" s="138"/>
    </row>
    <row r="144" spans="3:5">
      <c r="C144" s="113">
        <v>138</v>
      </c>
      <c r="D144" s="114">
        <f t="shared" si="2"/>
        <v>138</v>
      </c>
      <c r="E144" s="138"/>
    </row>
    <row r="145" spans="3:5">
      <c r="C145" s="113">
        <v>139</v>
      </c>
      <c r="D145" s="114">
        <f t="shared" si="2"/>
        <v>139</v>
      </c>
      <c r="E145" s="138"/>
    </row>
    <row r="146" spans="3:5">
      <c r="C146" s="113">
        <v>140</v>
      </c>
      <c r="D146" s="114">
        <f t="shared" si="2"/>
        <v>140</v>
      </c>
      <c r="E146" s="138"/>
    </row>
    <row r="147" spans="3:5">
      <c r="C147" s="113">
        <v>141</v>
      </c>
      <c r="D147" s="114">
        <f t="shared" si="2"/>
        <v>141</v>
      </c>
      <c r="E147" s="138"/>
    </row>
    <row r="148" spans="3:5">
      <c r="C148" s="113">
        <v>142</v>
      </c>
      <c r="D148" s="114">
        <f t="shared" si="2"/>
        <v>142</v>
      </c>
      <c r="E148" s="138"/>
    </row>
    <row r="149" spans="3:5">
      <c r="C149" s="113">
        <v>143</v>
      </c>
      <c r="D149" s="114">
        <f t="shared" si="2"/>
        <v>143</v>
      </c>
      <c r="E149" s="138"/>
    </row>
    <row r="150" spans="3:5">
      <c r="C150" s="113">
        <v>144</v>
      </c>
      <c r="D150" s="114">
        <f t="shared" si="2"/>
        <v>144</v>
      </c>
      <c r="E150" s="138"/>
    </row>
    <row r="151" spans="3:5">
      <c r="C151" s="113">
        <v>145</v>
      </c>
      <c r="D151" s="114" t="b">
        <f t="shared" si="2"/>
        <v>0</v>
      </c>
      <c r="E151" s="138"/>
    </row>
    <row r="152" spans="3:5">
      <c r="C152" s="113">
        <v>146</v>
      </c>
      <c r="D152" s="114">
        <f t="shared" si="2"/>
        <v>146</v>
      </c>
      <c r="E152" s="138"/>
    </row>
    <row r="153" spans="3:5">
      <c r="C153" s="113">
        <v>147</v>
      </c>
      <c r="D153" s="114">
        <f t="shared" si="2"/>
        <v>147</v>
      </c>
      <c r="E153" s="138"/>
    </row>
    <row r="154" spans="3:5">
      <c r="C154" s="113">
        <v>148</v>
      </c>
      <c r="D154" s="114" t="b">
        <f t="shared" si="2"/>
        <v>0</v>
      </c>
      <c r="E154" s="138"/>
    </row>
    <row r="155" spans="3:5">
      <c r="C155" s="113">
        <v>149</v>
      </c>
      <c r="D155" s="114">
        <f t="shared" si="2"/>
        <v>149</v>
      </c>
      <c r="E155" s="138"/>
    </row>
    <row r="156" spans="3:5">
      <c r="C156" s="113">
        <v>150</v>
      </c>
      <c r="D156" s="114" t="b">
        <f t="shared" si="2"/>
        <v>0</v>
      </c>
      <c r="E156" s="138"/>
    </row>
    <row r="157" spans="3:5">
      <c r="C157" s="113">
        <v>151</v>
      </c>
      <c r="D157" s="114" t="b">
        <f t="shared" si="2"/>
        <v>0</v>
      </c>
      <c r="E157" s="138"/>
    </row>
    <row r="158" spans="3:5">
      <c r="C158" s="113">
        <v>152</v>
      </c>
      <c r="D158" s="114">
        <f t="shared" si="2"/>
        <v>152</v>
      </c>
      <c r="E158" s="138"/>
    </row>
    <row r="159" spans="3:5">
      <c r="C159" s="113">
        <v>153</v>
      </c>
      <c r="D159" s="114">
        <f t="shared" si="2"/>
        <v>153</v>
      </c>
      <c r="E159" s="138"/>
    </row>
    <row r="160" spans="3:5">
      <c r="C160" s="113">
        <v>154</v>
      </c>
      <c r="D160" s="114">
        <f t="shared" si="2"/>
        <v>154</v>
      </c>
      <c r="E160" s="138"/>
    </row>
    <row r="161" spans="3:5">
      <c r="C161" s="113">
        <v>155</v>
      </c>
      <c r="D161" s="114" t="b">
        <f t="shared" si="2"/>
        <v>0</v>
      </c>
      <c r="E161" s="138"/>
    </row>
    <row r="162" spans="3:5">
      <c r="C162" s="113">
        <v>156</v>
      </c>
      <c r="D162" s="114">
        <f t="shared" si="2"/>
        <v>156</v>
      </c>
      <c r="E162" s="138"/>
    </row>
    <row r="163" spans="3:5">
      <c r="C163" s="113">
        <v>157</v>
      </c>
      <c r="D163" s="114">
        <f t="shared" si="2"/>
        <v>157</v>
      </c>
      <c r="E163" s="138"/>
    </row>
    <row r="164" spans="3:5">
      <c r="C164" s="113">
        <v>158</v>
      </c>
      <c r="D164" s="114" t="b">
        <f t="shared" si="2"/>
        <v>0</v>
      </c>
      <c r="E164" s="138"/>
    </row>
    <row r="165" spans="3:5">
      <c r="C165" s="113">
        <v>159</v>
      </c>
      <c r="D165" s="114">
        <f t="shared" si="2"/>
        <v>159</v>
      </c>
      <c r="E165" s="138"/>
    </row>
    <row r="166" spans="3:5">
      <c r="C166" s="113">
        <v>160</v>
      </c>
      <c r="D166" s="114" t="b">
        <f t="shared" si="2"/>
        <v>0</v>
      </c>
      <c r="E166" s="138"/>
    </row>
    <row r="167" spans="3:5">
      <c r="C167" s="113">
        <v>161</v>
      </c>
      <c r="D167" s="114">
        <f t="shared" si="2"/>
        <v>161</v>
      </c>
      <c r="E167" s="138"/>
    </row>
    <row r="168" spans="3:5">
      <c r="C168" s="113">
        <v>162</v>
      </c>
      <c r="D168" s="114">
        <f t="shared" si="2"/>
        <v>162</v>
      </c>
      <c r="E168" s="138"/>
    </row>
    <row r="169" spans="3:5">
      <c r="C169" s="113">
        <v>163</v>
      </c>
      <c r="D169" s="114">
        <f t="shared" si="2"/>
        <v>163</v>
      </c>
      <c r="E169" s="138"/>
    </row>
    <row r="170" spans="3:5">
      <c r="C170" s="113">
        <v>164</v>
      </c>
      <c r="D170" s="114" t="b">
        <f t="shared" si="2"/>
        <v>0</v>
      </c>
      <c r="E170" s="138"/>
    </row>
    <row r="171" spans="3:5">
      <c r="C171" s="113">
        <v>165</v>
      </c>
      <c r="D171" s="114">
        <f t="shared" si="2"/>
        <v>165</v>
      </c>
      <c r="E171" s="138"/>
    </row>
    <row r="172" spans="3:5">
      <c r="C172" s="113">
        <v>166</v>
      </c>
      <c r="D172" s="114">
        <f t="shared" si="2"/>
        <v>166</v>
      </c>
      <c r="E172" s="138"/>
    </row>
    <row r="173" spans="3:5">
      <c r="C173" s="113">
        <v>167</v>
      </c>
      <c r="D173" s="114">
        <f t="shared" si="2"/>
        <v>167</v>
      </c>
      <c r="E173" s="138"/>
    </row>
    <row r="174" spans="3:5">
      <c r="C174" s="113">
        <v>168</v>
      </c>
      <c r="D174" s="114">
        <f t="shared" si="2"/>
        <v>168</v>
      </c>
      <c r="E174" s="138"/>
    </row>
    <row r="175" spans="3:5">
      <c r="C175" s="113">
        <v>169</v>
      </c>
      <c r="D175" s="114" t="b">
        <f t="shared" si="2"/>
        <v>0</v>
      </c>
      <c r="E175" s="138"/>
    </row>
    <row r="176" spans="3:5">
      <c r="C176" s="113">
        <v>170</v>
      </c>
      <c r="D176" s="114" t="b">
        <f t="shared" si="2"/>
        <v>0</v>
      </c>
      <c r="E176" s="138"/>
    </row>
    <row r="177" spans="3:5">
      <c r="C177" s="113">
        <v>171</v>
      </c>
      <c r="D177" s="114" t="b">
        <f t="shared" si="2"/>
        <v>0</v>
      </c>
      <c r="E177" s="138"/>
    </row>
    <row r="178" spans="3:5">
      <c r="C178" s="113">
        <v>172</v>
      </c>
      <c r="D178" s="114" t="b">
        <f t="shared" si="2"/>
        <v>0</v>
      </c>
      <c r="E178" s="138"/>
    </row>
    <row r="179" spans="3:5">
      <c r="C179" s="113">
        <v>173</v>
      </c>
      <c r="D179" s="114" t="b">
        <f t="shared" si="2"/>
        <v>0</v>
      </c>
      <c r="E179" s="138"/>
    </row>
    <row r="180" spans="3:5">
      <c r="C180" s="113">
        <v>174</v>
      </c>
      <c r="D180" s="114">
        <f t="shared" si="2"/>
        <v>174</v>
      </c>
      <c r="E180" s="138"/>
    </row>
    <row r="181" spans="3:5">
      <c r="C181" s="113">
        <v>175</v>
      </c>
      <c r="D181" s="114">
        <f t="shared" si="2"/>
        <v>175</v>
      </c>
      <c r="E181" s="138"/>
    </row>
    <row r="182" spans="3:5">
      <c r="C182" s="113">
        <v>176</v>
      </c>
      <c r="D182" s="114">
        <f t="shared" si="2"/>
        <v>176</v>
      </c>
      <c r="E182" s="138"/>
    </row>
    <row r="183" spans="3:5">
      <c r="C183" s="113">
        <v>177</v>
      </c>
      <c r="D183" s="114">
        <f t="shared" si="2"/>
        <v>177</v>
      </c>
      <c r="E183" s="138"/>
    </row>
    <row r="184" spans="3:5">
      <c r="C184" s="113">
        <v>178</v>
      </c>
      <c r="D184" s="114">
        <f t="shared" si="2"/>
        <v>178</v>
      </c>
      <c r="E184" s="138"/>
    </row>
    <row r="185" spans="3:5">
      <c r="C185" s="113">
        <v>179</v>
      </c>
      <c r="D185" s="114">
        <f t="shared" si="2"/>
        <v>179</v>
      </c>
      <c r="E185" s="138"/>
    </row>
    <row r="186" spans="3:5">
      <c r="C186" s="113">
        <v>180</v>
      </c>
      <c r="D186" s="114">
        <f t="shared" si="2"/>
        <v>180</v>
      </c>
      <c r="E186" s="138"/>
    </row>
    <row r="187" spans="3:5">
      <c r="C187" s="113">
        <v>181</v>
      </c>
      <c r="D187" s="114" t="b">
        <f t="shared" si="2"/>
        <v>0</v>
      </c>
      <c r="E187" s="138"/>
    </row>
    <row r="188" spans="3:5">
      <c r="C188" s="113">
        <v>182</v>
      </c>
      <c r="D188" s="114">
        <f t="shared" si="2"/>
        <v>182</v>
      </c>
      <c r="E188" s="138"/>
    </row>
    <row r="189" spans="3:5">
      <c r="C189" s="113">
        <v>183</v>
      </c>
      <c r="D189" s="114" t="b">
        <f t="shared" si="2"/>
        <v>0</v>
      </c>
      <c r="E189" s="138"/>
    </row>
    <row r="190" spans="3:5">
      <c r="C190" s="113">
        <v>184</v>
      </c>
      <c r="D190" s="114">
        <f t="shared" si="2"/>
        <v>184</v>
      </c>
      <c r="E190" s="138"/>
    </row>
    <row r="191" spans="3:5">
      <c r="C191" s="113">
        <v>185</v>
      </c>
      <c r="D191" s="114">
        <f t="shared" si="2"/>
        <v>185</v>
      </c>
      <c r="E191" s="138"/>
    </row>
    <row r="192" spans="3:5">
      <c r="C192" s="113">
        <v>186</v>
      </c>
      <c r="D192" s="114">
        <f t="shared" si="2"/>
        <v>186</v>
      </c>
      <c r="E192" s="138"/>
    </row>
    <row r="193" spans="3:5">
      <c r="C193" s="113">
        <v>187</v>
      </c>
      <c r="D193" s="114">
        <f t="shared" si="2"/>
        <v>187</v>
      </c>
      <c r="E193" s="138"/>
    </row>
    <row r="194" spans="3:5">
      <c r="C194" s="113">
        <v>188</v>
      </c>
      <c r="D194" s="114">
        <f t="shared" si="2"/>
        <v>188</v>
      </c>
      <c r="E194" s="138"/>
    </row>
    <row r="195" spans="3:5">
      <c r="C195" s="113">
        <v>189</v>
      </c>
      <c r="D195" s="114">
        <f t="shared" si="2"/>
        <v>189</v>
      </c>
      <c r="E195"/>
    </row>
    <row r="196" spans="3:5">
      <c r="C196" s="113">
        <v>190</v>
      </c>
      <c r="D196" s="114">
        <f t="shared" si="2"/>
        <v>190</v>
      </c>
      <c r="E196"/>
    </row>
    <row r="197" spans="3:5">
      <c r="C197" s="113">
        <v>191</v>
      </c>
      <c r="D197" s="114">
        <f t="shared" si="2"/>
        <v>191</v>
      </c>
      <c r="E197"/>
    </row>
    <row r="198" spans="3:5">
      <c r="C198" s="113">
        <v>192</v>
      </c>
      <c r="D198" s="114" t="b">
        <f t="shared" si="2"/>
        <v>0</v>
      </c>
      <c r="E198"/>
    </row>
    <row r="199" spans="3:5">
      <c r="C199" s="113">
        <v>193</v>
      </c>
      <c r="D199" s="114">
        <f t="shared" si="2"/>
        <v>193</v>
      </c>
      <c r="E199"/>
    </row>
    <row r="200" spans="3:5">
      <c r="C200" s="113">
        <v>194</v>
      </c>
      <c r="D200" s="114">
        <f t="shared" ref="D200:D238" si="3">IF(ISERROR(MATCH(C200,$E$7:$E$88,0)),C200)</f>
        <v>194</v>
      </c>
      <c r="E200"/>
    </row>
    <row r="201" spans="3:5">
      <c r="C201" s="113">
        <v>195</v>
      </c>
      <c r="D201" s="114">
        <f t="shared" si="3"/>
        <v>195</v>
      </c>
      <c r="E201"/>
    </row>
    <row r="202" spans="3:5">
      <c r="C202" s="113">
        <v>196</v>
      </c>
      <c r="D202" s="114" t="b">
        <f t="shared" si="3"/>
        <v>0</v>
      </c>
      <c r="E202"/>
    </row>
    <row r="203" spans="3:5">
      <c r="C203" s="113">
        <v>197</v>
      </c>
      <c r="D203" s="114" t="b">
        <f t="shared" si="3"/>
        <v>0</v>
      </c>
      <c r="E203"/>
    </row>
    <row r="204" spans="3:5">
      <c r="C204" s="113">
        <v>198</v>
      </c>
      <c r="D204" s="114">
        <f t="shared" si="3"/>
        <v>198</v>
      </c>
      <c r="E204"/>
    </row>
    <row r="205" spans="3:5">
      <c r="C205" s="113">
        <v>199</v>
      </c>
      <c r="D205" s="114">
        <f t="shared" si="3"/>
        <v>199</v>
      </c>
      <c r="E205"/>
    </row>
    <row r="206" spans="3:5">
      <c r="C206" s="113">
        <v>200</v>
      </c>
      <c r="D206" s="114">
        <f t="shared" si="3"/>
        <v>200</v>
      </c>
      <c r="E206"/>
    </row>
    <row r="207" spans="3:5">
      <c r="C207" s="113">
        <v>201</v>
      </c>
      <c r="D207" s="114">
        <f t="shared" si="3"/>
        <v>201</v>
      </c>
      <c r="E207"/>
    </row>
    <row r="208" spans="3:5">
      <c r="C208" s="113">
        <v>202</v>
      </c>
      <c r="D208" s="114">
        <f t="shared" si="3"/>
        <v>202</v>
      </c>
      <c r="E208"/>
    </row>
    <row r="209" spans="3:5">
      <c r="C209" s="113">
        <v>203</v>
      </c>
      <c r="D209" s="114">
        <f t="shared" si="3"/>
        <v>203</v>
      </c>
      <c r="E209"/>
    </row>
    <row r="210" spans="3:5">
      <c r="C210" s="113">
        <v>204</v>
      </c>
      <c r="D210" s="114" t="b">
        <f t="shared" si="3"/>
        <v>0</v>
      </c>
      <c r="E210"/>
    </row>
    <row r="211" spans="3:5">
      <c r="C211" s="113">
        <v>205</v>
      </c>
      <c r="D211" s="114">
        <f t="shared" si="3"/>
        <v>205</v>
      </c>
      <c r="E211"/>
    </row>
    <row r="212" spans="3:5">
      <c r="C212" s="113">
        <v>206</v>
      </c>
      <c r="D212" s="114">
        <f t="shared" si="3"/>
        <v>206</v>
      </c>
      <c r="E212"/>
    </row>
    <row r="213" spans="3:5">
      <c r="C213" s="113">
        <v>207</v>
      </c>
      <c r="D213" s="114" t="b">
        <f t="shared" si="3"/>
        <v>0</v>
      </c>
      <c r="E213"/>
    </row>
    <row r="214" spans="3:5">
      <c r="C214" s="113">
        <v>208</v>
      </c>
      <c r="D214" s="114">
        <f t="shared" si="3"/>
        <v>208</v>
      </c>
      <c r="E214"/>
    </row>
    <row r="215" spans="3:5">
      <c r="C215" s="113">
        <v>209</v>
      </c>
      <c r="D215" s="114">
        <f t="shared" si="3"/>
        <v>209</v>
      </c>
      <c r="E215"/>
    </row>
    <row r="216" spans="3:5">
      <c r="C216" s="113">
        <v>210</v>
      </c>
      <c r="D216" s="114">
        <f t="shared" si="3"/>
        <v>210</v>
      </c>
      <c r="E216"/>
    </row>
    <row r="217" spans="3:5">
      <c r="C217" s="113">
        <v>211</v>
      </c>
      <c r="D217" s="114">
        <f t="shared" si="3"/>
        <v>211</v>
      </c>
    </row>
    <row r="218" spans="3:5">
      <c r="C218" s="113">
        <v>212</v>
      </c>
      <c r="D218" s="114" t="b">
        <f t="shared" si="3"/>
        <v>0</v>
      </c>
    </row>
    <row r="219" spans="3:5">
      <c r="C219" s="113">
        <v>213</v>
      </c>
      <c r="D219" s="114" t="b">
        <f t="shared" si="3"/>
        <v>0</v>
      </c>
    </row>
    <row r="220" spans="3:5">
      <c r="C220" s="113">
        <v>214</v>
      </c>
      <c r="D220" s="114">
        <f t="shared" si="3"/>
        <v>214</v>
      </c>
    </row>
    <row r="221" spans="3:5">
      <c r="C221" s="113">
        <v>215</v>
      </c>
      <c r="D221" s="114">
        <f t="shared" si="3"/>
        <v>215</v>
      </c>
    </row>
    <row r="222" spans="3:5">
      <c r="C222" s="113">
        <v>216</v>
      </c>
      <c r="D222" s="114">
        <f t="shared" si="3"/>
        <v>216</v>
      </c>
    </row>
    <row r="223" spans="3:5">
      <c r="C223" s="113">
        <v>217</v>
      </c>
      <c r="D223" s="114">
        <f t="shared" si="3"/>
        <v>217</v>
      </c>
    </row>
    <row r="224" spans="3:5">
      <c r="C224" s="113">
        <v>218</v>
      </c>
      <c r="D224" s="114">
        <f t="shared" si="3"/>
        <v>218</v>
      </c>
    </row>
    <row r="225" spans="3:4">
      <c r="C225" s="113">
        <v>219</v>
      </c>
      <c r="D225" s="114">
        <f t="shared" si="3"/>
        <v>219</v>
      </c>
    </row>
    <row r="226" spans="3:4">
      <c r="C226" s="113">
        <v>220</v>
      </c>
      <c r="D226" s="114">
        <f t="shared" si="3"/>
        <v>220</v>
      </c>
    </row>
    <row r="227" spans="3:4">
      <c r="C227" s="113">
        <v>221</v>
      </c>
      <c r="D227" s="114">
        <f t="shared" si="3"/>
        <v>221</v>
      </c>
    </row>
    <row r="228" spans="3:4">
      <c r="C228" s="113">
        <v>222</v>
      </c>
      <c r="D228" s="114">
        <f t="shared" si="3"/>
        <v>222</v>
      </c>
    </row>
    <row r="229" spans="3:4">
      <c r="C229" s="113">
        <v>223</v>
      </c>
      <c r="D229" s="114">
        <f t="shared" si="3"/>
        <v>223</v>
      </c>
    </row>
    <row r="230" spans="3:4">
      <c r="C230" s="113">
        <v>224</v>
      </c>
      <c r="D230" s="114">
        <f t="shared" si="3"/>
        <v>224</v>
      </c>
    </row>
    <row r="231" spans="3:4">
      <c r="C231" s="113">
        <v>225</v>
      </c>
      <c r="D231" s="114">
        <f t="shared" si="3"/>
        <v>225</v>
      </c>
    </row>
    <row r="232" spans="3:4">
      <c r="C232" s="113">
        <v>226</v>
      </c>
      <c r="D232" s="114">
        <f t="shared" si="3"/>
        <v>226</v>
      </c>
    </row>
    <row r="233" spans="3:4">
      <c r="C233" s="113">
        <v>227</v>
      </c>
      <c r="D233" s="114">
        <f t="shared" si="3"/>
        <v>227</v>
      </c>
    </row>
    <row r="234" spans="3:4">
      <c r="C234" s="113">
        <v>228</v>
      </c>
      <c r="D234" s="114">
        <f t="shared" si="3"/>
        <v>228</v>
      </c>
    </row>
    <row r="235" spans="3:4">
      <c r="C235" s="113">
        <v>229</v>
      </c>
      <c r="D235" s="114">
        <f t="shared" si="3"/>
        <v>229</v>
      </c>
    </row>
    <row r="236" spans="3:4">
      <c r="C236" s="113">
        <v>230</v>
      </c>
      <c r="D236" s="114">
        <f t="shared" si="3"/>
        <v>230</v>
      </c>
    </row>
    <row r="237" spans="3:4">
      <c r="C237" s="113">
        <v>231</v>
      </c>
      <c r="D237" s="114">
        <f t="shared" si="3"/>
        <v>231</v>
      </c>
    </row>
    <row r="238" spans="3:4">
      <c r="C238" s="113">
        <v>232</v>
      </c>
      <c r="D238" s="114">
        <f t="shared" si="3"/>
        <v>232</v>
      </c>
    </row>
  </sheetData>
  <autoFilter ref="C6:E233">
    <filterColumn colId="1"/>
  </autoFilter>
  <pageMargins left="0.7" right="0.7" top="0.75" bottom="0.75" header="0.3" footer="0.3"/>
</worksheet>
</file>

<file path=xl/worksheets/sheet4.xml><?xml version="1.0" encoding="utf-8"?>
<worksheet xmlns="http://schemas.openxmlformats.org/spreadsheetml/2006/main" xmlns:r="http://schemas.openxmlformats.org/officeDocument/2006/relationships">
  <dimension ref="E3:L231"/>
  <sheetViews>
    <sheetView topLeftCell="A203" workbookViewId="0">
      <selection activeCell="K228" sqref="K228"/>
    </sheetView>
  </sheetViews>
  <sheetFormatPr defaultRowHeight="15"/>
  <sheetData>
    <row r="3" spans="5:12">
      <c r="E3" s="137"/>
      <c r="L3" s="9">
        <v>2</v>
      </c>
    </row>
    <row r="4" spans="5:12">
      <c r="E4" s="137"/>
      <c r="L4" s="9">
        <v>3</v>
      </c>
    </row>
    <row r="5" spans="5:12">
      <c r="E5" s="137"/>
      <c r="L5" s="43">
        <v>4</v>
      </c>
    </row>
    <row r="6" spans="5:12">
      <c r="E6" s="137"/>
      <c r="L6" s="9">
        <v>5</v>
      </c>
    </row>
    <row r="7" spans="5:12">
      <c r="E7" s="64"/>
      <c r="L7" s="43">
        <v>6</v>
      </c>
    </row>
    <row r="8" spans="5:12">
      <c r="E8" s="64"/>
      <c r="L8" s="9">
        <v>7</v>
      </c>
    </row>
    <row r="9" spans="5:12">
      <c r="E9" s="137"/>
      <c r="L9" s="9">
        <v>8</v>
      </c>
    </row>
    <row r="10" spans="5:12">
      <c r="E10" s="137"/>
      <c r="L10" s="43">
        <v>9</v>
      </c>
    </row>
    <row r="11" spans="5:12">
      <c r="E11" s="64"/>
      <c r="L11" s="43">
        <v>10</v>
      </c>
    </row>
    <row r="12" spans="5:12">
      <c r="E12" s="137"/>
      <c r="L12" s="9">
        <v>11</v>
      </c>
    </row>
    <row r="13" spans="5:12">
      <c r="E13" s="137"/>
      <c r="L13" s="9">
        <v>12</v>
      </c>
    </row>
    <row r="14" spans="5:12">
      <c r="E14" s="64"/>
      <c r="L14" s="9">
        <v>13</v>
      </c>
    </row>
    <row r="15" spans="5:12">
      <c r="E15" s="137"/>
      <c r="L15" s="9">
        <v>14</v>
      </c>
    </row>
    <row r="16" spans="5:12">
      <c r="E16" s="64"/>
      <c r="L16" s="9">
        <v>15</v>
      </c>
    </row>
    <row r="17" spans="5:12">
      <c r="E17" s="64"/>
      <c r="L17" s="66">
        <v>16</v>
      </c>
    </row>
    <row r="18" spans="5:12">
      <c r="E18" s="137"/>
      <c r="L18" s="66">
        <v>17</v>
      </c>
    </row>
    <row r="19" spans="5:12">
      <c r="E19" s="137"/>
      <c r="L19" s="9">
        <v>18</v>
      </c>
    </row>
    <row r="20" spans="5:12">
      <c r="E20" s="137"/>
      <c r="L20" s="9">
        <v>19</v>
      </c>
    </row>
    <row r="21" spans="5:12">
      <c r="E21" s="137"/>
      <c r="L21" s="43">
        <v>20</v>
      </c>
    </row>
    <row r="22" spans="5:12">
      <c r="E22" s="64"/>
      <c r="L22" s="9">
        <v>21</v>
      </c>
    </row>
    <row r="23" spans="5:12">
      <c r="E23" s="64"/>
      <c r="L23" s="43">
        <v>22</v>
      </c>
    </row>
    <row r="24" spans="5:12">
      <c r="E24" s="64"/>
      <c r="L24" s="43">
        <v>23</v>
      </c>
    </row>
    <row r="25" spans="5:12">
      <c r="E25" s="64"/>
      <c r="L25" s="43">
        <v>24</v>
      </c>
    </row>
    <row r="26" spans="5:12">
      <c r="E26" s="64"/>
      <c r="L26" s="9">
        <v>25</v>
      </c>
    </row>
    <row r="27" spans="5:12">
      <c r="E27" s="64"/>
      <c r="L27" s="9">
        <v>26</v>
      </c>
    </row>
    <row r="28" spans="5:12">
      <c r="E28" s="64"/>
      <c r="L28" s="9">
        <v>27</v>
      </c>
    </row>
    <row r="29" spans="5:12">
      <c r="E29" s="64"/>
      <c r="L29" s="9">
        <v>28</v>
      </c>
    </row>
    <row r="30" spans="5:12">
      <c r="E30" s="137"/>
      <c r="L30" s="43">
        <v>29</v>
      </c>
    </row>
    <row r="31" spans="5:12">
      <c r="E31" s="137"/>
      <c r="L31" s="43">
        <v>30</v>
      </c>
    </row>
    <row r="32" spans="5:12">
      <c r="E32" s="137"/>
      <c r="L32" s="43">
        <v>31</v>
      </c>
    </row>
    <row r="33" spans="5:12">
      <c r="E33" s="137"/>
      <c r="L33" s="43">
        <v>32</v>
      </c>
    </row>
    <row r="34" spans="5:12">
      <c r="E34" s="137"/>
      <c r="L34" s="43">
        <v>33</v>
      </c>
    </row>
    <row r="35" spans="5:12">
      <c r="E35" s="64"/>
      <c r="L35" s="43">
        <v>34</v>
      </c>
    </row>
    <row r="36" spans="5:12">
      <c r="E36" s="64"/>
      <c r="L36" s="43">
        <v>35</v>
      </c>
    </row>
    <row r="37" spans="5:12">
      <c r="E37" s="64"/>
      <c r="L37" s="9">
        <v>36</v>
      </c>
    </row>
    <row r="38" spans="5:12">
      <c r="E38" s="64"/>
      <c r="L38" s="9">
        <v>37</v>
      </c>
    </row>
    <row r="39" spans="5:12">
      <c r="E39" s="64"/>
      <c r="L39" s="43">
        <v>38</v>
      </c>
    </row>
    <row r="40" spans="5:12">
      <c r="E40" s="64"/>
      <c r="L40" s="43">
        <v>39</v>
      </c>
    </row>
    <row r="41" spans="5:12">
      <c r="E41" s="64"/>
      <c r="L41" s="9">
        <v>40</v>
      </c>
    </row>
    <row r="42" spans="5:12">
      <c r="E42" s="64"/>
      <c r="L42" s="9">
        <v>41</v>
      </c>
    </row>
    <row r="43" spans="5:12">
      <c r="E43" s="137"/>
      <c r="L43" s="43">
        <v>42</v>
      </c>
    </row>
    <row r="44" spans="5:12">
      <c r="E44" s="64"/>
      <c r="L44" s="9">
        <v>43</v>
      </c>
    </row>
    <row r="45" spans="5:12">
      <c r="E45" s="64"/>
      <c r="L45" s="43">
        <v>44</v>
      </c>
    </row>
    <row r="46" spans="5:12">
      <c r="E46" s="64"/>
      <c r="L46" s="9">
        <v>45</v>
      </c>
    </row>
    <row r="47" spans="5:12">
      <c r="E47" s="137"/>
      <c r="L47" s="9">
        <v>46</v>
      </c>
    </row>
    <row r="48" spans="5:12">
      <c r="E48" s="64"/>
      <c r="L48" s="9">
        <v>47</v>
      </c>
    </row>
    <row r="49" spans="5:12">
      <c r="E49" s="64"/>
      <c r="L49" s="43">
        <v>48</v>
      </c>
    </row>
    <row r="50" spans="5:12">
      <c r="E50" s="64"/>
      <c r="L50" s="43">
        <v>49</v>
      </c>
    </row>
    <row r="51" spans="5:12">
      <c r="E51" s="137"/>
      <c r="L51" s="43">
        <v>50</v>
      </c>
    </row>
    <row r="52" spans="5:12">
      <c r="E52" s="64"/>
      <c r="L52" s="9">
        <v>51</v>
      </c>
    </row>
    <row r="53" spans="5:12">
      <c r="E53" s="64"/>
      <c r="L53" s="9">
        <v>52</v>
      </c>
    </row>
    <row r="54" spans="5:12">
      <c r="E54" s="64"/>
      <c r="L54" s="9">
        <v>53</v>
      </c>
    </row>
    <row r="55" spans="5:12">
      <c r="E55" s="137"/>
      <c r="L55" s="9">
        <v>54</v>
      </c>
    </row>
    <row r="56" spans="5:12">
      <c r="E56" s="137"/>
      <c r="L56" s="9">
        <v>55</v>
      </c>
    </row>
    <row r="57" spans="5:12">
      <c r="E57" s="64"/>
      <c r="L57" s="43">
        <v>56</v>
      </c>
    </row>
    <row r="58" spans="5:12">
      <c r="E58" s="64"/>
      <c r="L58" s="43">
        <v>57</v>
      </c>
    </row>
    <row r="59" spans="5:12">
      <c r="E59" s="137"/>
      <c r="L59" s="9">
        <v>58</v>
      </c>
    </row>
    <row r="60" spans="5:12">
      <c r="E60" s="64"/>
      <c r="L60" s="9">
        <v>59</v>
      </c>
    </row>
    <row r="61" spans="5:12">
      <c r="E61" s="64"/>
      <c r="L61" s="9">
        <v>60</v>
      </c>
    </row>
    <row r="62" spans="5:12">
      <c r="E62" s="64"/>
      <c r="L62" s="9">
        <v>61</v>
      </c>
    </row>
    <row r="63" spans="5:12">
      <c r="E63" s="64"/>
      <c r="L63" s="9">
        <v>62</v>
      </c>
    </row>
    <row r="64" spans="5:12">
      <c r="E64" s="64"/>
      <c r="L64" s="43">
        <v>63</v>
      </c>
    </row>
    <row r="65" spans="5:12">
      <c r="E65" s="137"/>
      <c r="L65" s="43">
        <v>64</v>
      </c>
    </row>
    <row r="66" spans="5:12">
      <c r="E66" s="64"/>
      <c r="L66" s="9">
        <v>65</v>
      </c>
    </row>
    <row r="67" spans="5:12">
      <c r="E67" s="137"/>
      <c r="L67" s="9">
        <v>66</v>
      </c>
    </row>
    <row r="68" spans="5:12">
      <c r="E68" s="64"/>
      <c r="L68" s="43">
        <v>67</v>
      </c>
    </row>
    <row r="69" spans="5:12">
      <c r="E69" s="64"/>
      <c r="L69" s="43">
        <v>68</v>
      </c>
    </row>
    <row r="70" spans="5:12">
      <c r="E70" s="64"/>
      <c r="L70" s="43">
        <v>69</v>
      </c>
    </row>
    <row r="71" spans="5:12">
      <c r="E71" s="64"/>
      <c r="L71" s="43">
        <v>70</v>
      </c>
    </row>
    <row r="72" spans="5:12">
      <c r="E72" s="64"/>
      <c r="L72" s="43">
        <v>71</v>
      </c>
    </row>
    <row r="73" spans="5:12">
      <c r="E73" s="64"/>
      <c r="L73" s="43">
        <v>72</v>
      </c>
    </row>
    <row r="74" spans="5:12">
      <c r="E74" s="137"/>
      <c r="L74" s="43">
        <v>73</v>
      </c>
    </row>
    <row r="75" spans="5:12">
      <c r="E75" s="137"/>
      <c r="L75" s="9">
        <v>74</v>
      </c>
    </row>
    <row r="76" spans="5:12">
      <c r="E76" s="137"/>
      <c r="L76" s="9">
        <v>75</v>
      </c>
    </row>
    <row r="77" spans="5:12">
      <c r="E77" s="64"/>
      <c r="L77" s="43">
        <v>76</v>
      </c>
    </row>
    <row r="78" spans="5:12">
      <c r="E78" s="64"/>
      <c r="L78" s="43">
        <v>77</v>
      </c>
    </row>
    <row r="79" spans="5:12">
      <c r="E79" s="64"/>
      <c r="L79" s="43">
        <v>78</v>
      </c>
    </row>
    <row r="80" spans="5:12">
      <c r="E80" s="64"/>
      <c r="L80" s="43">
        <v>79</v>
      </c>
    </row>
    <row r="81" spans="5:12">
      <c r="E81" s="64"/>
      <c r="L81" s="9">
        <v>80</v>
      </c>
    </row>
    <row r="82" spans="5:12">
      <c r="E82" s="137"/>
      <c r="L82" s="9">
        <v>81</v>
      </c>
    </row>
    <row r="83" spans="5:12">
      <c r="E83" s="64"/>
      <c r="L83" s="9">
        <v>82</v>
      </c>
    </row>
    <row r="84" spans="5:12">
      <c r="E84" s="64"/>
      <c r="L84" s="9">
        <v>83</v>
      </c>
    </row>
    <row r="85" spans="5:12">
      <c r="E85" s="64"/>
      <c r="L85" s="9">
        <v>84</v>
      </c>
    </row>
    <row r="86" spans="5:12">
      <c r="E86" s="137"/>
      <c r="L86" s="66">
        <v>85</v>
      </c>
    </row>
    <row r="87" spans="5:12">
      <c r="E87" s="138"/>
      <c r="L87" s="9">
        <v>86</v>
      </c>
    </row>
    <row r="88" spans="5:12">
      <c r="E88" s="138"/>
      <c r="L88" s="9">
        <v>87</v>
      </c>
    </row>
    <row r="89" spans="5:12">
      <c r="E89" s="138"/>
      <c r="L89" s="43">
        <v>88</v>
      </c>
    </row>
    <row r="90" spans="5:12">
      <c r="E90" s="138"/>
      <c r="L90" s="43">
        <v>89</v>
      </c>
    </row>
    <row r="91" spans="5:12">
      <c r="E91" s="138"/>
      <c r="L91" s="9">
        <v>90</v>
      </c>
    </row>
    <row r="92" spans="5:12">
      <c r="E92" s="138"/>
      <c r="L92" s="43">
        <v>91</v>
      </c>
    </row>
    <row r="93" spans="5:12">
      <c r="E93" s="138"/>
      <c r="L93" s="66">
        <v>92</v>
      </c>
    </row>
    <row r="94" spans="5:12">
      <c r="E94" s="138"/>
      <c r="L94" s="9">
        <v>93</v>
      </c>
    </row>
    <row r="95" spans="5:12">
      <c r="E95" s="138"/>
      <c r="L95" s="9">
        <v>94</v>
      </c>
    </row>
    <row r="96" spans="5:12">
      <c r="E96" s="138"/>
      <c r="L96" s="43">
        <v>95</v>
      </c>
    </row>
    <row r="97" spans="5:12">
      <c r="E97" s="138"/>
      <c r="L97" s="9">
        <v>96</v>
      </c>
    </row>
    <row r="98" spans="5:12">
      <c r="E98" s="138"/>
      <c r="L98" s="66">
        <v>97</v>
      </c>
    </row>
    <row r="99" spans="5:12">
      <c r="E99" s="138"/>
      <c r="L99" s="9">
        <v>98</v>
      </c>
    </row>
    <row r="100" spans="5:12">
      <c r="E100" s="138"/>
      <c r="L100" s="9">
        <v>99</v>
      </c>
    </row>
    <row r="101" spans="5:12">
      <c r="E101" s="138"/>
      <c r="L101" s="9">
        <v>100</v>
      </c>
    </row>
    <row r="102" spans="5:12">
      <c r="E102" s="138"/>
      <c r="L102" s="43">
        <v>101</v>
      </c>
    </row>
    <row r="103" spans="5:12">
      <c r="E103" s="138"/>
      <c r="L103" s="43">
        <v>102</v>
      </c>
    </row>
    <row r="104" spans="5:12">
      <c r="E104" s="138"/>
      <c r="L104" s="43">
        <v>103</v>
      </c>
    </row>
    <row r="105" spans="5:12">
      <c r="E105" s="138"/>
      <c r="L105" s="9">
        <v>104</v>
      </c>
    </row>
    <row r="106" spans="5:12">
      <c r="E106" s="138"/>
      <c r="L106" s="43">
        <v>105</v>
      </c>
    </row>
    <row r="107" spans="5:12">
      <c r="E107" s="138"/>
      <c r="L107" s="43">
        <v>106</v>
      </c>
    </row>
    <row r="108" spans="5:12">
      <c r="E108" s="138"/>
      <c r="L108" s="43">
        <v>107</v>
      </c>
    </row>
    <row r="109" spans="5:12">
      <c r="E109" s="138"/>
      <c r="L109" s="9">
        <v>108</v>
      </c>
    </row>
    <row r="110" spans="5:12">
      <c r="E110" s="138"/>
      <c r="L110" s="9">
        <v>109</v>
      </c>
    </row>
    <row r="111" spans="5:12">
      <c r="E111" s="138"/>
      <c r="L111" s="9">
        <v>110</v>
      </c>
    </row>
    <row r="112" spans="5:12">
      <c r="E112" s="138"/>
      <c r="L112" s="9">
        <v>111</v>
      </c>
    </row>
    <row r="113" spans="5:12">
      <c r="E113" s="138"/>
      <c r="L113" s="9">
        <v>112</v>
      </c>
    </row>
    <row r="114" spans="5:12">
      <c r="E114" s="138"/>
      <c r="L114" s="9">
        <v>113</v>
      </c>
    </row>
    <row r="115" spans="5:12">
      <c r="E115" s="138"/>
      <c r="L115" s="43">
        <v>114</v>
      </c>
    </row>
    <row r="116" spans="5:12">
      <c r="E116" s="138"/>
      <c r="L116" s="43">
        <v>115</v>
      </c>
    </row>
    <row r="117" spans="5:12">
      <c r="E117" s="138"/>
      <c r="L117" s="43">
        <v>116</v>
      </c>
    </row>
    <row r="118" spans="5:12">
      <c r="E118" s="138"/>
      <c r="L118" s="9">
        <v>117</v>
      </c>
    </row>
    <row r="119" spans="5:12">
      <c r="E119" s="138"/>
      <c r="L119" s="43">
        <v>118</v>
      </c>
    </row>
    <row r="120" spans="5:12">
      <c r="E120" s="138"/>
      <c r="L120" s="9">
        <v>119</v>
      </c>
    </row>
    <row r="121" spans="5:12">
      <c r="E121" s="138"/>
      <c r="L121" s="9">
        <v>120</v>
      </c>
    </row>
    <row r="122" spans="5:12">
      <c r="E122" s="138"/>
      <c r="L122" s="9">
        <v>121</v>
      </c>
    </row>
    <row r="123" spans="5:12">
      <c r="E123" s="138"/>
      <c r="L123" s="9">
        <v>122</v>
      </c>
    </row>
    <row r="124" spans="5:12">
      <c r="E124" s="138"/>
      <c r="L124" s="9">
        <v>123</v>
      </c>
    </row>
    <row r="125" spans="5:12">
      <c r="E125" s="138"/>
      <c r="L125" s="9">
        <v>124</v>
      </c>
    </row>
    <row r="126" spans="5:12">
      <c r="E126" s="138"/>
      <c r="L126" s="9">
        <v>125</v>
      </c>
    </row>
    <row r="127" spans="5:12">
      <c r="E127" s="138"/>
      <c r="L127" s="9">
        <v>126</v>
      </c>
    </row>
    <row r="128" spans="5:12">
      <c r="E128" s="138"/>
      <c r="L128" s="43">
        <v>127</v>
      </c>
    </row>
    <row r="129" spans="5:12">
      <c r="E129" s="138"/>
      <c r="L129" s="9">
        <v>128</v>
      </c>
    </row>
    <row r="130" spans="5:12">
      <c r="E130" s="138"/>
      <c r="L130" s="9">
        <v>129</v>
      </c>
    </row>
    <row r="131" spans="5:12">
      <c r="E131" s="138"/>
      <c r="L131" s="9">
        <v>130</v>
      </c>
    </row>
    <row r="132" spans="5:12">
      <c r="E132" s="138"/>
      <c r="L132" s="9">
        <v>131</v>
      </c>
    </row>
    <row r="133" spans="5:12">
      <c r="E133" s="138"/>
      <c r="L133" s="43">
        <v>132</v>
      </c>
    </row>
    <row r="134" spans="5:12">
      <c r="E134" s="138"/>
      <c r="L134" s="9">
        <v>133</v>
      </c>
    </row>
    <row r="135" spans="5:12">
      <c r="E135" s="138"/>
      <c r="L135" s="9">
        <v>134</v>
      </c>
    </row>
    <row r="136" spans="5:12">
      <c r="E136" s="138"/>
      <c r="L136" s="43">
        <v>135</v>
      </c>
    </row>
    <row r="137" spans="5:12">
      <c r="E137" s="138"/>
      <c r="L137" s="9">
        <v>136</v>
      </c>
    </row>
    <row r="138" spans="5:12">
      <c r="E138" s="138"/>
      <c r="L138" s="9">
        <v>137</v>
      </c>
    </row>
    <row r="139" spans="5:12">
      <c r="E139" s="138"/>
      <c r="L139" s="9">
        <v>138</v>
      </c>
    </row>
    <row r="140" spans="5:12">
      <c r="E140" s="138"/>
      <c r="L140" s="9">
        <v>139</v>
      </c>
    </row>
    <row r="141" spans="5:12">
      <c r="E141" s="138"/>
      <c r="L141" s="9">
        <v>140</v>
      </c>
    </row>
    <row r="142" spans="5:12">
      <c r="E142" s="138"/>
      <c r="L142" s="9">
        <v>141</v>
      </c>
    </row>
    <row r="143" spans="5:12">
      <c r="E143" s="138"/>
      <c r="L143" s="9">
        <v>142</v>
      </c>
    </row>
    <row r="144" spans="5:12">
      <c r="E144" s="138"/>
      <c r="L144" s="9">
        <v>143</v>
      </c>
    </row>
    <row r="145" spans="5:12">
      <c r="E145" s="138"/>
      <c r="L145" s="9">
        <v>144</v>
      </c>
    </row>
    <row r="146" spans="5:12">
      <c r="E146" s="138"/>
      <c r="L146" s="43">
        <v>145</v>
      </c>
    </row>
    <row r="147" spans="5:12">
      <c r="E147" s="138"/>
      <c r="L147" s="9">
        <v>146</v>
      </c>
    </row>
    <row r="148" spans="5:12">
      <c r="E148" s="138"/>
      <c r="L148" s="9">
        <v>147</v>
      </c>
    </row>
    <row r="149" spans="5:12">
      <c r="E149" s="138"/>
      <c r="L149" s="43">
        <v>148</v>
      </c>
    </row>
    <row r="150" spans="5:12">
      <c r="E150" s="138"/>
      <c r="L150" s="9">
        <v>149</v>
      </c>
    </row>
    <row r="151" spans="5:12">
      <c r="E151" s="138"/>
      <c r="L151" s="43">
        <v>150</v>
      </c>
    </row>
    <row r="152" spans="5:12">
      <c r="E152" s="138"/>
      <c r="L152" s="43">
        <v>151</v>
      </c>
    </row>
    <row r="153" spans="5:12">
      <c r="E153" s="138"/>
      <c r="L153" s="9">
        <v>152</v>
      </c>
    </row>
    <row r="154" spans="5:12">
      <c r="E154" s="138"/>
      <c r="L154" s="9">
        <v>153</v>
      </c>
    </row>
    <row r="155" spans="5:12">
      <c r="E155" s="138"/>
      <c r="L155" s="9">
        <v>154</v>
      </c>
    </row>
    <row r="156" spans="5:12">
      <c r="E156" s="138"/>
      <c r="L156" s="43">
        <v>155</v>
      </c>
    </row>
    <row r="157" spans="5:12">
      <c r="E157" s="138"/>
      <c r="L157" s="9">
        <v>156</v>
      </c>
    </row>
    <row r="158" spans="5:12">
      <c r="E158" s="138"/>
      <c r="L158" s="9">
        <v>157</v>
      </c>
    </row>
    <row r="159" spans="5:12">
      <c r="E159" s="138"/>
      <c r="L159" s="43">
        <v>158</v>
      </c>
    </row>
    <row r="160" spans="5:12">
      <c r="E160" s="138"/>
      <c r="L160" s="9">
        <v>159</v>
      </c>
    </row>
    <row r="161" spans="5:12">
      <c r="E161" s="138"/>
      <c r="L161" s="43">
        <v>160</v>
      </c>
    </row>
    <row r="162" spans="5:12">
      <c r="E162" s="138"/>
      <c r="L162" s="9">
        <v>161</v>
      </c>
    </row>
    <row r="163" spans="5:12">
      <c r="E163" s="138"/>
      <c r="L163" s="9">
        <v>162</v>
      </c>
    </row>
    <row r="164" spans="5:12">
      <c r="E164" s="138"/>
      <c r="L164" s="9">
        <v>163</v>
      </c>
    </row>
    <row r="165" spans="5:12">
      <c r="E165" s="138"/>
      <c r="L165" s="43">
        <v>164</v>
      </c>
    </row>
    <row r="166" spans="5:12">
      <c r="E166" s="138"/>
      <c r="L166" s="9">
        <v>165</v>
      </c>
    </row>
    <row r="167" spans="5:12">
      <c r="E167" s="138"/>
      <c r="L167" s="9">
        <v>166</v>
      </c>
    </row>
    <row r="168" spans="5:12">
      <c r="E168" s="138"/>
      <c r="L168" s="9">
        <v>167</v>
      </c>
    </row>
    <row r="169" spans="5:12">
      <c r="E169" s="138"/>
      <c r="L169" s="9">
        <v>168</v>
      </c>
    </row>
    <row r="170" spans="5:12">
      <c r="E170" s="138"/>
      <c r="L170" s="43">
        <v>169</v>
      </c>
    </row>
    <row r="171" spans="5:12">
      <c r="E171" s="138"/>
      <c r="L171" s="43">
        <v>170</v>
      </c>
    </row>
    <row r="172" spans="5:12">
      <c r="E172" s="138"/>
      <c r="L172" s="43">
        <v>171</v>
      </c>
    </row>
    <row r="173" spans="5:12">
      <c r="E173" s="138"/>
      <c r="L173" s="43">
        <v>172</v>
      </c>
    </row>
    <row r="174" spans="5:12">
      <c r="E174" s="138"/>
      <c r="L174" s="43">
        <v>173</v>
      </c>
    </row>
    <row r="175" spans="5:12">
      <c r="E175" s="138"/>
      <c r="L175" s="9">
        <v>174</v>
      </c>
    </row>
    <row r="176" spans="5:12">
      <c r="E176" s="138"/>
      <c r="L176" s="9">
        <v>175</v>
      </c>
    </row>
    <row r="177" spans="5:12">
      <c r="E177" s="138"/>
      <c r="L177" s="9">
        <v>176</v>
      </c>
    </row>
    <row r="178" spans="5:12">
      <c r="E178" s="138"/>
      <c r="L178" s="9">
        <v>177</v>
      </c>
    </row>
    <row r="179" spans="5:12">
      <c r="E179" s="138"/>
      <c r="L179" s="9">
        <v>178</v>
      </c>
    </row>
    <row r="180" spans="5:12">
      <c r="E180" s="138"/>
      <c r="L180" s="9">
        <v>179</v>
      </c>
    </row>
    <row r="181" spans="5:12">
      <c r="E181" s="138"/>
      <c r="L181" s="9">
        <v>180</v>
      </c>
    </row>
    <row r="182" spans="5:12">
      <c r="E182" s="138"/>
      <c r="L182" s="43">
        <v>181</v>
      </c>
    </row>
    <row r="183" spans="5:12">
      <c r="E183" s="138"/>
      <c r="L183" s="9">
        <v>182</v>
      </c>
    </row>
    <row r="184" spans="5:12">
      <c r="E184" s="138"/>
      <c r="L184" s="43">
        <v>183</v>
      </c>
    </row>
    <row r="185" spans="5:12">
      <c r="E185" s="138"/>
      <c r="L185" s="9">
        <v>184</v>
      </c>
    </row>
    <row r="186" spans="5:12">
      <c r="E186" s="138"/>
      <c r="L186" s="9">
        <v>185</v>
      </c>
    </row>
    <row r="187" spans="5:12">
      <c r="E187" s="138"/>
      <c r="L187" s="9">
        <v>186</v>
      </c>
    </row>
    <row r="188" spans="5:12">
      <c r="E188" s="138"/>
      <c r="L188" s="9">
        <v>187</v>
      </c>
    </row>
    <row r="189" spans="5:12">
      <c r="E189" s="138"/>
      <c r="L189" s="9">
        <v>188</v>
      </c>
    </row>
    <row r="190" spans="5:12">
      <c r="L190" s="9">
        <v>189</v>
      </c>
    </row>
    <row r="191" spans="5:12">
      <c r="L191" s="9">
        <v>190</v>
      </c>
    </row>
    <row r="192" spans="5:12">
      <c r="L192" s="9">
        <v>191</v>
      </c>
    </row>
    <row r="193" spans="12:12">
      <c r="L193" s="43">
        <v>192</v>
      </c>
    </row>
    <row r="194" spans="12:12">
      <c r="L194" s="9">
        <v>193</v>
      </c>
    </row>
    <row r="195" spans="12:12">
      <c r="L195" s="9">
        <v>194</v>
      </c>
    </row>
    <row r="196" spans="12:12">
      <c r="L196" s="9">
        <v>195</v>
      </c>
    </row>
    <row r="197" spans="12:12">
      <c r="L197" s="43">
        <v>196</v>
      </c>
    </row>
    <row r="198" spans="12:12">
      <c r="L198" s="43">
        <v>197</v>
      </c>
    </row>
    <row r="199" spans="12:12">
      <c r="L199" s="9">
        <v>198</v>
      </c>
    </row>
    <row r="200" spans="12:12">
      <c r="L200" s="9">
        <v>199</v>
      </c>
    </row>
    <row r="201" spans="12:12">
      <c r="L201" s="9">
        <v>200</v>
      </c>
    </row>
    <row r="202" spans="12:12">
      <c r="L202" s="9">
        <v>201</v>
      </c>
    </row>
    <row r="203" spans="12:12">
      <c r="L203" s="9">
        <v>202</v>
      </c>
    </row>
    <row r="204" spans="12:12">
      <c r="L204" s="9">
        <v>203</v>
      </c>
    </row>
    <row r="205" spans="12:12">
      <c r="L205" s="43">
        <v>204</v>
      </c>
    </row>
    <row r="206" spans="12:12">
      <c r="L206" s="9">
        <v>205</v>
      </c>
    </row>
    <row r="207" spans="12:12">
      <c r="L207" s="9">
        <v>206</v>
      </c>
    </row>
    <row r="208" spans="12:12">
      <c r="L208" s="43">
        <v>207</v>
      </c>
    </row>
    <row r="209" spans="12:12">
      <c r="L209" s="9">
        <v>208</v>
      </c>
    </row>
    <row r="210" spans="12:12">
      <c r="L210" s="9">
        <v>209</v>
      </c>
    </row>
    <row r="211" spans="12:12">
      <c r="L211" s="9">
        <v>210</v>
      </c>
    </row>
    <row r="212" spans="12:12">
      <c r="L212" s="9">
        <v>211</v>
      </c>
    </row>
    <row r="213" spans="12:12">
      <c r="L213" s="43">
        <v>212</v>
      </c>
    </row>
    <row r="214" spans="12:12">
      <c r="L214" s="43">
        <v>213</v>
      </c>
    </row>
    <row r="215" spans="12:12">
      <c r="L215" s="43">
        <v>214</v>
      </c>
    </row>
    <row r="216" spans="12:12">
      <c r="L216" s="9">
        <v>215</v>
      </c>
    </row>
    <row r="217" spans="12:12">
      <c r="L217" s="9">
        <v>216</v>
      </c>
    </row>
    <row r="218" spans="12:12">
      <c r="L218" s="9">
        <v>217</v>
      </c>
    </row>
    <row r="219" spans="12:12">
      <c r="L219" s="9">
        <v>218</v>
      </c>
    </row>
    <row r="220" spans="12:12">
      <c r="L220" s="43">
        <v>219</v>
      </c>
    </row>
    <row r="221" spans="12:12">
      <c r="L221" s="9">
        <v>220</v>
      </c>
    </row>
    <row r="222" spans="12:12">
      <c r="L222" s="9">
        <v>221</v>
      </c>
    </row>
    <row r="223" spans="12:12">
      <c r="L223" s="9">
        <v>222</v>
      </c>
    </row>
    <row r="224" spans="12:12">
      <c r="L224" s="9">
        <v>223</v>
      </c>
    </row>
    <row r="225" spans="12:12">
      <c r="L225" s="43">
        <v>224</v>
      </c>
    </row>
    <row r="226" spans="12:12">
      <c r="L226" s="9">
        <v>225</v>
      </c>
    </row>
    <row r="227" spans="12:12">
      <c r="L227" s="9">
        <v>226</v>
      </c>
    </row>
    <row r="228" spans="12:12">
      <c r="L228" s="9">
        <v>227</v>
      </c>
    </row>
    <row r="229" spans="12:12">
      <c r="L229" s="113">
        <v>228</v>
      </c>
    </row>
    <row r="230" spans="12:12">
      <c r="L230" s="113">
        <v>229</v>
      </c>
    </row>
    <row r="231" spans="12:12">
      <c r="L231" s="113">
        <v>230</v>
      </c>
    </row>
  </sheetData>
  <autoFilter ref="L3:L337"/>
  <sortState ref="E3:E189">
    <sortCondition ref="E3:E189"/>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Mar-16</vt:lpstr>
      <vt:lpstr>Element list</vt:lpstr>
      <vt:lpstr>Sheet1 (2)</vt:lpstr>
      <vt:lpstr>Sheet3</vt:lpstr>
      <vt:lpstr>'Mar-16'!Print_Area</vt:lpstr>
      <vt:lpstr>'Mar-16'!Print_Titles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2016-04-26T10:51:12Z</dcterms:modified>
</cp:coreProperties>
</file>